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Output" sheetId="18" r:id="rId1"/>
    <sheet name="Raw Distribution" sheetId="17" r:id="rId2"/>
    <sheet name="Weighted" sheetId="15" r:id="rId3"/>
    <sheet name="Consolidated List" sheetId="14" r:id="rId4"/>
    <sheet name="Others" sheetId="5" r:id="rId5"/>
    <sheet name="Ghost Towns" sheetId="2" r:id="rId6"/>
    <sheet name="Hamlets" sheetId="3" r:id="rId7"/>
    <sheet name="Summer Villages" sheetId="4" r:id="rId8"/>
    <sheet name="MD" sheetId="6" r:id="rId9"/>
    <sheet name="Metis Settlements" sheetId="7" r:id="rId10"/>
    <sheet name="Indian Reservations" sheetId="8" r:id="rId11"/>
    <sheet name="Cities" sheetId="9" r:id="rId12"/>
    <sheet name="Ghost Towns 2" sheetId="10" r:id="rId13"/>
    <sheet name="Provincial Parks" sheetId="11" r:id="rId14"/>
    <sheet name="Edmonton Neighbourhoods" sheetId="12" r:id="rId15"/>
    <sheet name="Calgary Neighbourhoods" sheetId="13" r:id="rId16"/>
    <sheet name="Towns" sheetId="16" r:id="rId17"/>
    <sheet name="Villages" sheetId="19" r:id="rId18"/>
    <sheet name="Designated Places" sheetId="20" r:id="rId19"/>
  </sheets>
  <definedNames>
    <definedName name="_xlnm._FilterDatabase" localSheetId="2" hidden="1">Weighted!$A$1:$Z$1559</definedName>
  </definedNames>
  <calcPr calcId="144525"/>
</workbook>
</file>

<file path=xl/calcChain.xml><?xml version="1.0" encoding="utf-8"?>
<calcChain xmlns="http://schemas.openxmlformats.org/spreadsheetml/2006/main">
  <c r="B1539" i="18" l="1"/>
  <c r="B1538" i="18"/>
  <c r="B1537" i="18"/>
  <c r="B1536" i="18"/>
  <c r="B1535" i="18"/>
  <c r="B1534" i="18"/>
  <c r="B1533" i="18"/>
  <c r="B1532" i="18"/>
  <c r="B1531" i="18"/>
  <c r="B1530" i="18"/>
  <c r="B1529" i="18"/>
  <c r="B1528" i="18"/>
  <c r="B1527" i="18"/>
  <c r="B1526" i="18"/>
  <c r="B1525" i="18"/>
  <c r="B1524" i="18"/>
  <c r="B1523" i="18"/>
  <c r="B1522" i="18"/>
  <c r="B1521" i="18"/>
  <c r="B1520" i="18"/>
  <c r="B1519" i="18"/>
  <c r="B1518" i="18"/>
  <c r="B1517" i="18"/>
  <c r="B1516" i="18"/>
  <c r="B1515" i="18"/>
  <c r="B1514" i="18"/>
  <c r="B1513" i="18"/>
  <c r="B1512" i="18"/>
  <c r="B1511" i="18"/>
  <c r="B1510" i="18"/>
  <c r="B1509" i="18"/>
  <c r="B1508" i="18"/>
  <c r="B1507" i="18"/>
  <c r="B1506" i="18"/>
  <c r="B1505" i="18"/>
  <c r="B1504" i="18"/>
  <c r="B1503" i="18"/>
  <c r="B1502" i="18"/>
  <c r="B1501" i="18"/>
  <c r="B1500" i="18"/>
  <c r="B1499" i="18"/>
  <c r="B1498" i="18"/>
  <c r="B1497" i="18"/>
  <c r="B1496" i="18"/>
  <c r="B1495" i="18"/>
  <c r="B1494" i="18"/>
  <c r="B1493" i="18"/>
  <c r="B1492" i="18"/>
  <c r="B1491" i="18"/>
  <c r="B1490" i="18"/>
  <c r="B1489" i="18"/>
  <c r="B1488" i="18"/>
  <c r="B1487" i="18"/>
  <c r="B1486" i="18"/>
  <c r="B1485" i="18"/>
  <c r="B1484" i="18"/>
  <c r="B1483" i="18"/>
  <c r="B1482" i="18"/>
  <c r="B1481" i="18"/>
  <c r="B1480" i="18"/>
  <c r="B1479" i="18"/>
  <c r="B1478" i="18"/>
  <c r="B1477" i="18"/>
  <c r="B1476" i="18"/>
  <c r="B1475" i="18"/>
  <c r="B1474" i="18"/>
  <c r="B1473" i="18"/>
  <c r="B1472" i="18"/>
  <c r="B1471" i="18"/>
  <c r="B1470" i="18"/>
  <c r="B1469" i="18"/>
  <c r="B1468" i="18"/>
  <c r="B1467" i="18"/>
  <c r="B1466" i="18"/>
  <c r="B1465" i="18"/>
  <c r="B1464" i="18"/>
  <c r="B1463" i="18"/>
  <c r="B1462" i="18"/>
  <c r="B1461" i="18"/>
  <c r="B1460" i="18"/>
  <c r="B1459" i="18"/>
  <c r="B1458" i="18"/>
  <c r="B1457" i="18"/>
  <c r="B1456" i="18"/>
  <c r="B1455" i="18"/>
  <c r="B1454" i="18"/>
  <c r="B1453" i="18"/>
  <c r="B1452" i="18"/>
  <c r="B1451" i="18"/>
  <c r="B1450" i="18"/>
  <c r="B1449" i="18"/>
  <c r="B1448" i="18"/>
  <c r="B1447" i="18"/>
  <c r="B1446" i="18"/>
  <c r="B1445" i="18"/>
  <c r="B1444" i="18"/>
  <c r="B1443" i="18"/>
  <c r="B1442" i="18"/>
  <c r="B1441" i="18"/>
  <c r="B1440" i="18"/>
  <c r="B1439" i="18"/>
  <c r="B1438" i="18"/>
  <c r="B1437" i="18"/>
  <c r="B1436" i="18"/>
  <c r="B1435" i="18"/>
  <c r="B1434" i="18"/>
  <c r="B1433" i="18"/>
  <c r="B1432" i="18"/>
  <c r="B1431" i="18"/>
  <c r="B1430" i="18"/>
  <c r="B1429" i="18"/>
  <c r="B1428" i="18"/>
  <c r="B1427" i="18"/>
  <c r="B1426" i="18"/>
  <c r="B1425" i="18"/>
  <c r="B1424" i="18"/>
  <c r="B1423" i="18"/>
  <c r="B1422" i="18"/>
  <c r="B1421" i="18"/>
  <c r="B1420" i="18"/>
  <c r="B1419" i="18"/>
  <c r="B1418" i="18"/>
  <c r="B1417" i="18"/>
  <c r="B1416" i="18"/>
  <c r="B1415" i="18"/>
  <c r="B1414" i="18"/>
  <c r="B1413" i="18"/>
  <c r="B1412" i="18"/>
  <c r="B1411" i="18"/>
  <c r="B1410" i="18"/>
  <c r="B1409" i="18"/>
  <c r="B1408" i="18"/>
  <c r="B1407" i="18"/>
  <c r="B1406" i="18"/>
  <c r="B1405" i="18"/>
  <c r="B1404" i="18"/>
  <c r="B1403" i="18"/>
  <c r="B1402" i="18"/>
  <c r="B1401" i="18"/>
  <c r="B1400" i="18"/>
  <c r="B1399" i="18"/>
  <c r="B1398" i="18"/>
  <c r="B1397" i="18"/>
  <c r="B1396" i="18"/>
  <c r="B1395" i="18"/>
  <c r="B1394" i="18"/>
  <c r="B1393" i="18"/>
  <c r="B1392" i="18"/>
  <c r="B1391" i="18"/>
  <c r="B1390" i="18"/>
  <c r="B1389" i="18"/>
  <c r="B1388" i="18"/>
  <c r="B1387" i="18"/>
  <c r="B1386" i="18"/>
  <c r="B1385" i="18"/>
  <c r="B1384" i="18"/>
  <c r="B1383" i="18"/>
  <c r="B1382" i="18"/>
  <c r="B1381" i="18"/>
  <c r="B1380" i="18"/>
  <c r="B1379" i="18"/>
  <c r="B1378" i="18"/>
  <c r="B1377" i="18"/>
  <c r="B1376" i="18"/>
  <c r="B1375" i="18"/>
  <c r="B1374" i="18"/>
  <c r="B1373" i="18"/>
  <c r="B1372" i="18"/>
  <c r="B1371" i="18"/>
  <c r="B1370" i="18"/>
  <c r="B1369" i="18"/>
  <c r="B1368" i="18"/>
  <c r="B1367" i="18"/>
  <c r="B1366" i="18"/>
  <c r="B1365" i="18"/>
  <c r="B1364" i="18"/>
  <c r="B1363" i="18"/>
  <c r="B1362" i="18"/>
  <c r="B1361" i="18"/>
  <c r="B1360" i="18"/>
  <c r="B1359" i="18"/>
  <c r="B1358" i="18"/>
  <c r="B1357" i="18"/>
  <c r="B1356" i="18"/>
  <c r="B1355" i="18"/>
  <c r="B1354" i="18"/>
  <c r="B1353" i="18"/>
  <c r="B1352" i="18"/>
  <c r="B1351" i="18"/>
  <c r="B1350" i="18"/>
  <c r="B1349" i="18"/>
  <c r="B1348" i="18"/>
  <c r="B1347" i="18"/>
  <c r="B1346" i="18"/>
  <c r="B1345" i="18"/>
  <c r="B1344" i="18"/>
  <c r="B1343" i="18"/>
  <c r="B1342" i="18"/>
  <c r="B1341" i="18"/>
  <c r="B1340" i="18"/>
  <c r="B1339" i="18"/>
  <c r="B1338" i="18"/>
  <c r="B1337" i="18"/>
  <c r="B1336" i="18"/>
  <c r="B1335" i="18"/>
  <c r="B1334" i="18"/>
  <c r="B1333" i="18"/>
  <c r="B1332" i="18"/>
  <c r="B1331" i="18"/>
  <c r="B1330" i="18"/>
  <c r="B1329" i="18"/>
  <c r="B1328" i="18"/>
  <c r="B1327" i="18"/>
  <c r="B1326" i="18"/>
  <c r="B1325" i="18"/>
  <c r="B1324" i="18"/>
  <c r="B1323" i="18"/>
  <c r="B1322" i="18"/>
  <c r="B1321" i="18"/>
  <c r="B1320" i="18"/>
  <c r="B1319" i="18"/>
  <c r="B1318" i="18"/>
  <c r="B1317" i="18"/>
  <c r="B1316" i="18"/>
  <c r="B1315" i="18"/>
  <c r="B1314" i="18"/>
  <c r="B1313" i="18"/>
  <c r="B1312" i="18"/>
  <c r="B1311" i="18"/>
  <c r="B1310" i="18"/>
  <c r="B1309" i="18"/>
  <c r="B1308" i="18"/>
  <c r="B1307" i="18"/>
  <c r="B1306" i="18"/>
  <c r="B1305" i="18"/>
  <c r="B1304" i="18"/>
  <c r="B1303" i="18"/>
  <c r="B1302" i="18"/>
  <c r="B1301" i="18"/>
  <c r="B1300" i="18"/>
  <c r="B1299" i="18"/>
  <c r="B1298" i="18"/>
  <c r="B1297" i="18"/>
  <c r="B1296" i="18"/>
  <c r="B1295" i="18"/>
  <c r="B1294" i="18"/>
  <c r="B1293" i="18"/>
  <c r="B1292" i="18"/>
  <c r="B1291" i="18"/>
  <c r="B1290" i="18"/>
  <c r="B1289" i="18"/>
  <c r="B1288" i="18"/>
  <c r="B1287" i="18"/>
  <c r="B1286" i="18"/>
  <c r="B1285" i="18"/>
  <c r="B1284" i="18"/>
  <c r="B1283" i="18"/>
  <c r="B1282" i="18"/>
  <c r="B1281" i="18"/>
  <c r="B1280" i="18"/>
  <c r="B1279" i="18"/>
  <c r="B1278" i="18"/>
  <c r="B1277" i="18"/>
  <c r="B1276" i="18"/>
  <c r="B1275" i="18"/>
  <c r="B1274" i="18"/>
  <c r="B1273" i="18"/>
  <c r="B1272" i="18"/>
  <c r="B1271" i="18"/>
  <c r="B1270" i="18"/>
  <c r="B1269" i="18"/>
  <c r="B1268" i="18"/>
  <c r="B1267" i="18"/>
  <c r="B1266" i="18"/>
  <c r="B1265" i="18"/>
  <c r="B1264" i="18"/>
  <c r="B1263" i="18"/>
  <c r="B1262" i="18"/>
  <c r="B1261" i="18"/>
  <c r="B1260" i="18"/>
  <c r="B1259" i="18"/>
  <c r="B1258" i="18"/>
  <c r="B1257" i="18"/>
  <c r="B1256" i="18"/>
  <c r="B1255" i="18"/>
  <c r="B1254" i="18"/>
  <c r="B1253" i="18"/>
  <c r="B1252" i="18"/>
  <c r="B1251" i="18"/>
  <c r="B1250" i="18"/>
  <c r="B1249" i="18"/>
  <c r="B1248" i="18"/>
  <c r="B1247" i="18"/>
  <c r="B1246" i="18"/>
  <c r="B1245" i="18"/>
  <c r="B1244" i="18"/>
  <c r="B1243" i="18"/>
  <c r="B1242" i="18"/>
  <c r="B1241" i="18"/>
  <c r="B1240" i="18"/>
  <c r="B1239" i="18"/>
  <c r="B1238" i="18"/>
  <c r="B1237" i="18"/>
  <c r="B1236" i="18"/>
  <c r="B1235" i="18"/>
  <c r="B1234" i="18"/>
  <c r="B1233" i="18"/>
  <c r="B1232" i="18"/>
  <c r="B1231" i="18"/>
  <c r="B1230" i="18"/>
  <c r="B1229" i="18"/>
  <c r="B1228" i="18"/>
  <c r="B1227" i="18"/>
  <c r="B1226" i="18"/>
  <c r="B1225" i="18"/>
  <c r="B1224" i="18"/>
  <c r="B1223" i="18"/>
  <c r="B1222" i="18"/>
  <c r="B1221" i="18"/>
  <c r="B1220" i="18"/>
  <c r="B1219" i="18"/>
  <c r="B1218" i="18"/>
  <c r="B1217" i="18"/>
  <c r="B1216" i="18"/>
  <c r="B1215" i="18"/>
  <c r="B1214" i="18"/>
  <c r="B1213" i="18"/>
  <c r="B1212" i="18"/>
  <c r="B1211" i="18"/>
  <c r="B1210" i="18"/>
  <c r="B1209" i="18"/>
  <c r="B1208" i="18"/>
  <c r="B1207" i="18"/>
  <c r="B1206" i="18"/>
  <c r="B1205" i="18"/>
  <c r="B1204" i="18"/>
  <c r="B1203" i="18"/>
  <c r="B1202" i="18"/>
  <c r="B1201" i="18"/>
  <c r="B1200" i="18"/>
  <c r="B1199" i="18"/>
  <c r="B1198" i="18"/>
  <c r="B1197" i="18"/>
  <c r="B1196" i="18"/>
  <c r="B1195" i="18"/>
  <c r="B1194" i="18"/>
  <c r="B1193" i="18"/>
  <c r="B1192" i="18"/>
  <c r="B1191" i="18"/>
  <c r="B1190" i="18"/>
  <c r="B1189" i="18"/>
  <c r="B1188" i="18"/>
  <c r="B1187" i="18"/>
  <c r="B1186" i="18"/>
  <c r="B1185" i="18"/>
  <c r="B1184" i="18"/>
  <c r="B1183" i="18"/>
  <c r="B1182" i="18"/>
  <c r="B1181" i="18"/>
  <c r="B1180" i="18"/>
  <c r="B1179" i="18"/>
  <c r="B1178" i="18"/>
  <c r="B1177" i="18"/>
  <c r="B1176" i="18"/>
  <c r="B1175" i="18"/>
  <c r="B1174" i="18"/>
  <c r="B1173" i="18"/>
  <c r="B1172" i="18"/>
  <c r="B1171" i="18"/>
  <c r="B1170" i="18"/>
  <c r="B1169" i="18"/>
  <c r="B1168" i="18"/>
  <c r="B1167" i="18"/>
  <c r="B1166" i="18"/>
  <c r="B1165" i="18"/>
  <c r="B1164" i="18"/>
  <c r="B1163" i="18"/>
  <c r="B1162" i="18"/>
  <c r="B1161" i="18"/>
  <c r="B1160" i="18"/>
  <c r="B1159" i="18"/>
  <c r="B1158" i="18"/>
  <c r="B1157" i="18"/>
  <c r="B1156" i="18"/>
  <c r="B1155" i="18"/>
  <c r="B1154" i="18"/>
  <c r="B1153" i="18"/>
  <c r="B1152" i="18"/>
  <c r="B1151" i="18"/>
  <c r="B1150" i="18"/>
  <c r="B1149" i="18"/>
  <c r="B1148" i="18"/>
  <c r="B1147" i="18"/>
  <c r="B1146" i="18"/>
  <c r="B1145" i="18"/>
  <c r="B1144" i="18"/>
  <c r="B1143" i="18"/>
  <c r="B1142" i="18"/>
  <c r="B1141" i="18"/>
  <c r="B1140" i="18"/>
  <c r="B1139" i="18"/>
  <c r="B1138" i="18"/>
  <c r="B1137" i="18"/>
  <c r="B1136" i="18"/>
  <c r="B1135" i="18"/>
  <c r="B1134" i="18"/>
  <c r="B1133" i="18"/>
  <c r="B1132" i="18"/>
  <c r="B1131" i="18"/>
  <c r="B1130" i="18"/>
  <c r="B1129" i="18"/>
  <c r="B1128" i="18"/>
  <c r="B1127" i="18"/>
  <c r="B1126" i="18"/>
  <c r="B1125" i="18"/>
  <c r="B1124" i="18"/>
  <c r="B1123" i="18"/>
  <c r="B1122" i="18"/>
  <c r="B1121" i="18"/>
  <c r="B1120" i="18"/>
  <c r="B1119" i="18"/>
  <c r="B1118" i="18"/>
  <c r="B1117" i="18"/>
  <c r="B1116" i="18"/>
  <c r="B1115" i="18"/>
  <c r="B1114" i="18"/>
  <c r="B1113" i="18"/>
  <c r="B1112" i="18"/>
  <c r="B1111" i="18"/>
  <c r="B1110" i="18"/>
  <c r="B1109" i="18"/>
  <c r="B1108" i="18"/>
  <c r="B1107" i="18"/>
  <c r="B1106" i="18"/>
  <c r="B1105" i="18"/>
  <c r="B1104" i="18"/>
  <c r="B1103" i="18"/>
  <c r="B1102" i="18"/>
  <c r="B1101" i="18"/>
  <c r="B1100" i="18"/>
  <c r="B1099" i="18"/>
  <c r="B1098" i="18"/>
  <c r="B1097" i="18"/>
  <c r="B1096" i="18"/>
  <c r="B1095" i="18"/>
  <c r="B1094" i="18"/>
  <c r="B1093" i="18"/>
  <c r="B1092" i="18"/>
  <c r="B1091" i="18"/>
  <c r="B1090" i="18"/>
  <c r="B1089" i="18"/>
  <c r="B1088" i="18"/>
  <c r="B1087" i="18"/>
  <c r="B1086" i="18"/>
  <c r="B1085" i="18"/>
  <c r="B1084" i="18"/>
  <c r="B1083" i="18"/>
  <c r="B1082" i="18"/>
  <c r="B1081" i="18"/>
  <c r="B1080" i="18"/>
  <c r="B1079" i="18"/>
  <c r="B1078" i="18"/>
  <c r="B1077" i="18"/>
  <c r="B1076" i="18"/>
  <c r="B1075" i="18"/>
  <c r="B1074" i="18"/>
  <c r="B1073" i="18"/>
  <c r="B1072" i="18"/>
  <c r="B1071" i="18"/>
  <c r="B1070" i="18"/>
  <c r="B1069" i="18"/>
  <c r="B1068" i="18"/>
  <c r="B1067" i="18"/>
  <c r="B1066" i="18"/>
  <c r="B1065" i="18"/>
  <c r="B1064" i="18"/>
  <c r="B1063" i="18"/>
  <c r="B1062" i="18"/>
  <c r="B1061" i="18"/>
  <c r="B1060" i="18"/>
  <c r="B1059" i="18"/>
  <c r="B1058" i="18"/>
  <c r="B1057" i="18"/>
  <c r="B1056" i="18"/>
  <c r="B1055" i="18"/>
  <c r="B1054" i="18"/>
  <c r="B1053" i="18"/>
  <c r="B1052" i="18"/>
  <c r="B1051" i="18"/>
  <c r="B1050" i="18"/>
  <c r="B1049" i="18"/>
  <c r="B1048" i="18"/>
  <c r="B1047" i="18"/>
  <c r="B1046" i="18"/>
  <c r="B1045" i="18"/>
  <c r="B1044" i="18"/>
  <c r="B1043" i="18"/>
  <c r="B1042" i="18"/>
  <c r="B1041" i="18"/>
  <c r="B1040" i="18"/>
  <c r="B1039" i="18"/>
  <c r="B1038" i="18"/>
  <c r="B1037" i="18"/>
  <c r="B1036" i="18"/>
  <c r="B1035" i="18"/>
  <c r="B1034" i="18"/>
  <c r="B1033" i="18"/>
  <c r="B1032" i="18"/>
  <c r="B1031" i="18"/>
  <c r="B1030" i="18"/>
  <c r="B1029" i="18"/>
  <c r="B1028" i="18"/>
  <c r="B1027" i="18"/>
  <c r="B1026" i="18"/>
  <c r="B1025" i="18"/>
  <c r="B1024" i="18"/>
  <c r="B1023" i="18"/>
  <c r="B1022" i="18"/>
  <c r="B1021" i="18"/>
  <c r="B1020" i="18"/>
  <c r="B1019" i="18"/>
  <c r="B1018" i="18"/>
  <c r="B1017" i="18"/>
  <c r="B1016" i="18"/>
  <c r="B1015" i="18"/>
  <c r="B1014" i="18"/>
  <c r="B1013" i="18"/>
  <c r="B1012" i="18"/>
  <c r="B1011" i="18"/>
  <c r="B1010" i="18"/>
  <c r="B1009" i="18"/>
  <c r="B1008" i="18"/>
  <c r="B1007" i="18"/>
  <c r="B1006" i="18"/>
  <c r="B1005" i="18"/>
  <c r="B1004" i="18"/>
  <c r="B1003" i="18"/>
  <c r="B1002" i="18"/>
  <c r="B1001" i="18"/>
  <c r="B1000" i="18"/>
  <c r="B999" i="18"/>
  <c r="B998" i="18"/>
  <c r="B997" i="18"/>
  <c r="B996" i="18"/>
  <c r="B995" i="18"/>
  <c r="B994" i="18"/>
  <c r="B993" i="18"/>
  <c r="B992" i="18"/>
  <c r="B991" i="18"/>
  <c r="B990" i="18"/>
  <c r="B989" i="18"/>
  <c r="B988" i="18"/>
  <c r="B987" i="18"/>
  <c r="B986" i="18"/>
  <c r="B985" i="18"/>
  <c r="B984" i="18"/>
  <c r="B983" i="18"/>
  <c r="B982" i="18"/>
  <c r="B981" i="18"/>
  <c r="B980" i="18"/>
  <c r="B979" i="18"/>
  <c r="B978" i="18"/>
  <c r="B977" i="18"/>
  <c r="B976" i="18"/>
  <c r="B975" i="18"/>
  <c r="B974" i="18"/>
  <c r="B973" i="18"/>
  <c r="B972" i="18"/>
  <c r="B971" i="18"/>
  <c r="B970" i="18"/>
  <c r="B969" i="18"/>
  <c r="B968" i="18"/>
  <c r="B967" i="18"/>
  <c r="B966" i="18"/>
  <c r="B965" i="18"/>
  <c r="B964" i="18"/>
  <c r="B963" i="18"/>
  <c r="B96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1498" i="15"/>
  <c r="B1506" i="15"/>
  <c r="B1496" i="15"/>
  <c r="B1443" i="15"/>
  <c r="B1448" i="15"/>
  <c r="B1413" i="15"/>
  <c r="B1330" i="15"/>
  <c r="B1324" i="15"/>
  <c r="B1268" i="15"/>
  <c r="B1259" i="15"/>
  <c r="B1190" i="15"/>
  <c r="B1180" i="15"/>
  <c r="B1035" i="15"/>
  <c r="B968" i="15"/>
  <c r="B956" i="15"/>
  <c r="I623" i="15"/>
  <c r="M422" i="15"/>
  <c r="Q1541" i="15"/>
  <c r="R1526" i="15"/>
  <c r="Q1526" i="15"/>
  <c r="P1526" i="15"/>
  <c r="O1526" i="15"/>
  <c r="N1526" i="15"/>
  <c r="M1526" i="15"/>
  <c r="L1526" i="15"/>
  <c r="K1526" i="15"/>
  <c r="J1526" i="15"/>
  <c r="I1526" i="15"/>
  <c r="H1526" i="15"/>
  <c r="G1526" i="15"/>
  <c r="F1526" i="15"/>
  <c r="E1526" i="15"/>
  <c r="D1526" i="15"/>
  <c r="C1526" i="15"/>
  <c r="B1526" i="15"/>
  <c r="A1526" i="15"/>
  <c r="R1525" i="15"/>
  <c r="Q1525" i="15"/>
  <c r="P1525" i="15"/>
  <c r="O1525" i="15"/>
  <c r="N1525" i="15"/>
  <c r="M1525" i="15"/>
  <c r="L1525" i="15"/>
  <c r="K1525" i="15"/>
  <c r="J1525" i="15"/>
  <c r="I1525" i="15"/>
  <c r="H1525" i="15"/>
  <c r="G1525" i="15"/>
  <c r="F1525" i="15"/>
  <c r="E1525" i="15"/>
  <c r="D1525" i="15"/>
  <c r="C1525" i="15"/>
  <c r="B1525" i="15"/>
  <c r="A1525" i="15"/>
  <c r="R1520" i="15"/>
  <c r="Q1520" i="15"/>
  <c r="P1520" i="15"/>
  <c r="O1520" i="15"/>
  <c r="N1520" i="15"/>
  <c r="M1520" i="15"/>
  <c r="L1520" i="15"/>
  <c r="K1520" i="15"/>
  <c r="J1520" i="15"/>
  <c r="I1520" i="15"/>
  <c r="H1520" i="15"/>
  <c r="G1520" i="15"/>
  <c r="F1520" i="15"/>
  <c r="E1520" i="15"/>
  <c r="D1520" i="15"/>
  <c r="C1520" i="15"/>
  <c r="B1520" i="15"/>
  <c r="A1520" i="15"/>
  <c r="Q1517" i="15"/>
  <c r="Q1513" i="15"/>
  <c r="Q1506" i="15"/>
  <c r="Q1498" i="15"/>
  <c r="Q1496" i="15"/>
  <c r="Q1492" i="15"/>
  <c r="R1477" i="15"/>
  <c r="Q1477" i="15"/>
  <c r="P1477" i="15"/>
  <c r="O1477" i="15"/>
  <c r="N1477" i="15"/>
  <c r="M1477" i="15"/>
  <c r="L1477" i="15"/>
  <c r="K1477" i="15"/>
  <c r="J1477" i="15"/>
  <c r="I1477" i="15"/>
  <c r="H1477" i="15"/>
  <c r="G1477" i="15"/>
  <c r="F1477" i="15"/>
  <c r="E1477" i="15"/>
  <c r="D1477" i="15"/>
  <c r="C1477" i="15"/>
  <c r="B1477" i="15"/>
  <c r="A1477" i="15"/>
  <c r="R1473" i="15"/>
  <c r="Q1473" i="15"/>
  <c r="P1473" i="15"/>
  <c r="O1473" i="15"/>
  <c r="N1473" i="15"/>
  <c r="M1473" i="15"/>
  <c r="L1473" i="15"/>
  <c r="K1473" i="15"/>
  <c r="J1473" i="15"/>
  <c r="I1473" i="15"/>
  <c r="H1473" i="15"/>
  <c r="G1473" i="15"/>
  <c r="F1473" i="15"/>
  <c r="E1473" i="15"/>
  <c r="D1473" i="15"/>
  <c r="C1473" i="15"/>
  <c r="B1473" i="15"/>
  <c r="A1473" i="15"/>
  <c r="Q1452" i="15"/>
  <c r="R1443" i="15"/>
  <c r="Q1443" i="15"/>
  <c r="P1443" i="15"/>
  <c r="O1443" i="15"/>
  <c r="N1443" i="15"/>
  <c r="M1443" i="15"/>
  <c r="L1443" i="15"/>
  <c r="K1443" i="15"/>
  <c r="J1443" i="15"/>
  <c r="I1443" i="15"/>
  <c r="H1443" i="15"/>
  <c r="G1443" i="15"/>
  <c r="F1443" i="15"/>
  <c r="D1443" i="15"/>
  <c r="C1443" i="15"/>
  <c r="A1443" i="15"/>
  <c r="Q1436" i="15"/>
  <c r="R1429" i="15"/>
  <c r="Q1429" i="15"/>
  <c r="P1429" i="15"/>
  <c r="O1429" i="15"/>
  <c r="N1429" i="15"/>
  <c r="M1429" i="15"/>
  <c r="L1429" i="15"/>
  <c r="K1429" i="15"/>
  <c r="J1429" i="15"/>
  <c r="I1429" i="15"/>
  <c r="H1429" i="15"/>
  <c r="G1429" i="15"/>
  <c r="F1429" i="15"/>
  <c r="D1429" i="15"/>
  <c r="C1429" i="15"/>
  <c r="B1429" i="15"/>
  <c r="A1429" i="15"/>
  <c r="Q1427" i="15"/>
  <c r="R1413" i="15"/>
  <c r="Q1413" i="15"/>
  <c r="P1413" i="15"/>
  <c r="O1413" i="15"/>
  <c r="N1413" i="15"/>
  <c r="M1413" i="15"/>
  <c r="L1413" i="15"/>
  <c r="K1413" i="15"/>
  <c r="J1413" i="15"/>
  <c r="I1413" i="15"/>
  <c r="H1413" i="15"/>
  <c r="G1413" i="15"/>
  <c r="F1413" i="15"/>
  <c r="D1413" i="15"/>
  <c r="C1413" i="15"/>
  <c r="A1413" i="15"/>
  <c r="R1407" i="15"/>
  <c r="Q1407" i="15"/>
  <c r="P1407" i="15"/>
  <c r="O1407" i="15"/>
  <c r="N1407" i="15"/>
  <c r="M1407" i="15"/>
  <c r="L1407" i="15"/>
  <c r="K1407" i="15"/>
  <c r="J1407" i="15"/>
  <c r="I1407" i="15"/>
  <c r="H1407" i="15"/>
  <c r="G1407" i="15"/>
  <c r="F1407" i="15"/>
  <c r="E1407" i="15"/>
  <c r="D1407" i="15"/>
  <c r="C1407" i="15"/>
  <c r="B1407" i="15"/>
  <c r="A1407" i="15"/>
  <c r="R848" i="15"/>
  <c r="Q848" i="15"/>
  <c r="P848" i="15"/>
  <c r="O848" i="15"/>
  <c r="N848" i="15"/>
  <c r="M848" i="15"/>
  <c r="L848" i="15"/>
  <c r="K848" i="15"/>
  <c r="J848" i="15"/>
  <c r="I848" i="15"/>
  <c r="H848" i="15"/>
  <c r="G848" i="15"/>
  <c r="F848" i="15"/>
  <c r="E848" i="15"/>
  <c r="D848" i="15"/>
  <c r="C848" i="15"/>
  <c r="B848" i="15"/>
  <c r="A848" i="15"/>
  <c r="R1410" i="15"/>
  <c r="Q1410" i="15"/>
  <c r="P1410" i="15"/>
  <c r="O1410" i="15"/>
  <c r="N1410" i="15"/>
  <c r="M1410" i="15"/>
  <c r="L1410" i="15"/>
  <c r="K1410" i="15"/>
  <c r="J1410" i="15"/>
  <c r="I1410" i="15"/>
  <c r="H1410" i="15"/>
  <c r="G1410" i="15"/>
  <c r="F1410" i="15"/>
  <c r="E1410" i="15"/>
  <c r="D1410" i="15"/>
  <c r="C1410" i="15"/>
  <c r="B1410" i="15"/>
  <c r="A1410" i="15"/>
  <c r="Q1399" i="15"/>
  <c r="R1393" i="15"/>
  <c r="Q1393" i="15"/>
  <c r="P1393" i="15"/>
  <c r="O1393" i="15"/>
  <c r="N1393" i="15"/>
  <c r="M1393" i="15"/>
  <c r="L1393" i="15"/>
  <c r="K1393" i="15"/>
  <c r="J1393" i="15"/>
  <c r="I1393" i="15"/>
  <c r="H1393" i="15"/>
  <c r="G1393" i="15"/>
  <c r="F1393" i="15"/>
  <c r="D1393" i="15"/>
  <c r="C1393" i="15"/>
  <c r="B1393" i="15"/>
  <c r="A1393" i="15"/>
  <c r="R1388" i="15"/>
  <c r="Q1388" i="15"/>
  <c r="P1388" i="15"/>
  <c r="O1388" i="15"/>
  <c r="N1388" i="15"/>
  <c r="M1388" i="15"/>
  <c r="L1388" i="15"/>
  <c r="K1388" i="15"/>
  <c r="J1388" i="15"/>
  <c r="I1388" i="15"/>
  <c r="H1388" i="15"/>
  <c r="G1388" i="15"/>
  <c r="F1388" i="15"/>
  <c r="E1388" i="15"/>
  <c r="D1388" i="15"/>
  <c r="C1388" i="15"/>
  <c r="B1388" i="15"/>
  <c r="A1388" i="15"/>
  <c r="R1386" i="15"/>
  <c r="Q1386" i="15"/>
  <c r="P1386" i="15"/>
  <c r="O1386" i="15"/>
  <c r="N1386" i="15"/>
  <c r="M1386" i="15"/>
  <c r="L1386" i="15"/>
  <c r="K1386" i="15"/>
  <c r="J1386" i="15"/>
  <c r="I1386" i="15"/>
  <c r="H1386" i="15"/>
  <c r="G1386" i="15"/>
  <c r="F1386" i="15"/>
  <c r="E1386" i="15"/>
  <c r="D1386" i="15"/>
  <c r="C1386" i="15"/>
  <c r="B1386" i="15"/>
  <c r="A1386" i="15"/>
  <c r="Q1384" i="15"/>
  <c r="Q1383" i="15"/>
  <c r="R1356" i="15"/>
  <c r="Q1356" i="15"/>
  <c r="P1356" i="15"/>
  <c r="O1356" i="15"/>
  <c r="N1356" i="15"/>
  <c r="M1356" i="15"/>
  <c r="L1356" i="15"/>
  <c r="K1356" i="15"/>
  <c r="J1356" i="15"/>
  <c r="I1356" i="15"/>
  <c r="H1356" i="15"/>
  <c r="G1356" i="15"/>
  <c r="F1356" i="15"/>
  <c r="D1356" i="15"/>
  <c r="C1356" i="15"/>
  <c r="B1356" i="15"/>
  <c r="A1356" i="15"/>
  <c r="R1353" i="15"/>
  <c r="Q1353" i="15"/>
  <c r="P1353" i="15"/>
  <c r="O1353" i="15"/>
  <c r="N1353" i="15"/>
  <c r="M1353" i="15"/>
  <c r="L1353" i="15"/>
  <c r="K1353" i="15"/>
  <c r="J1353" i="15"/>
  <c r="I1353" i="15"/>
  <c r="H1353" i="15"/>
  <c r="G1353" i="15"/>
  <c r="F1353" i="15"/>
  <c r="D1353" i="15"/>
  <c r="C1353" i="15"/>
  <c r="B1353" i="15"/>
  <c r="A1353" i="15"/>
  <c r="R1345" i="15"/>
  <c r="Q1345" i="15"/>
  <c r="P1345" i="15"/>
  <c r="O1345" i="15"/>
  <c r="N1345" i="15"/>
  <c r="M1345" i="15"/>
  <c r="L1345" i="15"/>
  <c r="K1345" i="15"/>
  <c r="J1345" i="15"/>
  <c r="I1345" i="15"/>
  <c r="H1345" i="15"/>
  <c r="G1345" i="15"/>
  <c r="F1345" i="15"/>
  <c r="E1345" i="15"/>
  <c r="D1345" i="15"/>
  <c r="C1345" i="15"/>
  <c r="B1345" i="15"/>
  <c r="A1345" i="15"/>
  <c r="R1338" i="15"/>
  <c r="Q1338" i="15"/>
  <c r="P1338" i="15"/>
  <c r="O1338" i="15"/>
  <c r="N1338" i="15"/>
  <c r="M1338" i="15"/>
  <c r="L1338" i="15"/>
  <c r="K1338" i="15"/>
  <c r="J1338" i="15"/>
  <c r="I1338" i="15"/>
  <c r="H1338" i="15"/>
  <c r="G1338" i="15"/>
  <c r="F1338" i="15"/>
  <c r="E1338" i="15"/>
  <c r="D1338" i="15"/>
  <c r="C1338" i="15"/>
  <c r="B1338" i="15"/>
  <c r="A1338" i="15"/>
  <c r="R1336" i="15"/>
  <c r="Q1336" i="15"/>
  <c r="P1336" i="15"/>
  <c r="O1336" i="15"/>
  <c r="N1336" i="15"/>
  <c r="M1336" i="15"/>
  <c r="L1336" i="15"/>
  <c r="K1336" i="15"/>
  <c r="J1336" i="15"/>
  <c r="I1336" i="15"/>
  <c r="H1336" i="15"/>
  <c r="G1336" i="15"/>
  <c r="F1336" i="15"/>
  <c r="D1336" i="15"/>
  <c r="C1336" i="15"/>
  <c r="B1336" i="15"/>
  <c r="A1336" i="15"/>
  <c r="R1335" i="15"/>
  <c r="Q1335" i="15"/>
  <c r="P1335" i="15"/>
  <c r="O1335" i="15"/>
  <c r="N1335" i="15"/>
  <c r="M1335" i="15"/>
  <c r="L1335" i="15"/>
  <c r="K1335" i="15"/>
  <c r="J1335" i="15"/>
  <c r="I1335" i="15"/>
  <c r="H1335" i="15"/>
  <c r="G1335" i="15"/>
  <c r="F1335" i="15"/>
  <c r="E1335" i="15"/>
  <c r="D1335" i="15"/>
  <c r="C1335" i="15"/>
  <c r="B1335" i="15"/>
  <c r="A1335" i="15"/>
  <c r="R1332" i="15"/>
  <c r="Q1332" i="15"/>
  <c r="P1332" i="15"/>
  <c r="O1332" i="15"/>
  <c r="N1332" i="15"/>
  <c r="M1332" i="15"/>
  <c r="L1332" i="15"/>
  <c r="K1332" i="15"/>
  <c r="J1332" i="15"/>
  <c r="I1332" i="15"/>
  <c r="H1332" i="15"/>
  <c r="G1332" i="15"/>
  <c r="F1332" i="15"/>
  <c r="E1332" i="15"/>
  <c r="D1332" i="15"/>
  <c r="C1332" i="15"/>
  <c r="B1332" i="15"/>
  <c r="A1332" i="15"/>
  <c r="R1330" i="15"/>
  <c r="Q1330" i="15"/>
  <c r="P1330" i="15"/>
  <c r="O1330" i="15"/>
  <c r="N1330" i="15"/>
  <c r="M1330" i="15"/>
  <c r="L1330" i="15"/>
  <c r="K1330" i="15"/>
  <c r="J1330" i="15"/>
  <c r="I1330" i="15"/>
  <c r="H1330" i="15"/>
  <c r="G1330" i="15"/>
  <c r="F1330" i="15"/>
  <c r="D1330" i="15"/>
  <c r="C1330" i="15"/>
  <c r="A1330" i="15"/>
  <c r="Q1324" i="15"/>
  <c r="Q1317" i="15"/>
  <c r="Q1288" i="15"/>
  <c r="R1284" i="15"/>
  <c r="Q1284" i="15"/>
  <c r="P1284" i="15"/>
  <c r="O1284" i="15"/>
  <c r="N1284" i="15"/>
  <c r="M1284" i="15"/>
  <c r="L1284" i="15"/>
  <c r="K1284" i="15"/>
  <c r="J1284" i="15"/>
  <c r="I1284" i="15"/>
  <c r="H1284" i="15"/>
  <c r="G1284" i="15"/>
  <c r="F1284" i="15"/>
  <c r="D1284" i="15"/>
  <c r="C1284" i="15"/>
  <c r="B1284" i="15"/>
  <c r="A1284" i="15"/>
  <c r="R1283" i="15"/>
  <c r="Q1283" i="15"/>
  <c r="P1283" i="15"/>
  <c r="O1283" i="15"/>
  <c r="N1283" i="15"/>
  <c r="M1283" i="15"/>
  <c r="L1283" i="15"/>
  <c r="K1283" i="15"/>
  <c r="J1283" i="15"/>
  <c r="I1283" i="15"/>
  <c r="H1283" i="15"/>
  <c r="G1283" i="15"/>
  <c r="F1283" i="15"/>
  <c r="E1283" i="15"/>
  <c r="D1283" i="15"/>
  <c r="C1283" i="15"/>
  <c r="B1283" i="15"/>
  <c r="A1283" i="15"/>
  <c r="Q1279" i="15"/>
  <c r="R1268" i="15"/>
  <c r="Q1268" i="15"/>
  <c r="P1268" i="15"/>
  <c r="O1268" i="15"/>
  <c r="N1268" i="15"/>
  <c r="M1268" i="15"/>
  <c r="L1268" i="15"/>
  <c r="K1268" i="15"/>
  <c r="J1268" i="15"/>
  <c r="I1268" i="15"/>
  <c r="H1268" i="15"/>
  <c r="G1268" i="15"/>
  <c r="F1268" i="15"/>
  <c r="D1268" i="15"/>
  <c r="C1268" i="15"/>
  <c r="A1268" i="15"/>
  <c r="R1259" i="15"/>
  <c r="Q1259" i="15"/>
  <c r="P1259" i="15"/>
  <c r="O1259" i="15"/>
  <c r="N1259" i="15"/>
  <c r="M1259" i="15"/>
  <c r="L1259" i="15"/>
  <c r="K1259" i="15"/>
  <c r="J1259" i="15"/>
  <c r="I1259" i="15"/>
  <c r="H1259" i="15"/>
  <c r="G1259" i="15"/>
  <c r="F1259" i="15"/>
  <c r="D1259" i="15"/>
  <c r="C1259" i="15"/>
  <c r="A1259" i="15"/>
  <c r="R1238" i="15"/>
  <c r="Q1238" i="15"/>
  <c r="P1238" i="15"/>
  <c r="O1238" i="15"/>
  <c r="M1238" i="15"/>
  <c r="L1238" i="15"/>
  <c r="K1238" i="15"/>
  <c r="J1238" i="15"/>
  <c r="I1238" i="15"/>
  <c r="H1238" i="15"/>
  <c r="G1238" i="15"/>
  <c r="F1238" i="15"/>
  <c r="E1238" i="15"/>
  <c r="D1238" i="15"/>
  <c r="C1238" i="15"/>
  <c r="B1238" i="15"/>
  <c r="A1238" i="15"/>
  <c r="Q1233" i="15"/>
  <c r="R1231" i="15"/>
  <c r="Q1231" i="15"/>
  <c r="P1231" i="15"/>
  <c r="O1231" i="15"/>
  <c r="N1231" i="15"/>
  <c r="M1231" i="15"/>
  <c r="L1231" i="15"/>
  <c r="K1231" i="15"/>
  <c r="J1231" i="15"/>
  <c r="I1231" i="15"/>
  <c r="H1231" i="15"/>
  <c r="G1231" i="15"/>
  <c r="F1231" i="15"/>
  <c r="E1231" i="15"/>
  <c r="D1231" i="15"/>
  <c r="C1231" i="15"/>
  <c r="B1231" i="15"/>
  <c r="A1231" i="15"/>
  <c r="R1229" i="15"/>
  <c r="Q1229" i="15"/>
  <c r="P1229" i="15"/>
  <c r="O1229" i="15"/>
  <c r="N1229" i="15"/>
  <c r="M1229" i="15"/>
  <c r="L1229" i="15"/>
  <c r="K1229" i="15"/>
  <c r="J1229" i="15"/>
  <c r="I1229" i="15"/>
  <c r="H1229" i="15"/>
  <c r="G1229" i="15"/>
  <c r="F1229" i="15"/>
  <c r="D1229" i="15"/>
  <c r="C1229" i="15"/>
  <c r="B1229" i="15"/>
  <c r="A1229" i="15"/>
  <c r="R1227" i="15"/>
  <c r="Q1227" i="15"/>
  <c r="P1227" i="15"/>
  <c r="O1227" i="15"/>
  <c r="N1227" i="15"/>
  <c r="M1227" i="15"/>
  <c r="L1227" i="15"/>
  <c r="K1227" i="15"/>
  <c r="J1227" i="15"/>
  <c r="I1227" i="15"/>
  <c r="H1227" i="15"/>
  <c r="G1227" i="15"/>
  <c r="F1227" i="15"/>
  <c r="E1227" i="15"/>
  <c r="D1227" i="15"/>
  <c r="C1227" i="15"/>
  <c r="B1227" i="15"/>
  <c r="A1227" i="15"/>
  <c r="R1222" i="15"/>
  <c r="Q1222" i="15"/>
  <c r="P1222" i="15"/>
  <c r="O1222" i="15"/>
  <c r="N1222" i="15"/>
  <c r="M1222" i="15"/>
  <c r="L1222" i="15"/>
  <c r="K1222" i="15"/>
  <c r="J1222" i="15"/>
  <c r="I1222" i="15"/>
  <c r="H1222" i="15"/>
  <c r="G1222" i="15"/>
  <c r="F1222" i="15"/>
  <c r="D1222" i="15"/>
  <c r="C1222" i="15"/>
  <c r="B1222" i="15"/>
  <c r="A1222" i="15"/>
  <c r="Q1218" i="15"/>
  <c r="Q1214" i="15"/>
  <c r="R1211" i="15"/>
  <c r="Q1211" i="15"/>
  <c r="P1211" i="15"/>
  <c r="O1211" i="15"/>
  <c r="N1211" i="15"/>
  <c r="M1211" i="15"/>
  <c r="L1211" i="15"/>
  <c r="K1211" i="15"/>
  <c r="J1211" i="15"/>
  <c r="I1211" i="15"/>
  <c r="H1211" i="15"/>
  <c r="G1211" i="15"/>
  <c r="F1211" i="15"/>
  <c r="D1211" i="15"/>
  <c r="C1211" i="15"/>
  <c r="B1211" i="15"/>
  <c r="A1211" i="15"/>
  <c r="R1190" i="15"/>
  <c r="Q1190" i="15"/>
  <c r="P1190" i="15"/>
  <c r="O1190" i="15"/>
  <c r="N1190" i="15"/>
  <c r="M1190" i="15"/>
  <c r="L1190" i="15"/>
  <c r="K1190" i="15"/>
  <c r="J1190" i="15"/>
  <c r="I1190" i="15"/>
  <c r="H1190" i="15"/>
  <c r="G1190" i="15"/>
  <c r="F1190" i="15"/>
  <c r="D1190" i="15"/>
  <c r="C1190" i="15"/>
  <c r="A1190" i="15"/>
  <c r="R1188" i="15"/>
  <c r="Q1188" i="15"/>
  <c r="P1188" i="15"/>
  <c r="O1188" i="15"/>
  <c r="N1188" i="15"/>
  <c r="M1188" i="15"/>
  <c r="L1188" i="15"/>
  <c r="K1188" i="15"/>
  <c r="J1188" i="15"/>
  <c r="I1188" i="15"/>
  <c r="H1188" i="15"/>
  <c r="G1188" i="15"/>
  <c r="F1188" i="15"/>
  <c r="E1188" i="15"/>
  <c r="D1188" i="15"/>
  <c r="C1188" i="15"/>
  <c r="B1188" i="15"/>
  <c r="A1188" i="15"/>
  <c r="Q1180" i="15"/>
  <c r="R1179" i="15"/>
  <c r="Q1179" i="15"/>
  <c r="P1179" i="15"/>
  <c r="O1179" i="15"/>
  <c r="N1179" i="15"/>
  <c r="M1179" i="15"/>
  <c r="L1179" i="15"/>
  <c r="K1179" i="15"/>
  <c r="J1179" i="15"/>
  <c r="I1179" i="15"/>
  <c r="H1179" i="15"/>
  <c r="G1179" i="15"/>
  <c r="F1179" i="15"/>
  <c r="D1179" i="15"/>
  <c r="C1179" i="15"/>
  <c r="B1179" i="15"/>
  <c r="A1179" i="15"/>
  <c r="R1175" i="15"/>
  <c r="Q1175" i="15"/>
  <c r="P1175" i="15"/>
  <c r="O1175" i="15"/>
  <c r="N1175" i="15"/>
  <c r="M1175" i="15"/>
  <c r="L1175" i="15"/>
  <c r="K1175" i="15"/>
  <c r="J1175" i="15"/>
  <c r="I1175" i="15"/>
  <c r="H1175" i="15"/>
  <c r="G1175" i="15"/>
  <c r="F1175" i="15"/>
  <c r="E1175" i="15"/>
  <c r="D1175" i="15"/>
  <c r="C1175" i="15"/>
  <c r="B1175" i="15"/>
  <c r="A1175" i="15"/>
  <c r="R1174" i="15"/>
  <c r="Q1174" i="15"/>
  <c r="P1174" i="15"/>
  <c r="O1174" i="15"/>
  <c r="N1174" i="15"/>
  <c r="M1174" i="15"/>
  <c r="L1174" i="15"/>
  <c r="K1174" i="15"/>
  <c r="J1174" i="15"/>
  <c r="I1174" i="15"/>
  <c r="H1174" i="15"/>
  <c r="G1174" i="15"/>
  <c r="F1174" i="15"/>
  <c r="D1174" i="15"/>
  <c r="C1174" i="15"/>
  <c r="B1174" i="15"/>
  <c r="A1174" i="15"/>
  <c r="R1173" i="15"/>
  <c r="Q1173" i="15"/>
  <c r="P1173" i="15"/>
  <c r="O1173" i="15"/>
  <c r="N1173" i="15"/>
  <c r="M1173" i="15"/>
  <c r="L1173" i="15"/>
  <c r="K1173" i="15"/>
  <c r="J1173" i="15"/>
  <c r="I1173" i="15"/>
  <c r="H1173" i="15"/>
  <c r="G1173" i="15"/>
  <c r="F1173" i="15"/>
  <c r="E1173" i="15"/>
  <c r="D1173" i="15"/>
  <c r="C1173" i="15"/>
  <c r="B1173" i="15"/>
  <c r="A1173" i="15"/>
  <c r="R1164" i="15"/>
  <c r="Q1164" i="15"/>
  <c r="P1164" i="15"/>
  <c r="O1164" i="15"/>
  <c r="N1164" i="15"/>
  <c r="M1164" i="15"/>
  <c r="L1164" i="15"/>
  <c r="K1164" i="15"/>
  <c r="J1164" i="15"/>
  <c r="I1164" i="15"/>
  <c r="H1164" i="15"/>
  <c r="G1164" i="15"/>
  <c r="F1164" i="15"/>
  <c r="D1164" i="15"/>
  <c r="C1164" i="15"/>
  <c r="B1164" i="15"/>
  <c r="A1164" i="15"/>
  <c r="R1163" i="15"/>
  <c r="Q1163" i="15"/>
  <c r="P1163" i="15"/>
  <c r="O1163" i="15"/>
  <c r="N1163" i="15"/>
  <c r="M1163" i="15"/>
  <c r="L1163" i="15"/>
  <c r="K1163" i="15"/>
  <c r="J1163" i="15"/>
  <c r="I1163" i="15"/>
  <c r="H1163" i="15"/>
  <c r="G1163" i="15"/>
  <c r="F1163" i="15"/>
  <c r="D1163" i="15"/>
  <c r="C1163" i="15"/>
  <c r="B1163" i="15"/>
  <c r="A1163" i="15"/>
  <c r="R1161" i="15"/>
  <c r="Q1161" i="15"/>
  <c r="P1161" i="15"/>
  <c r="O1161" i="15"/>
  <c r="N1161" i="15"/>
  <c r="M1161" i="15"/>
  <c r="L1161" i="15"/>
  <c r="K1161" i="15"/>
  <c r="J1161" i="15"/>
  <c r="I1161" i="15"/>
  <c r="H1161" i="15"/>
  <c r="G1161" i="15"/>
  <c r="F1161" i="15"/>
  <c r="E1161" i="15"/>
  <c r="D1161" i="15"/>
  <c r="C1161" i="15"/>
  <c r="B1161" i="15"/>
  <c r="A1161" i="15"/>
  <c r="R1141" i="15"/>
  <c r="Q1141" i="15"/>
  <c r="P1141" i="15"/>
  <c r="O1141" i="15"/>
  <c r="N1141" i="15"/>
  <c r="M1141" i="15"/>
  <c r="L1141" i="15"/>
  <c r="K1141" i="15"/>
  <c r="J1141" i="15"/>
  <c r="I1141" i="15"/>
  <c r="H1141" i="15"/>
  <c r="G1141" i="15"/>
  <c r="F1141" i="15"/>
  <c r="D1141" i="15"/>
  <c r="C1141" i="15"/>
  <c r="B1141" i="15"/>
  <c r="A1141" i="15"/>
  <c r="R1137" i="15"/>
  <c r="Q1137" i="15"/>
  <c r="P1137" i="15"/>
  <c r="O1137" i="15"/>
  <c r="N1137" i="15"/>
  <c r="M1137" i="15"/>
  <c r="L1137" i="15"/>
  <c r="K1137" i="15"/>
  <c r="J1137" i="15"/>
  <c r="I1137" i="15"/>
  <c r="H1137" i="15"/>
  <c r="G1137" i="15"/>
  <c r="F1137" i="15"/>
  <c r="E1137" i="15"/>
  <c r="D1137" i="15"/>
  <c r="C1137" i="15"/>
  <c r="B1137" i="15"/>
  <c r="A1137" i="15"/>
  <c r="Q1135" i="15"/>
  <c r="Q1133" i="15"/>
  <c r="Q1128" i="15"/>
  <c r="R1122" i="15"/>
  <c r="Q1122" i="15"/>
  <c r="P1122" i="15"/>
  <c r="O1122" i="15"/>
  <c r="N1122" i="15"/>
  <c r="M1122" i="15"/>
  <c r="L1122" i="15"/>
  <c r="K1122" i="15"/>
  <c r="J1122" i="15"/>
  <c r="I1122" i="15"/>
  <c r="H1122" i="15"/>
  <c r="G1122" i="15"/>
  <c r="F1122" i="15"/>
  <c r="E1122" i="15"/>
  <c r="D1122" i="15"/>
  <c r="C1122" i="15"/>
  <c r="B1122" i="15"/>
  <c r="A1122" i="15"/>
  <c r="R1099" i="15"/>
  <c r="Q1099" i="15"/>
  <c r="P1099" i="15"/>
  <c r="O1099" i="15"/>
  <c r="N1099" i="15"/>
  <c r="M1099" i="15"/>
  <c r="L1099" i="15"/>
  <c r="K1099" i="15"/>
  <c r="J1099" i="15"/>
  <c r="I1099" i="15"/>
  <c r="H1099" i="15"/>
  <c r="G1099" i="15"/>
  <c r="F1099" i="15"/>
  <c r="E1099" i="15"/>
  <c r="D1099" i="15"/>
  <c r="C1099" i="15"/>
  <c r="B1099" i="15"/>
  <c r="A1099" i="15"/>
  <c r="R1096" i="15"/>
  <c r="Q1096" i="15"/>
  <c r="P1096" i="15"/>
  <c r="O1096" i="15"/>
  <c r="N1096" i="15"/>
  <c r="M1096" i="15"/>
  <c r="L1096" i="15"/>
  <c r="K1096" i="15"/>
  <c r="J1096" i="15"/>
  <c r="I1096" i="15"/>
  <c r="H1096" i="15"/>
  <c r="G1096" i="15"/>
  <c r="F1096" i="15"/>
  <c r="D1096" i="15"/>
  <c r="C1096" i="15"/>
  <c r="B1096" i="15"/>
  <c r="A1096" i="15"/>
  <c r="R1086" i="15"/>
  <c r="Q1086" i="15"/>
  <c r="P1086" i="15"/>
  <c r="O1086" i="15"/>
  <c r="N1086" i="15"/>
  <c r="M1086" i="15"/>
  <c r="L1086" i="15"/>
  <c r="K1086" i="15"/>
  <c r="J1086" i="15"/>
  <c r="I1086" i="15"/>
  <c r="H1086" i="15"/>
  <c r="G1086" i="15"/>
  <c r="F1086" i="15"/>
  <c r="D1086" i="15"/>
  <c r="C1086" i="15"/>
  <c r="B1086" i="15"/>
  <c r="A1086" i="15"/>
  <c r="R1082" i="15"/>
  <c r="Q1082" i="15"/>
  <c r="P1082" i="15"/>
  <c r="O1082" i="15"/>
  <c r="N1082" i="15"/>
  <c r="M1082" i="15"/>
  <c r="L1082" i="15"/>
  <c r="K1082" i="15"/>
  <c r="J1082" i="15"/>
  <c r="I1082" i="15"/>
  <c r="H1082" i="15"/>
  <c r="G1082" i="15"/>
  <c r="F1082" i="15"/>
  <c r="E1082" i="15"/>
  <c r="D1082" i="15"/>
  <c r="C1082" i="15"/>
  <c r="B1082" i="15"/>
  <c r="A1082" i="15"/>
  <c r="Q1080" i="15"/>
  <c r="R1076" i="15"/>
  <c r="Q1076" i="15"/>
  <c r="P1076" i="15"/>
  <c r="O1076" i="15"/>
  <c r="N1076" i="15"/>
  <c r="M1076" i="15"/>
  <c r="L1076" i="15"/>
  <c r="K1076" i="15"/>
  <c r="J1076" i="15"/>
  <c r="I1076" i="15"/>
  <c r="H1076" i="15"/>
  <c r="G1076" i="15"/>
  <c r="F1076" i="15"/>
  <c r="D1076" i="15"/>
  <c r="C1076" i="15"/>
  <c r="B1076" i="15"/>
  <c r="A1076" i="15"/>
  <c r="Q1072" i="15"/>
  <c r="Q1071" i="15"/>
  <c r="R1069" i="15"/>
  <c r="Q1069" i="15"/>
  <c r="P1069" i="15"/>
  <c r="O1069" i="15"/>
  <c r="N1069" i="15"/>
  <c r="M1069" i="15"/>
  <c r="L1069" i="15"/>
  <c r="K1069" i="15"/>
  <c r="J1069" i="15"/>
  <c r="I1069" i="15"/>
  <c r="H1069" i="15"/>
  <c r="G1069" i="15"/>
  <c r="F1069" i="15"/>
  <c r="E1069" i="15"/>
  <c r="D1069" i="15"/>
  <c r="C1069" i="15"/>
  <c r="B1069" i="15"/>
  <c r="A1069" i="15"/>
  <c r="R1068" i="15"/>
  <c r="Q1068" i="15"/>
  <c r="P1068" i="15"/>
  <c r="O1068" i="15"/>
  <c r="N1068" i="15"/>
  <c r="M1068" i="15"/>
  <c r="L1068" i="15"/>
  <c r="K1068" i="15"/>
  <c r="J1068" i="15"/>
  <c r="I1068" i="15"/>
  <c r="H1068" i="15"/>
  <c r="G1068" i="15"/>
  <c r="F1068" i="15"/>
  <c r="D1068" i="15"/>
  <c r="C1068" i="15"/>
  <c r="B1068" i="15"/>
  <c r="A1068" i="15"/>
  <c r="R1058" i="15"/>
  <c r="Q1058" i="15"/>
  <c r="P1058" i="15"/>
  <c r="O1058" i="15"/>
  <c r="N1058" i="15"/>
  <c r="M1058" i="15"/>
  <c r="L1058" i="15"/>
  <c r="K1058" i="15"/>
  <c r="J1058" i="15"/>
  <c r="I1058" i="15"/>
  <c r="H1058" i="15"/>
  <c r="G1058" i="15"/>
  <c r="F1058" i="15"/>
  <c r="D1058" i="15"/>
  <c r="C1058" i="15"/>
  <c r="B1058" i="15"/>
  <c r="A1058" i="15"/>
  <c r="R1057" i="15"/>
  <c r="Q1057" i="15"/>
  <c r="P1057" i="15"/>
  <c r="O1057" i="15"/>
  <c r="N1057" i="15"/>
  <c r="M1057" i="15"/>
  <c r="L1057" i="15"/>
  <c r="K1057" i="15"/>
  <c r="J1057" i="15"/>
  <c r="I1057" i="15"/>
  <c r="H1057" i="15"/>
  <c r="G1057" i="15"/>
  <c r="F1057" i="15"/>
  <c r="E1057" i="15"/>
  <c r="D1057" i="15"/>
  <c r="C1057" i="15"/>
  <c r="B1057" i="15"/>
  <c r="A1057" i="15"/>
  <c r="Q1056" i="15"/>
  <c r="R1049" i="15"/>
  <c r="Q1049" i="15"/>
  <c r="P1049" i="15"/>
  <c r="O1049" i="15"/>
  <c r="N1049" i="15"/>
  <c r="M1049" i="15"/>
  <c r="L1049" i="15"/>
  <c r="K1049" i="15"/>
  <c r="J1049" i="15"/>
  <c r="I1049" i="15"/>
  <c r="H1049" i="15"/>
  <c r="G1049" i="15"/>
  <c r="F1049" i="15"/>
  <c r="D1049" i="15"/>
  <c r="C1049" i="15"/>
  <c r="B1049" i="15"/>
  <c r="A1049" i="15"/>
  <c r="R1039" i="15"/>
  <c r="Q1039" i="15"/>
  <c r="P1039" i="15"/>
  <c r="O1039" i="15"/>
  <c r="N1039" i="15"/>
  <c r="M1039" i="15"/>
  <c r="L1039" i="15"/>
  <c r="K1039" i="15"/>
  <c r="J1039" i="15"/>
  <c r="I1039" i="15"/>
  <c r="H1039" i="15"/>
  <c r="G1039" i="15"/>
  <c r="F1039" i="15"/>
  <c r="E1039" i="15"/>
  <c r="D1039" i="15"/>
  <c r="C1039" i="15"/>
  <c r="B1039" i="15"/>
  <c r="A1039" i="15"/>
  <c r="Q1035" i="15"/>
  <c r="R1029" i="15"/>
  <c r="Q1029" i="15"/>
  <c r="P1029" i="15"/>
  <c r="O1029" i="15"/>
  <c r="N1029" i="15"/>
  <c r="M1029" i="15"/>
  <c r="L1029" i="15"/>
  <c r="K1029" i="15"/>
  <c r="J1029" i="15"/>
  <c r="I1029" i="15"/>
  <c r="H1029" i="15"/>
  <c r="G1029" i="15"/>
  <c r="F1029" i="15"/>
  <c r="E1029" i="15"/>
  <c r="D1029" i="15"/>
  <c r="C1029" i="15"/>
  <c r="B1029" i="15"/>
  <c r="A1029" i="15"/>
  <c r="Q1028" i="15"/>
  <c r="Q1014" i="15"/>
  <c r="R1007" i="15"/>
  <c r="Q1007" i="15"/>
  <c r="P1007" i="15"/>
  <c r="O1007" i="15"/>
  <c r="N1007" i="15"/>
  <c r="M1007" i="15"/>
  <c r="L1007" i="15"/>
  <c r="K1007" i="15"/>
  <c r="J1007" i="15"/>
  <c r="I1007" i="15"/>
  <c r="H1007" i="15"/>
  <c r="G1007" i="15"/>
  <c r="F1007" i="15"/>
  <c r="E1007" i="15"/>
  <c r="D1007" i="15"/>
  <c r="C1007" i="15"/>
  <c r="B1007" i="15"/>
  <c r="A1007" i="15"/>
  <c r="R988" i="15"/>
  <c r="Q988" i="15"/>
  <c r="P988" i="15"/>
  <c r="O988" i="15"/>
  <c r="N988" i="15"/>
  <c r="M988" i="15"/>
  <c r="L988" i="15"/>
  <c r="K988" i="15"/>
  <c r="J988" i="15"/>
  <c r="I988" i="15"/>
  <c r="H988" i="15"/>
  <c r="G988" i="15"/>
  <c r="F988" i="15"/>
  <c r="D988" i="15"/>
  <c r="C988" i="15"/>
  <c r="B988" i="15"/>
  <c r="A988" i="15"/>
  <c r="R986" i="15"/>
  <c r="Q986" i="15"/>
  <c r="P986" i="15"/>
  <c r="O986" i="15"/>
  <c r="N986" i="15"/>
  <c r="M986" i="15"/>
  <c r="L986" i="15"/>
  <c r="K986" i="15"/>
  <c r="J986" i="15"/>
  <c r="I986" i="15"/>
  <c r="H986" i="15"/>
  <c r="G986" i="15"/>
  <c r="F986" i="15"/>
  <c r="D986" i="15"/>
  <c r="C986" i="15"/>
  <c r="B986" i="15"/>
  <c r="A986" i="15"/>
  <c r="R982" i="15"/>
  <c r="Q982" i="15"/>
  <c r="P982" i="15"/>
  <c r="O982" i="15"/>
  <c r="N982" i="15"/>
  <c r="M982" i="15"/>
  <c r="L982" i="15"/>
  <c r="K982" i="15"/>
  <c r="J982" i="15"/>
  <c r="I982" i="15"/>
  <c r="H982" i="15"/>
  <c r="G982" i="15"/>
  <c r="F982" i="15"/>
  <c r="D982" i="15"/>
  <c r="C982" i="15"/>
  <c r="B982" i="15"/>
  <c r="A982" i="15"/>
  <c r="R975" i="15"/>
  <c r="Q975" i="15"/>
  <c r="P975" i="15"/>
  <c r="O975" i="15"/>
  <c r="N975" i="15"/>
  <c r="M975" i="15"/>
  <c r="L975" i="15"/>
  <c r="K975" i="15"/>
  <c r="J975" i="15"/>
  <c r="I975" i="15"/>
  <c r="H975" i="15"/>
  <c r="G975" i="15"/>
  <c r="F975" i="15"/>
  <c r="D975" i="15"/>
  <c r="C975" i="15"/>
  <c r="B975" i="15"/>
  <c r="A975" i="15"/>
  <c r="R974" i="15"/>
  <c r="Q974" i="15"/>
  <c r="P974" i="15"/>
  <c r="O974" i="15"/>
  <c r="N974" i="15"/>
  <c r="M974" i="15"/>
  <c r="L974" i="15"/>
  <c r="K974" i="15"/>
  <c r="J974" i="15"/>
  <c r="I974" i="15"/>
  <c r="H974" i="15"/>
  <c r="G974" i="15"/>
  <c r="F974" i="15"/>
  <c r="D974" i="15"/>
  <c r="C974" i="15"/>
  <c r="B974" i="15"/>
  <c r="A974" i="15"/>
  <c r="R968" i="15"/>
  <c r="Q968" i="15"/>
  <c r="P968" i="15"/>
  <c r="O968" i="15"/>
  <c r="N968" i="15"/>
  <c r="M968" i="15"/>
  <c r="L968" i="15"/>
  <c r="K968" i="15"/>
  <c r="J968" i="15"/>
  <c r="I968" i="15"/>
  <c r="H968" i="15"/>
  <c r="G968" i="15"/>
  <c r="F968" i="15"/>
  <c r="D968" i="15"/>
  <c r="C968" i="15"/>
  <c r="A968" i="15"/>
  <c r="R967" i="15"/>
  <c r="Q967" i="15"/>
  <c r="P967" i="15"/>
  <c r="O967" i="15"/>
  <c r="N967" i="15"/>
  <c r="M967" i="15"/>
  <c r="L967" i="15"/>
  <c r="K967" i="15"/>
  <c r="J967" i="15"/>
  <c r="I967" i="15"/>
  <c r="H967" i="15"/>
  <c r="G967" i="15"/>
  <c r="F967" i="15"/>
  <c r="D967" i="15"/>
  <c r="C967" i="15"/>
  <c r="B967" i="15"/>
  <c r="A967" i="15"/>
  <c r="Q959" i="15"/>
  <c r="R958" i="15"/>
  <c r="Q958" i="15"/>
  <c r="P958" i="15"/>
  <c r="O958" i="15"/>
  <c r="N958" i="15"/>
  <c r="M958" i="15"/>
  <c r="L958" i="15"/>
  <c r="K958" i="15"/>
  <c r="J958" i="15"/>
  <c r="I958" i="15"/>
  <c r="H958" i="15"/>
  <c r="G958" i="15"/>
  <c r="F958" i="15"/>
  <c r="E958" i="15"/>
  <c r="D958" i="15"/>
  <c r="C958" i="15"/>
  <c r="B958" i="15"/>
  <c r="A958" i="15"/>
  <c r="Q956" i="15"/>
  <c r="R950" i="15"/>
  <c r="Q950" i="15"/>
  <c r="P950" i="15"/>
  <c r="O950" i="15"/>
  <c r="N950" i="15"/>
  <c r="M950" i="15"/>
  <c r="L950" i="15"/>
  <c r="K950" i="15"/>
  <c r="J950" i="15"/>
  <c r="I950" i="15"/>
  <c r="H950" i="15"/>
  <c r="G950" i="15"/>
  <c r="F950" i="15"/>
  <c r="D950" i="15"/>
  <c r="C950" i="15"/>
  <c r="B950" i="15"/>
  <c r="A950" i="15"/>
  <c r="R945" i="15"/>
  <c r="Q945" i="15"/>
  <c r="P945" i="15"/>
  <c r="O945" i="15"/>
  <c r="N945" i="15"/>
  <c r="M945" i="15"/>
  <c r="L945" i="15"/>
  <c r="K945" i="15"/>
  <c r="J945" i="15"/>
  <c r="I945" i="15"/>
  <c r="H945" i="15"/>
  <c r="G945" i="15"/>
  <c r="F945" i="15"/>
  <c r="D945" i="15"/>
  <c r="C945" i="15"/>
  <c r="B945" i="15"/>
  <c r="A945" i="15"/>
  <c r="R939" i="15"/>
  <c r="Q939" i="15"/>
  <c r="P939" i="15"/>
  <c r="O939" i="15"/>
  <c r="N939" i="15"/>
  <c r="M939" i="15"/>
  <c r="L939" i="15"/>
  <c r="K939" i="15"/>
  <c r="J939" i="15"/>
  <c r="I939" i="15"/>
  <c r="H939" i="15"/>
  <c r="G939" i="15"/>
  <c r="F939" i="15"/>
  <c r="D939" i="15"/>
  <c r="C939" i="15"/>
  <c r="B939" i="15"/>
  <c r="A939" i="15"/>
  <c r="R936" i="15"/>
  <c r="Q936" i="15"/>
  <c r="P936" i="15"/>
  <c r="O936" i="15"/>
  <c r="N936" i="15"/>
  <c r="M936" i="15"/>
  <c r="L936" i="15"/>
  <c r="K936" i="15"/>
  <c r="J936" i="15"/>
  <c r="I936" i="15"/>
  <c r="H936" i="15"/>
  <c r="G936" i="15"/>
  <c r="F936" i="15"/>
  <c r="D936" i="15"/>
  <c r="C936" i="15"/>
  <c r="B936" i="15"/>
  <c r="A936" i="15"/>
  <c r="R910" i="15"/>
  <c r="Q910" i="15"/>
  <c r="P910" i="15"/>
  <c r="O910" i="15"/>
  <c r="N910" i="15"/>
  <c r="M910" i="15"/>
  <c r="L910" i="15"/>
  <c r="K910" i="15"/>
  <c r="J910" i="15"/>
  <c r="I910" i="15"/>
  <c r="H910" i="15"/>
  <c r="G910" i="15"/>
  <c r="F910" i="15"/>
  <c r="E910" i="15"/>
  <c r="D910" i="15"/>
  <c r="C910" i="15"/>
  <c r="B910" i="15"/>
  <c r="A910" i="15"/>
  <c r="R907" i="15"/>
  <c r="Q907" i="15"/>
  <c r="P907" i="15"/>
  <c r="O907" i="15"/>
  <c r="N907" i="15"/>
  <c r="M907" i="15"/>
  <c r="L907" i="15"/>
  <c r="K907" i="15"/>
  <c r="J907" i="15"/>
  <c r="I907" i="15"/>
  <c r="H907" i="15"/>
  <c r="G907" i="15"/>
  <c r="F907" i="15"/>
  <c r="D907" i="15"/>
  <c r="C907" i="15"/>
  <c r="B907" i="15"/>
  <c r="A907" i="15"/>
  <c r="R904" i="15"/>
  <c r="Q904" i="15"/>
  <c r="P904" i="15"/>
  <c r="O904" i="15"/>
  <c r="N904" i="15"/>
  <c r="M904" i="15"/>
  <c r="L904" i="15"/>
  <c r="K904" i="15"/>
  <c r="J904" i="15"/>
  <c r="I904" i="15"/>
  <c r="H904" i="15"/>
  <c r="G904" i="15"/>
  <c r="F904" i="15"/>
  <c r="D904" i="15"/>
  <c r="C904" i="15"/>
  <c r="B904" i="15"/>
  <c r="A904" i="15"/>
  <c r="R901" i="15"/>
  <c r="Q901" i="15"/>
  <c r="P901" i="15"/>
  <c r="O901" i="15"/>
  <c r="N901" i="15"/>
  <c r="M901" i="15"/>
  <c r="L901" i="15"/>
  <c r="K901" i="15"/>
  <c r="J901" i="15"/>
  <c r="I901" i="15"/>
  <c r="H901" i="15"/>
  <c r="G901" i="15"/>
  <c r="F901" i="15"/>
  <c r="E901" i="15"/>
  <c r="D901" i="15"/>
  <c r="C901" i="15"/>
  <c r="B901" i="15"/>
  <c r="A901" i="15"/>
  <c r="R894" i="15"/>
  <c r="Q894" i="15"/>
  <c r="P894" i="15"/>
  <c r="O894" i="15"/>
  <c r="N894" i="15"/>
  <c r="M894" i="15"/>
  <c r="L894" i="15"/>
  <c r="K894" i="15"/>
  <c r="J894" i="15"/>
  <c r="I894" i="15"/>
  <c r="H894" i="15"/>
  <c r="G894" i="15"/>
  <c r="F894" i="15"/>
  <c r="E894" i="15"/>
  <c r="D894" i="15"/>
  <c r="C894" i="15"/>
  <c r="B894" i="15"/>
  <c r="A894" i="15"/>
  <c r="R883" i="15"/>
  <c r="Q883" i="15"/>
  <c r="P883" i="15"/>
  <c r="O883" i="15"/>
  <c r="N883" i="15"/>
  <c r="M883" i="15"/>
  <c r="L883" i="15"/>
  <c r="K883" i="15"/>
  <c r="J883" i="15"/>
  <c r="I883" i="15"/>
  <c r="H883" i="15"/>
  <c r="G883" i="15"/>
  <c r="F883" i="15"/>
  <c r="E883" i="15"/>
  <c r="D883" i="15"/>
  <c r="C883" i="15"/>
  <c r="B883" i="15"/>
  <c r="A883" i="15"/>
  <c r="R880" i="15"/>
  <c r="Q880" i="15"/>
  <c r="P880" i="15"/>
  <c r="O880" i="15"/>
  <c r="N880" i="15"/>
  <c r="M880" i="15"/>
  <c r="L880" i="15"/>
  <c r="K880" i="15"/>
  <c r="J880" i="15"/>
  <c r="I880" i="15"/>
  <c r="H880" i="15"/>
  <c r="G880" i="15"/>
  <c r="F880" i="15"/>
  <c r="D880" i="15"/>
  <c r="C880" i="15"/>
  <c r="B880" i="15"/>
  <c r="A880" i="15"/>
  <c r="Q879" i="15"/>
  <c r="Q868" i="15"/>
  <c r="Q859" i="15"/>
  <c r="R853" i="15"/>
  <c r="Q853" i="15"/>
  <c r="P853" i="15"/>
  <c r="O853" i="15"/>
  <c r="N853" i="15"/>
  <c r="M853" i="15"/>
  <c r="L853" i="15"/>
  <c r="K853" i="15"/>
  <c r="J853" i="15"/>
  <c r="I853" i="15"/>
  <c r="H853" i="15"/>
  <c r="G853" i="15"/>
  <c r="F853" i="15"/>
  <c r="D853" i="15"/>
  <c r="C853" i="15"/>
  <c r="B853" i="15"/>
  <c r="A853" i="15"/>
  <c r="R851" i="15"/>
  <c r="Q851" i="15"/>
  <c r="P851" i="15"/>
  <c r="O851" i="15"/>
  <c r="N851" i="15"/>
  <c r="M851" i="15"/>
  <c r="L851" i="15"/>
  <c r="K851" i="15"/>
  <c r="J851" i="15"/>
  <c r="I851" i="15"/>
  <c r="H851" i="15"/>
  <c r="G851" i="15"/>
  <c r="F851" i="15"/>
  <c r="D851" i="15"/>
  <c r="C851" i="15"/>
  <c r="B851" i="15"/>
  <c r="A851" i="15"/>
  <c r="R849" i="15"/>
  <c r="Q849" i="15"/>
  <c r="P849" i="15"/>
  <c r="O849" i="15"/>
  <c r="N849" i="15"/>
  <c r="M849" i="15"/>
  <c r="L849" i="15"/>
  <c r="K849" i="15"/>
  <c r="J849" i="15"/>
  <c r="I849" i="15"/>
  <c r="H849" i="15"/>
  <c r="G849" i="15"/>
  <c r="F849" i="15"/>
  <c r="D849" i="15"/>
  <c r="C849" i="15"/>
  <c r="B849" i="15"/>
  <c r="A849" i="15"/>
  <c r="R846" i="15"/>
  <c r="Q846" i="15"/>
  <c r="P846" i="15"/>
  <c r="O846" i="15"/>
  <c r="N846" i="15"/>
  <c r="M846" i="15"/>
  <c r="L846" i="15"/>
  <c r="K846" i="15"/>
  <c r="J846" i="15"/>
  <c r="I846" i="15"/>
  <c r="H846" i="15"/>
  <c r="G846" i="15"/>
  <c r="F846" i="15"/>
  <c r="E846" i="15"/>
  <c r="D846" i="15"/>
  <c r="C846" i="15"/>
  <c r="B846" i="15"/>
  <c r="A846" i="15"/>
  <c r="R845" i="15"/>
  <c r="Q845" i="15"/>
  <c r="P845" i="15"/>
  <c r="O845" i="15"/>
  <c r="N845" i="15"/>
  <c r="M845" i="15"/>
  <c r="L845" i="15"/>
  <c r="K845" i="15"/>
  <c r="J845" i="15"/>
  <c r="I845" i="15"/>
  <c r="H845" i="15"/>
  <c r="G845" i="15"/>
  <c r="F845" i="15"/>
  <c r="D845" i="15"/>
  <c r="C845" i="15"/>
  <c r="B845" i="15"/>
  <c r="A845" i="15"/>
  <c r="Q835" i="15"/>
  <c r="R832" i="15"/>
  <c r="Q832" i="15"/>
  <c r="P832" i="15"/>
  <c r="O832" i="15"/>
  <c r="N832" i="15"/>
  <c r="M832" i="15"/>
  <c r="L832" i="15"/>
  <c r="K832" i="15"/>
  <c r="J832" i="15"/>
  <c r="I832" i="15"/>
  <c r="H832" i="15"/>
  <c r="G832" i="15"/>
  <c r="F832" i="15"/>
  <c r="D832" i="15"/>
  <c r="C832" i="15"/>
  <c r="B832" i="15"/>
  <c r="A832" i="15"/>
  <c r="R823" i="15"/>
  <c r="Q823" i="15"/>
  <c r="P823" i="15"/>
  <c r="O823" i="15"/>
  <c r="N823" i="15"/>
  <c r="M823" i="15"/>
  <c r="L823" i="15"/>
  <c r="K823" i="15"/>
  <c r="J823" i="15"/>
  <c r="I823" i="15"/>
  <c r="H823" i="15"/>
  <c r="G823" i="15"/>
  <c r="F823" i="15"/>
  <c r="D823" i="15"/>
  <c r="C823" i="15"/>
  <c r="B823" i="15"/>
  <c r="A823" i="15"/>
  <c r="Q813" i="15"/>
  <c r="R812" i="15"/>
  <c r="Q812" i="15"/>
  <c r="P812" i="15"/>
  <c r="O812" i="15"/>
  <c r="N812" i="15"/>
  <c r="M812" i="15"/>
  <c r="L812" i="15"/>
  <c r="K812" i="15"/>
  <c r="J812" i="15"/>
  <c r="I812" i="15"/>
  <c r="H812" i="15"/>
  <c r="G812" i="15"/>
  <c r="F812" i="15"/>
  <c r="E812" i="15"/>
  <c r="D812" i="15"/>
  <c r="C812" i="15"/>
  <c r="B812" i="15"/>
  <c r="A812" i="15"/>
  <c r="Q795" i="15"/>
  <c r="Q777" i="15"/>
  <c r="Q775" i="15"/>
  <c r="Q774" i="15"/>
  <c r="R770" i="15"/>
  <c r="Q770" i="15"/>
  <c r="P770" i="15"/>
  <c r="O770" i="15"/>
  <c r="N770" i="15"/>
  <c r="M770" i="15"/>
  <c r="L770" i="15"/>
  <c r="K770" i="15"/>
  <c r="J770" i="15"/>
  <c r="I770" i="15"/>
  <c r="H770" i="15"/>
  <c r="G770" i="15"/>
  <c r="F770" i="15"/>
  <c r="E770" i="15"/>
  <c r="D770" i="15"/>
  <c r="C770" i="15"/>
  <c r="B770" i="15"/>
  <c r="A770" i="15"/>
  <c r="R757" i="15"/>
  <c r="Q757" i="15"/>
  <c r="P757" i="15"/>
  <c r="O757" i="15"/>
  <c r="N757" i="15"/>
  <c r="M757" i="15"/>
  <c r="L757" i="15"/>
  <c r="K757" i="15"/>
  <c r="J757" i="15"/>
  <c r="I757" i="15"/>
  <c r="H757" i="15"/>
  <c r="G757" i="15"/>
  <c r="F757" i="15"/>
  <c r="D757" i="15"/>
  <c r="C757" i="15"/>
  <c r="B757" i="15"/>
  <c r="A757" i="15"/>
  <c r="Q748" i="15"/>
  <c r="Q739" i="15"/>
  <c r="Q724" i="15"/>
  <c r="Q723" i="15"/>
  <c r="Q722" i="15"/>
  <c r="Q720" i="15"/>
  <c r="Q710" i="15"/>
  <c r="Q708" i="15"/>
  <c r="Q701" i="15"/>
  <c r="R696" i="15"/>
  <c r="Q696" i="15"/>
  <c r="P696" i="15"/>
  <c r="O696" i="15"/>
  <c r="N696" i="15"/>
  <c r="M696" i="15"/>
  <c r="L696" i="15"/>
  <c r="K696" i="15"/>
  <c r="J696" i="15"/>
  <c r="I696" i="15"/>
  <c r="H696" i="15"/>
  <c r="G696" i="15"/>
  <c r="F696" i="15"/>
  <c r="D696" i="15"/>
  <c r="C696" i="15"/>
  <c r="B696" i="15"/>
  <c r="A696" i="15"/>
  <c r="R686" i="15"/>
  <c r="Q686" i="15"/>
  <c r="P686" i="15"/>
  <c r="O686" i="15"/>
  <c r="N686" i="15"/>
  <c r="M686" i="15"/>
  <c r="L686" i="15"/>
  <c r="K686" i="15"/>
  <c r="J686" i="15"/>
  <c r="I686" i="15"/>
  <c r="H686" i="15"/>
  <c r="G686" i="15"/>
  <c r="F686" i="15"/>
  <c r="D686" i="15"/>
  <c r="C686" i="15"/>
  <c r="B686" i="15"/>
  <c r="A686" i="15"/>
  <c r="R681" i="15"/>
  <c r="Q681" i="15"/>
  <c r="P681" i="15"/>
  <c r="O681" i="15"/>
  <c r="N681" i="15"/>
  <c r="M681" i="15"/>
  <c r="L681" i="15"/>
  <c r="K681" i="15"/>
  <c r="J681" i="15"/>
  <c r="I681" i="15"/>
  <c r="H681" i="15"/>
  <c r="G681" i="15"/>
  <c r="F681" i="15"/>
  <c r="E681" i="15"/>
  <c r="D681" i="15"/>
  <c r="C681" i="15"/>
  <c r="B681" i="15"/>
  <c r="A681" i="15"/>
  <c r="R679" i="15"/>
  <c r="Q679" i="15"/>
  <c r="P679" i="15"/>
  <c r="O679" i="15"/>
  <c r="N679" i="15"/>
  <c r="M679" i="15"/>
  <c r="L679" i="15"/>
  <c r="K679" i="15"/>
  <c r="J679" i="15"/>
  <c r="I679" i="15"/>
  <c r="H679" i="15"/>
  <c r="G679" i="15"/>
  <c r="F679" i="15"/>
  <c r="E679" i="15"/>
  <c r="D679" i="15"/>
  <c r="C679" i="15"/>
  <c r="B679" i="15"/>
  <c r="A679" i="15"/>
  <c r="R667" i="15"/>
  <c r="Q667" i="15"/>
  <c r="P667" i="15"/>
  <c r="O667" i="15"/>
  <c r="N667" i="15"/>
  <c r="M667" i="15"/>
  <c r="L667" i="15"/>
  <c r="K667" i="15"/>
  <c r="J667" i="15"/>
  <c r="I667" i="15"/>
  <c r="H667" i="15"/>
  <c r="G667" i="15"/>
  <c r="F667" i="15"/>
  <c r="D667" i="15"/>
  <c r="C667" i="15"/>
  <c r="B667" i="15"/>
  <c r="A667" i="15"/>
  <c r="R658" i="15"/>
  <c r="Q658" i="15"/>
  <c r="P658" i="15"/>
  <c r="O658" i="15"/>
  <c r="N658" i="15"/>
  <c r="M658" i="15"/>
  <c r="L658" i="15"/>
  <c r="K658" i="15"/>
  <c r="J658" i="15"/>
  <c r="I658" i="15"/>
  <c r="H658" i="15"/>
  <c r="G658" i="15"/>
  <c r="F658" i="15"/>
  <c r="E658" i="15"/>
  <c r="D658" i="15"/>
  <c r="C658" i="15"/>
  <c r="B658" i="15"/>
  <c r="A658" i="15"/>
  <c r="R659" i="15"/>
  <c r="Q659" i="15"/>
  <c r="P659" i="15"/>
  <c r="O659" i="15"/>
  <c r="N659" i="15"/>
  <c r="M659" i="15"/>
  <c r="L659" i="15"/>
  <c r="K659" i="15"/>
  <c r="J659" i="15"/>
  <c r="I659" i="15"/>
  <c r="H659" i="15"/>
  <c r="G659" i="15"/>
  <c r="F659" i="15"/>
  <c r="E659" i="15"/>
  <c r="D659" i="15"/>
  <c r="C659" i="15"/>
  <c r="B659" i="15"/>
  <c r="A659" i="15"/>
  <c r="R656" i="15"/>
  <c r="Q656" i="15"/>
  <c r="P656" i="15"/>
  <c r="O656" i="15"/>
  <c r="N656" i="15"/>
  <c r="M656" i="15"/>
  <c r="L656" i="15"/>
  <c r="K656" i="15"/>
  <c r="J656" i="15"/>
  <c r="I656" i="15"/>
  <c r="H656" i="15"/>
  <c r="G656" i="15"/>
  <c r="F656" i="15"/>
  <c r="D656" i="15"/>
  <c r="C656" i="15"/>
  <c r="B656" i="15"/>
  <c r="A656" i="15"/>
  <c r="R649" i="15"/>
  <c r="Q649" i="15"/>
  <c r="P649" i="15"/>
  <c r="O649" i="15"/>
  <c r="N649" i="15"/>
  <c r="M649" i="15"/>
  <c r="L649" i="15"/>
  <c r="K649" i="15"/>
  <c r="J649" i="15"/>
  <c r="I649" i="15"/>
  <c r="H649" i="15"/>
  <c r="G649" i="15"/>
  <c r="F649" i="15"/>
  <c r="E649" i="15"/>
  <c r="D649" i="15"/>
  <c r="C649" i="15"/>
  <c r="B649" i="15"/>
  <c r="A649" i="15"/>
  <c r="R645" i="15"/>
  <c r="Q645" i="15"/>
  <c r="P645" i="15"/>
  <c r="O645" i="15"/>
  <c r="N645" i="15"/>
  <c r="M645" i="15"/>
  <c r="L645" i="15"/>
  <c r="K645" i="15"/>
  <c r="J645" i="15"/>
  <c r="I645" i="15"/>
  <c r="H645" i="15"/>
  <c r="G645" i="15"/>
  <c r="F645" i="15"/>
  <c r="E645" i="15"/>
  <c r="D645" i="15"/>
  <c r="C645" i="15"/>
  <c r="B645" i="15"/>
  <c r="A645" i="15"/>
  <c r="R644" i="15"/>
  <c r="Q644" i="15"/>
  <c r="P644" i="15"/>
  <c r="O644" i="15"/>
  <c r="N644" i="15"/>
  <c r="M644" i="15"/>
  <c r="L644" i="15"/>
  <c r="K644" i="15"/>
  <c r="J644" i="15"/>
  <c r="I644" i="15"/>
  <c r="H644" i="15"/>
  <c r="G644" i="15"/>
  <c r="F644" i="15"/>
  <c r="E644" i="15"/>
  <c r="D644" i="15"/>
  <c r="C644" i="15"/>
  <c r="B644" i="15"/>
  <c r="A644" i="15"/>
  <c r="R641" i="15"/>
  <c r="Q641" i="15"/>
  <c r="P641" i="15"/>
  <c r="O641" i="15"/>
  <c r="N641" i="15"/>
  <c r="M641" i="15"/>
  <c r="L641" i="15"/>
  <c r="K641" i="15"/>
  <c r="J641" i="15"/>
  <c r="I641" i="15"/>
  <c r="H641" i="15"/>
  <c r="G641" i="15"/>
  <c r="F641" i="15"/>
  <c r="E641" i="15"/>
  <c r="D641" i="15"/>
  <c r="C641" i="15"/>
  <c r="B641" i="15"/>
  <c r="A641" i="15"/>
  <c r="R636" i="15"/>
  <c r="Q636" i="15"/>
  <c r="P636" i="15"/>
  <c r="O636" i="15"/>
  <c r="N636" i="15"/>
  <c r="M636" i="15"/>
  <c r="L636" i="15"/>
  <c r="K636" i="15"/>
  <c r="J636" i="15"/>
  <c r="I636" i="15"/>
  <c r="H636" i="15"/>
  <c r="G636" i="15"/>
  <c r="F636" i="15"/>
  <c r="E636" i="15"/>
  <c r="D636" i="15"/>
  <c r="C636" i="15"/>
  <c r="B636" i="15"/>
  <c r="A636" i="15"/>
  <c r="R627" i="15"/>
  <c r="Q627" i="15"/>
  <c r="P627" i="15"/>
  <c r="O627" i="15"/>
  <c r="N627" i="15"/>
  <c r="M627" i="15"/>
  <c r="L627" i="15"/>
  <c r="K627" i="15"/>
  <c r="J627" i="15"/>
  <c r="I627" i="15"/>
  <c r="H627" i="15"/>
  <c r="G627" i="15"/>
  <c r="F627" i="15"/>
  <c r="D627" i="15"/>
  <c r="C627" i="15"/>
  <c r="B627" i="15"/>
  <c r="A627" i="15"/>
  <c r="R624" i="15"/>
  <c r="Q624" i="15"/>
  <c r="P624" i="15"/>
  <c r="O624" i="15"/>
  <c r="N624" i="15"/>
  <c r="M624" i="15"/>
  <c r="L624" i="15"/>
  <c r="K624" i="15"/>
  <c r="J624" i="15"/>
  <c r="I624" i="15"/>
  <c r="H624" i="15"/>
  <c r="G624" i="15"/>
  <c r="F624" i="15"/>
  <c r="D624" i="15"/>
  <c r="C624" i="15"/>
  <c r="B624" i="15"/>
  <c r="A624" i="15"/>
  <c r="R618" i="15"/>
  <c r="Q618" i="15"/>
  <c r="P618" i="15"/>
  <c r="O618" i="15"/>
  <c r="N618" i="15"/>
  <c r="M618" i="15"/>
  <c r="L618" i="15"/>
  <c r="K618" i="15"/>
  <c r="J618" i="15"/>
  <c r="I618" i="15"/>
  <c r="H618" i="15"/>
  <c r="G618" i="15"/>
  <c r="F618" i="15"/>
  <c r="D618" i="15"/>
  <c r="C618" i="15"/>
  <c r="B618" i="15"/>
  <c r="A618" i="15"/>
  <c r="R610" i="15"/>
  <c r="Q610" i="15"/>
  <c r="P610" i="15"/>
  <c r="O610" i="15"/>
  <c r="N610" i="15"/>
  <c r="M610" i="15"/>
  <c r="L610" i="15"/>
  <c r="K610" i="15"/>
  <c r="J610" i="15"/>
  <c r="I610" i="15"/>
  <c r="H610" i="15"/>
  <c r="G610" i="15"/>
  <c r="F610" i="15"/>
  <c r="D610" i="15"/>
  <c r="C610" i="15"/>
  <c r="B610" i="15"/>
  <c r="A610" i="15"/>
  <c r="R609" i="15"/>
  <c r="Q609" i="15"/>
  <c r="P609" i="15"/>
  <c r="O609" i="15"/>
  <c r="N609" i="15"/>
  <c r="M609" i="15"/>
  <c r="L609" i="15"/>
  <c r="K609" i="15"/>
  <c r="J609" i="15"/>
  <c r="I609" i="15"/>
  <c r="H609" i="15"/>
  <c r="G609" i="15"/>
  <c r="F609" i="15"/>
  <c r="E609" i="15"/>
  <c r="D609" i="15"/>
  <c r="C609" i="15"/>
  <c r="B609" i="15"/>
  <c r="A609" i="15"/>
  <c r="R604" i="15"/>
  <c r="Q604" i="15"/>
  <c r="P604" i="15"/>
  <c r="O604" i="15"/>
  <c r="N604" i="15"/>
  <c r="M604" i="15"/>
  <c r="L604" i="15"/>
  <c r="K604" i="15"/>
  <c r="J604" i="15"/>
  <c r="I604" i="15"/>
  <c r="H604" i="15"/>
  <c r="G604" i="15"/>
  <c r="F604" i="15"/>
  <c r="D604" i="15"/>
  <c r="C604" i="15"/>
  <c r="B604" i="15"/>
  <c r="A604" i="15"/>
  <c r="R602" i="15"/>
  <c r="Q602" i="15"/>
  <c r="P602" i="15"/>
  <c r="O602" i="15"/>
  <c r="N602" i="15"/>
  <c r="M602" i="15"/>
  <c r="L602" i="15"/>
  <c r="K602" i="15"/>
  <c r="J602" i="15"/>
  <c r="I602" i="15"/>
  <c r="H602" i="15"/>
  <c r="G602" i="15"/>
  <c r="F602" i="15"/>
  <c r="D602" i="15"/>
  <c r="C602" i="15"/>
  <c r="B602" i="15"/>
  <c r="A602" i="15"/>
  <c r="R597" i="15"/>
  <c r="Q597" i="15"/>
  <c r="P597" i="15"/>
  <c r="O597" i="15"/>
  <c r="N597" i="15"/>
  <c r="M597" i="15"/>
  <c r="L597" i="15"/>
  <c r="J597" i="15"/>
  <c r="I597" i="15"/>
  <c r="H597" i="15"/>
  <c r="G597" i="15"/>
  <c r="F597" i="15"/>
  <c r="D597" i="15"/>
  <c r="C597" i="15"/>
  <c r="B597" i="15"/>
  <c r="A597" i="15"/>
  <c r="R598" i="15"/>
  <c r="Q598" i="15"/>
  <c r="P598" i="15"/>
  <c r="O598" i="15"/>
  <c r="N598" i="15"/>
  <c r="M598" i="15"/>
  <c r="L598" i="15"/>
  <c r="K598" i="15"/>
  <c r="J598" i="15"/>
  <c r="I598" i="15"/>
  <c r="H598" i="15"/>
  <c r="G598" i="15"/>
  <c r="F598" i="15"/>
  <c r="D598" i="15"/>
  <c r="C598" i="15"/>
  <c r="B598" i="15"/>
  <c r="A598" i="15"/>
  <c r="Q593" i="15"/>
  <c r="R584" i="15"/>
  <c r="Q584" i="15"/>
  <c r="P584" i="15"/>
  <c r="O584" i="15"/>
  <c r="N584" i="15"/>
  <c r="M584" i="15"/>
  <c r="L584" i="15"/>
  <c r="K584" i="15"/>
  <c r="J584" i="15"/>
  <c r="I584" i="15"/>
  <c r="H584" i="15"/>
  <c r="G584" i="15"/>
  <c r="F584" i="15"/>
  <c r="E584" i="15"/>
  <c r="D584" i="15"/>
  <c r="C584" i="15"/>
  <c r="B584" i="15"/>
  <c r="A584" i="15"/>
  <c r="Q583" i="15"/>
  <c r="R582" i="15"/>
  <c r="Q582" i="15"/>
  <c r="P582" i="15"/>
  <c r="O582" i="15"/>
  <c r="N582" i="15"/>
  <c r="M582" i="15"/>
  <c r="L582" i="15"/>
  <c r="K582" i="15"/>
  <c r="J582" i="15"/>
  <c r="I582" i="15"/>
  <c r="H582" i="15"/>
  <c r="G582" i="15"/>
  <c r="F582" i="15"/>
  <c r="D582" i="15"/>
  <c r="C582" i="15"/>
  <c r="B582" i="15"/>
  <c r="A582" i="15"/>
  <c r="R576" i="15"/>
  <c r="Q576" i="15"/>
  <c r="P576" i="15"/>
  <c r="O576" i="15"/>
  <c r="N576" i="15"/>
  <c r="M576" i="15"/>
  <c r="L576" i="15"/>
  <c r="K576" i="15"/>
  <c r="J576" i="15"/>
  <c r="I576" i="15"/>
  <c r="H576" i="15"/>
  <c r="G576" i="15"/>
  <c r="F576" i="15"/>
  <c r="E576" i="15"/>
  <c r="D576" i="15"/>
  <c r="C576" i="15"/>
  <c r="B576" i="15"/>
  <c r="A576" i="15"/>
  <c r="R566" i="15"/>
  <c r="Q566" i="15"/>
  <c r="P566" i="15"/>
  <c r="O566" i="15"/>
  <c r="N566" i="15"/>
  <c r="M566" i="15"/>
  <c r="L566" i="15"/>
  <c r="K566" i="15"/>
  <c r="J566" i="15"/>
  <c r="I566" i="15"/>
  <c r="H566" i="15"/>
  <c r="G566" i="15"/>
  <c r="F566" i="15"/>
  <c r="E566" i="15"/>
  <c r="D566" i="15"/>
  <c r="C566" i="15"/>
  <c r="B566" i="15"/>
  <c r="A566" i="15"/>
  <c r="R558" i="15"/>
  <c r="Q558" i="15"/>
  <c r="P558" i="15"/>
  <c r="O558" i="15"/>
  <c r="N558" i="15"/>
  <c r="M558" i="15"/>
  <c r="L558" i="15"/>
  <c r="K558" i="15"/>
  <c r="J558" i="15"/>
  <c r="I558" i="15"/>
  <c r="H558" i="15"/>
  <c r="G558" i="15"/>
  <c r="F558" i="15"/>
  <c r="D558" i="15"/>
  <c r="C558" i="15"/>
  <c r="B558" i="15"/>
  <c r="A558" i="15"/>
  <c r="Q554" i="15"/>
  <c r="R545" i="15"/>
  <c r="Q545" i="15"/>
  <c r="P545" i="15"/>
  <c r="O545" i="15"/>
  <c r="N545" i="15"/>
  <c r="M545" i="15"/>
  <c r="L545" i="15"/>
  <c r="K545" i="15"/>
  <c r="J545" i="15"/>
  <c r="I545" i="15"/>
  <c r="H545" i="15"/>
  <c r="G545" i="15"/>
  <c r="F545" i="15"/>
  <c r="E545" i="15"/>
  <c r="D545" i="15"/>
  <c r="C545" i="15"/>
  <c r="B545" i="15"/>
  <c r="A545" i="15"/>
  <c r="R542" i="15"/>
  <c r="Q542" i="15"/>
  <c r="P542" i="15"/>
  <c r="O542" i="15"/>
  <c r="N542" i="15"/>
  <c r="M542" i="15"/>
  <c r="L542" i="15"/>
  <c r="K542" i="15"/>
  <c r="J542" i="15"/>
  <c r="I542" i="15"/>
  <c r="H542" i="15"/>
  <c r="G542" i="15"/>
  <c r="F542" i="15"/>
  <c r="D542" i="15"/>
  <c r="C542" i="15"/>
  <c r="B542" i="15"/>
  <c r="A542" i="15"/>
  <c r="R535" i="15"/>
  <c r="Q535" i="15"/>
  <c r="P535" i="15"/>
  <c r="O535" i="15"/>
  <c r="N535" i="15"/>
  <c r="M535" i="15"/>
  <c r="L535" i="15"/>
  <c r="J535" i="15"/>
  <c r="I535" i="15"/>
  <c r="H535" i="15"/>
  <c r="G535" i="15"/>
  <c r="F535" i="15"/>
  <c r="E535" i="15"/>
  <c r="D535" i="15"/>
  <c r="C535" i="15"/>
  <c r="B535" i="15"/>
  <c r="A535" i="15"/>
  <c r="R530" i="15"/>
  <c r="Q530" i="15"/>
  <c r="P530" i="15"/>
  <c r="O530" i="15"/>
  <c r="N530" i="15"/>
  <c r="M530" i="15"/>
  <c r="L530" i="15"/>
  <c r="K530" i="15"/>
  <c r="J530" i="15"/>
  <c r="H530" i="15"/>
  <c r="G530" i="15"/>
  <c r="F530" i="15"/>
  <c r="D530" i="15"/>
  <c r="C530" i="15"/>
  <c r="B530" i="15"/>
  <c r="A530" i="15"/>
  <c r="Q523" i="15"/>
  <c r="Q520" i="15"/>
  <c r="R512" i="15"/>
  <c r="Q512" i="15"/>
  <c r="P512" i="15"/>
  <c r="O512" i="15"/>
  <c r="N512" i="15"/>
  <c r="M512" i="15"/>
  <c r="L512" i="15"/>
  <c r="K512" i="15"/>
  <c r="J512" i="15"/>
  <c r="I512" i="15"/>
  <c r="H512" i="15"/>
  <c r="G512" i="15"/>
  <c r="F512" i="15"/>
  <c r="E512" i="15"/>
  <c r="D512" i="15"/>
  <c r="C512" i="15"/>
  <c r="B512" i="15"/>
  <c r="A512" i="15"/>
  <c r="R511" i="15"/>
  <c r="Q511" i="15"/>
  <c r="P511" i="15"/>
  <c r="O511" i="15"/>
  <c r="N511" i="15"/>
  <c r="M511" i="15"/>
  <c r="L511" i="15"/>
  <c r="K511" i="15"/>
  <c r="J511" i="15"/>
  <c r="I511" i="15"/>
  <c r="H511" i="15"/>
  <c r="G511" i="15"/>
  <c r="F511" i="15"/>
  <c r="E511" i="15"/>
  <c r="D511" i="15"/>
  <c r="C511" i="15"/>
  <c r="B511" i="15"/>
  <c r="A511" i="15"/>
  <c r="R509" i="15"/>
  <c r="Q509" i="15"/>
  <c r="P509" i="15"/>
  <c r="O509" i="15"/>
  <c r="N509" i="15"/>
  <c r="M509" i="15"/>
  <c r="L509" i="15"/>
  <c r="K509" i="15"/>
  <c r="J509" i="15"/>
  <c r="I509" i="15"/>
  <c r="H509" i="15"/>
  <c r="G509" i="15"/>
  <c r="F509" i="15"/>
  <c r="D509" i="15"/>
  <c r="C509" i="15"/>
  <c r="B509" i="15"/>
  <c r="A509" i="15"/>
  <c r="Q507" i="15"/>
  <c r="R505" i="15"/>
  <c r="Q505" i="15"/>
  <c r="P505" i="15"/>
  <c r="O505" i="15"/>
  <c r="N505" i="15"/>
  <c r="M505" i="15"/>
  <c r="L505" i="15"/>
  <c r="K505" i="15"/>
  <c r="J505" i="15"/>
  <c r="I505" i="15"/>
  <c r="H505" i="15"/>
  <c r="G505" i="15"/>
  <c r="F505" i="15"/>
  <c r="E505" i="15"/>
  <c r="D505" i="15"/>
  <c r="C505" i="15"/>
  <c r="B505" i="15"/>
  <c r="A505" i="15"/>
  <c r="R503" i="15"/>
  <c r="Q503" i="15"/>
  <c r="P503" i="15"/>
  <c r="O503" i="15"/>
  <c r="N503" i="15"/>
  <c r="M503" i="15"/>
  <c r="L503" i="15"/>
  <c r="K503" i="15"/>
  <c r="J503" i="15"/>
  <c r="I503" i="15"/>
  <c r="H503" i="15"/>
  <c r="G503" i="15"/>
  <c r="F503" i="15"/>
  <c r="D503" i="15"/>
  <c r="C503" i="15"/>
  <c r="B503" i="15"/>
  <c r="A503" i="15"/>
  <c r="R502" i="15"/>
  <c r="Q502" i="15"/>
  <c r="P502" i="15"/>
  <c r="O502" i="15"/>
  <c r="N502" i="15"/>
  <c r="M502" i="15"/>
  <c r="L502" i="15"/>
  <c r="K502" i="15"/>
  <c r="J502" i="15"/>
  <c r="I502" i="15"/>
  <c r="H502" i="15"/>
  <c r="G502" i="15"/>
  <c r="F502" i="15"/>
  <c r="D502" i="15"/>
  <c r="C502" i="15"/>
  <c r="B502" i="15"/>
  <c r="A502" i="15"/>
  <c r="R494" i="15"/>
  <c r="Q494" i="15"/>
  <c r="P494" i="15"/>
  <c r="O494" i="15"/>
  <c r="N494" i="15"/>
  <c r="M494" i="15"/>
  <c r="L494" i="15"/>
  <c r="K494" i="15"/>
  <c r="J494" i="15"/>
  <c r="I494" i="15"/>
  <c r="H494" i="15"/>
  <c r="G494" i="15"/>
  <c r="F494" i="15"/>
  <c r="D494" i="15"/>
  <c r="C494" i="15"/>
  <c r="B494" i="15"/>
  <c r="A494" i="15"/>
  <c r="R490" i="15"/>
  <c r="Q490" i="15"/>
  <c r="P490" i="15"/>
  <c r="O490" i="15"/>
  <c r="N490" i="15"/>
  <c r="M490" i="15"/>
  <c r="L490" i="15"/>
  <c r="K490" i="15"/>
  <c r="J490" i="15"/>
  <c r="I490" i="15"/>
  <c r="H490" i="15"/>
  <c r="G490" i="15"/>
  <c r="F490" i="15"/>
  <c r="D490" i="15"/>
  <c r="C490" i="15"/>
  <c r="B490" i="15"/>
  <c r="A490" i="15"/>
  <c r="R488" i="15"/>
  <c r="Q488" i="15"/>
  <c r="P488" i="15"/>
  <c r="O488" i="15"/>
  <c r="N488" i="15"/>
  <c r="M488" i="15"/>
  <c r="L488" i="15"/>
  <c r="K488" i="15"/>
  <c r="J488" i="15"/>
  <c r="I488" i="15"/>
  <c r="H488" i="15"/>
  <c r="G488" i="15"/>
  <c r="F488" i="15"/>
  <c r="D488" i="15"/>
  <c r="C488" i="15"/>
  <c r="B488" i="15"/>
  <c r="A488" i="15"/>
  <c r="R484" i="15"/>
  <c r="Q484" i="15"/>
  <c r="P484" i="15"/>
  <c r="O484" i="15"/>
  <c r="N484" i="15"/>
  <c r="M484" i="15"/>
  <c r="L484" i="15"/>
  <c r="K484" i="15"/>
  <c r="J484" i="15"/>
  <c r="I484" i="15"/>
  <c r="H484" i="15"/>
  <c r="G484" i="15"/>
  <c r="F484" i="15"/>
  <c r="E484" i="15"/>
  <c r="D484" i="15"/>
  <c r="C484" i="15"/>
  <c r="B484" i="15"/>
  <c r="A484" i="15"/>
  <c r="R479" i="15"/>
  <c r="Q479" i="15"/>
  <c r="P479" i="15"/>
  <c r="O479" i="15"/>
  <c r="N479" i="15"/>
  <c r="M479" i="15"/>
  <c r="L479" i="15"/>
  <c r="K479" i="15"/>
  <c r="J479" i="15"/>
  <c r="I479" i="15"/>
  <c r="H479" i="15"/>
  <c r="G479" i="15"/>
  <c r="F479" i="15"/>
  <c r="D479" i="15"/>
  <c r="C479" i="15"/>
  <c r="B479" i="15"/>
  <c r="A479" i="15"/>
  <c r="R478" i="15"/>
  <c r="Q478" i="15"/>
  <c r="P478" i="15"/>
  <c r="O478" i="15"/>
  <c r="N478" i="15"/>
  <c r="M478" i="15"/>
  <c r="L478" i="15"/>
  <c r="K478" i="15"/>
  <c r="J478" i="15"/>
  <c r="I478" i="15"/>
  <c r="H478" i="15"/>
  <c r="G478" i="15"/>
  <c r="F478" i="15"/>
  <c r="D478" i="15"/>
  <c r="C478" i="15"/>
  <c r="B478" i="15"/>
  <c r="A478" i="15"/>
  <c r="R468" i="15"/>
  <c r="Q468" i="15"/>
  <c r="P468" i="15"/>
  <c r="O468" i="15"/>
  <c r="N468" i="15"/>
  <c r="M468" i="15"/>
  <c r="L468" i="15"/>
  <c r="K468" i="15"/>
  <c r="J468" i="15"/>
  <c r="I468" i="15"/>
  <c r="H468" i="15"/>
  <c r="G468" i="15"/>
  <c r="F468" i="15"/>
  <c r="D468" i="15"/>
  <c r="C468" i="15"/>
  <c r="B468" i="15"/>
  <c r="A468" i="15"/>
  <c r="R466" i="15"/>
  <c r="Q466" i="15"/>
  <c r="P466" i="15"/>
  <c r="O466" i="15"/>
  <c r="N466" i="15"/>
  <c r="M466" i="15"/>
  <c r="L466" i="15"/>
  <c r="K466" i="15"/>
  <c r="J466" i="15"/>
  <c r="I466" i="15"/>
  <c r="H466" i="15"/>
  <c r="G466" i="15"/>
  <c r="F466" i="15"/>
  <c r="E466" i="15"/>
  <c r="D466" i="15"/>
  <c r="C466" i="15"/>
  <c r="B466" i="15"/>
  <c r="A466" i="15"/>
  <c r="Q461" i="15"/>
  <c r="R460" i="15"/>
  <c r="Q460" i="15"/>
  <c r="P460" i="15"/>
  <c r="O460" i="15"/>
  <c r="N460" i="15"/>
  <c r="M460" i="15"/>
  <c r="L460" i="15"/>
  <c r="K460" i="15"/>
  <c r="J460" i="15"/>
  <c r="I460" i="15"/>
  <c r="H460" i="15"/>
  <c r="G460" i="15"/>
  <c r="F460" i="15"/>
  <c r="E460" i="15"/>
  <c r="D460" i="15"/>
  <c r="C460" i="15"/>
  <c r="B460" i="15"/>
  <c r="A460" i="15"/>
  <c r="R442" i="15"/>
  <c r="Q442" i="15"/>
  <c r="P442" i="15"/>
  <c r="O442" i="15"/>
  <c r="N442" i="15"/>
  <c r="M442" i="15"/>
  <c r="L442" i="15"/>
  <c r="K442" i="15"/>
  <c r="J442" i="15"/>
  <c r="I442" i="15"/>
  <c r="H442" i="15"/>
  <c r="G442" i="15"/>
  <c r="F442" i="15"/>
  <c r="E442" i="15"/>
  <c r="D442" i="15"/>
  <c r="C442" i="15"/>
  <c r="B442" i="15"/>
  <c r="A442" i="15"/>
  <c r="Q440" i="15"/>
  <c r="R439" i="15"/>
  <c r="Q439" i="15"/>
  <c r="P439" i="15"/>
  <c r="O439" i="15"/>
  <c r="N439" i="15"/>
  <c r="M439" i="15"/>
  <c r="L439" i="15"/>
  <c r="J439" i="15"/>
  <c r="I439" i="15"/>
  <c r="H439" i="15"/>
  <c r="G439" i="15"/>
  <c r="F439" i="15"/>
  <c r="E439" i="15"/>
  <c r="C439" i="15"/>
  <c r="B439" i="15"/>
  <c r="A439" i="15"/>
  <c r="R438" i="15"/>
  <c r="Q438" i="15"/>
  <c r="P438" i="15"/>
  <c r="O438" i="15"/>
  <c r="N438" i="15"/>
  <c r="M438" i="15"/>
  <c r="L438" i="15"/>
  <c r="K438" i="15"/>
  <c r="J438" i="15"/>
  <c r="I438" i="15"/>
  <c r="H438" i="15"/>
  <c r="G438" i="15"/>
  <c r="F438" i="15"/>
  <c r="D438" i="15"/>
  <c r="C438" i="15"/>
  <c r="B438" i="15"/>
  <c r="A438" i="15"/>
  <c r="R434" i="15"/>
  <c r="Q434" i="15"/>
  <c r="P434" i="15"/>
  <c r="O434" i="15"/>
  <c r="N434" i="15"/>
  <c r="M434" i="15"/>
  <c r="L434" i="15"/>
  <c r="K434" i="15"/>
  <c r="J434" i="15"/>
  <c r="I434" i="15"/>
  <c r="H434" i="15"/>
  <c r="G434" i="15"/>
  <c r="F434" i="15"/>
  <c r="D434" i="15"/>
  <c r="C434" i="15"/>
  <c r="B434" i="15"/>
  <c r="A434" i="15"/>
  <c r="R431" i="15"/>
  <c r="Q431" i="15"/>
  <c r="P431" i="15"/>
  <c r="O431" i="15"/>
  <c r="N431" i="15"/>
  <c r="M431" i="15"/>
  <c r="L431" i="15"/>
  <c r="J431" i="15"/>
  <c r="I431" i="15"/>
  <c r="H431" i="15"/>
  <c r="G431" i="15"/>
  <c r="F431" i="15"/>
  <c r="D431" i="15"/>
  <c r="C431" i="15"/>
  <c r="B431" i="15"/>
  <c r="A431" i="15"/>
  <c r="R413" i="15"/>
  <c r="Q413" i="15"/>
  <c r="P413" i="15"/>
  <c r="O413" i="15"/>
  <c r="N413" i="15"/>
  <c r="M413" i="15"/>
  <c r="L413" i="15"/>
  <c r="K413" i="15"/>
  <c r="J413" i="15"/>
  <c r="I413" i="15"/>
  <c r="H413" i="15"/>
  <c r="G413" i="15"/>
  <c r="F413" i="15"/>
  <c r="D413" i="15"/>
  <c r="C413" i="15"/>
  <c r="B413" i="15"/>
  <c r="A413" i="15"/>
  <c r="R410" i="15"/>
  <c r="Q410" i="15"/>
  <c r="P410" i="15"/>
  <c r="O410" i="15"/>
  <c r="N410" i="15"/>
  <c r="M410" i="15"/>
  <c r="L410" i="15"/>
  <c r="K410" i="15"/>
  <c r="J410" i="15"/>
  <c r="I410" i="15"/>
  <c r="H410" i="15"/>
  <c r="G410" i="15"/>
  <c r="F410" i="15"/>
  <c r="D410" i="15"/>
  <c r="C410" i="15"/>
  <c r="B410" i="15"/>
  <c r="A410" i="15"/>
  <c r="Q403" i="15"/>
  <c r="R400" i="15"/>
  <c r="Q400" i="15"/>
  <c r="P400" i="15"/>
  <c r="O400" i="15"/>
  <c r="N400" i="15"/>
  <c r="M400" i="15"/>
  <c r="L400" i="15"/>
  <c r="K400" i="15"/>
  <c r="J400" i="15"/>
  <c r="I400" i="15"/>
  <c r="H400" i="15"/>
  <c r="G400" i="15"/>
  <c r="F400" i="15"/>
  <c r="D400" i="15"/>
  <c r="C400" i="15"/>
  <c r="B400" i="15"/>
  <c r="A400" i="15"/>
  <c r="R398" i="15"/>
  <c r="Q398" i="15"/>
  <c r="P398" i="15"/>
  <c r="O398" i="15"/>
  <c r="N398" i="15"/>
  <c r="M398" i="15"/>
  <c r="L398" i="15"/>
  <c r="K398" i="15"/>
  <c r="J398" i="15"/>
  <c r="I398" i="15"/>
  <c r="H398" i="15"/>
  <c r="G398" i="15"/>
  <c r="F398" i="15"/>
  <c r="E398" i="15"/>
  <c r="D398" i="15"/>
  <c r="C398" i="15"/>
  <c r="B398" i="15"/>
  <c r="A398" i="15"/>
  <c r="R394" i="15"/>
  <c r="Q394" i="15"/>
  <c r="P394" i="15"/>
  <c r="O394" i="15"/>
  <c r="N394" i="15"/>
  <c r="M394" i="15"/>
  <c r="L394" i="15"/>
  <c r="K394" i="15"/>
  <c r="J394" i="15"/>
  <c r="I394" i="15"/>
  <c r="H394" i="15"/>
  <c r="G394" i="15"/>
  <c r="F394" i="15"/>
  <c r="E394" i="15"/>
  <c r="D394" i="15"/>
  <c r="C394" i="15"/>
  <c r="B394" i="15"/>
  <c r="A394" i="15"/>
  <c r="R379" i="15"/>
  <c r="Q379" i="15"/>
  <c r="P379" i="15"/>
  <c r="O379" i="15"/>
  <c r="N379" i="15"/>
  <c r="M379" i="15"/>
  <c r="L379" i="15"/>
  <c r="K379" i="15"/>
  <c r="J379" i="15"/>
  <c r="I379" i="15"/>
  <c r="H379" i="15"/>
  <c r="G379" i="15"/>
  <c r="F379" i="15"/>
  <c r="D379" i="15"/>
  <c r="C379" i="15"/>
  <c r="B379" i="15"/>
  <c r="A379" i="15"/>
  <c r="R374" i="15"/>
  <c r="Q374" i="15"/>
  <c r="P374" i="15"/>
  <c r="O374" i="15"/>
  <c r="N374" i="15"/>
  <c r="M374" i="15"/>
  <c r="L374" i="15"/>
  <c r="K374" i="15"/>
  <c r="J374" i="15"/>
  <c r="I374" i="15"/>
  <c r="H374" i="15"/>
  <c r="G374" i="15"/>
  <c r="F374" i="15"/>
  <c r="E374" i="15"/>
  <c r="D374" i="15"/>
  <c r="C374" i="15"/>
  <c r="B374" i="15"/>
  <c r="A374" i="15"/>
  <c r="Q373" i="15"/>
  <c r="B373" i="15"/>
  <c r="R362" i="15"/>
  <c r="Q362" i="15"/>
  <c r="P362" i="15"/>
  <c r="O362" i="15"/>
  <c r="N362" i="15"/>
  <c r="M362" i="15"/>
  <c r="L362" i="15"/>
  <c r="K362" i="15"/>
  <c r="J362" i="15"/>
  <c r="I362" i="15"/>
  <c r="H362" i="15"/>
  <c r="G362" i="15"/>
  <c r="F362" i="15"/>
  <c r="E362" i="15"/>
  <c r="D362" i="15"/>
  <c r="C362" i="15"/>
  <c r="B362" i="15"/>
  <c r="A362" i="15"/>
  <c r="Q332" i="15"/>
  <c r="R329" i="15"/>
  <c r="Q329" i="15"/>
  <c r="P329" i="15"/>
  <c r="O329" i="15"/>
  <c r="N329" i="15"/>
  <c r="M329" i="15"/>
  <c r="L329" i="15"/>
  <c r="K329" i="15"/>
  <c r="J329" i="15"/>
  <c r="I329" i="15"/>
  <c r="H329" i="15"/>
  <c r="G329" i="15"/>
  <c r="F329" i="15"/>
  <c r="D329" i="15"/>
  <c r="C329" i="15"/>
  <c r="B329" i="15"/>
  <c r="A329" i="15"/>
  <c r="R326" i="15"/>
  <c r="Q326" i="15"/>
  <c r="P326" i="15"/>
  <c r="O326" i="15"/>
  <c r="N326" i="15"/>
  <c r="M326" i="15"/>
  <c r="L326" i="15"/>
  <c r="K326" i="15"/>
  <c r="J326" i="15"/>
  <c r="I326" i="15"/>
  <c r="H326" i="15"/>
  <c r="G326" i="15"/>
  <c r="F326" i="15"/>
  <c r="D326" i="15"/>
  <c r="C326" i="15"/>
  <c r="B326" i="15"/>
  <c r="A326" i="15"/>
  <c r="Q324" i="15"/>
  <c r="R317" i="15"/>
  <c r="Q317" i="15"/>
  <c r="P317" i="15"/>
  <c r="O317" i="15"/>
  <c r="N317" i="15"/>
  <c r="M317" i="15"/>
  <c r="L317" i="15"/>
  <c r="K317" i="15"/>
  <c r="J317" i="15"/>
  <c r="I317" i="15"/>
  <c r="H317" i="15"/>
  <c r="G317" i="15"/>
  <c r="F317" i="15"/>
  <c r="D317" i="15"/>
  <c r="C317" i="15"/>
  <c r="B317" i="15"/>
  <c r="A317" i="15"/>
  <c r="R313" i="15"/>
  <c r="Q313" i="15"/>
  <c r="P313" i="15"/>
  <c r="O313" i="15"/>
  <c r="N313" i="15"/>
  <c r="M313" i="15"/>
  <c r="L313" i="15"/>
  <c r="K313" i="15"/>
  <c r="J313" i="15"/>
  <c r="I313" i="15"/>
  <c r="H313" i="15"/>
  <c r="G313" i="15"/>
  <c r="F313" i="15"/>
  <c r="E313" i="15"/>
  <c r="D313" i="15"/>
  <c r="C313" i="15"/>
  <c r="B313" i="15"/>
  <c r="A313" i="15"/>
  <c r="R306" i="15"/>
  <c r="Q306" i="15"/>
  <c r="P306" i="15"/>
  <c r="O306" i="15"/>
  <c r="N306" i="15"/>
  <c r="M306" i="15"/>
  <c r="L306" i="15"/>
  <c r="K306" i="15"/>
  <c r="J306" i="15"/>
  <c r="I306" i="15"/>
  <c r="H306" i="15"/>
  <c r="G306" i="15"/>
  <c r="F306" i="15"/>
  <c r="D306" i="15"/>
  <c r="C306" i="15"/>
  <c r="B306" i="15"/>
  <c r="A306" i="15"/>
  <c r="R301" i="15"/>
  <c r="Q301" i="15"/>
  <c r="P301" i="15"/>
  <c r="O301" i="15"/>
  <c r="N301" i="15"/>
  <c r="M301" i="15"/>
  <c r="L301" i="15"/>
  <c r="K301" i="15"/>
  <c r="J301" i="15"/>
  <c r="I301" i="15"/>
  <c r="H301" i="15"/>
  <c r="G301" i="15"/>
  <c r="F301" i="15"/>
  <c r="D301" i="15"/>
  <c r="C301" i="15"/>
  <c r="B301" i="15"/>
  <c r="A301" i="15"/>
  <c r="R299" i="15"/>
  <c r="Q299" i="15"/>
  <c r="P299" i="15"/>
  <c r="O299" i="15"/>
  <c r="N299" i="15"/>
  <c r="M299" i="15"/>
  <c r="L299" i="15"/>
  <c r="K299" i="15"/>
  <c r="J299" i="15"/>
  <c r="I299" i="15"/>
  <c r="H299" i="15"/>
  <c r="G299" i="15"/>
  <c r="F299" i="15"/>
  <c r="E299" i="15"/>
  <c r="D299" i="15"/>
  <c r="C299" i="15"/>
  <c r="B299" i="15"/>
  <c r="A299" i="15"/>
  <c r="Q292" i="15"/>
  <c r="Q287" i="15"/>
  <c r="R279" i="15"/>
  <c r="Q279" i="15"/>
  <c r="P279" i="15"/>
  <c r="O279" i="15"/>
  <c r="N279" i="15"/>
  <c r="M279" i="15"/>
  <c r="L279" i="15"/>
  <c r="K279" i="15"/>
  <c r="J279" i="15"/>
  <c r="I279" i="15"/>
  <c r="H279" i="15"/>
  <c r="G279" i="15"/>
  <c r="F279" i="15"/>
  <c r="D279" i="15"/>
  <c r="C279" i="15"/>
  <c r="B279" i="15"/>
  <c r="A279" i="15"/>
  <c r="R273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B273" i="15"/>
  <c r="A273" i="15"/>
  <c r="R272" i="15"/>
  <c r="Q272" i="15"/>
  <c r="P272" i="15"/>
  <c r="O272" i="15"/>
  <c r="N272" i="15"/>
  <c r="M272" i="15"/>
  <c r="L272" i="15"/>
  <c r="K272" i="15"/>
  <c r="J272" i="15"/>
  <c r="I272" i="15"/>
  <c r="H272" i="15"/>
  <c r="G272" i="15"/>
  <c r="F272" i="15"/>
  <c r="E272" i="15"/>
  <c r="D272" i="15"/>
  <c r="C272" i="15"/>
  <c r="B272" i="15"/>
  <c r="A272" i="15"/>
  <c r="R268" i="15"/>
  <c r="Q268" i="15"/>
  <c r="P268" i="15"/>
  <c r="O268" i="15"/>
  <c r="N268" i="15"/>
  <c r="M268" i="15"/>
  <c r="L268" i="15"/>
  <c r="K268" i="15"/>
  <c r="J268" i="15"/>
  <c r="I268" i="15"/>
  <c r="H268" i="15"/>
  <c r="G268" i="15"/>
  <c r="F268" i="15"/>
  <c r="D268" i="15"/>
  <c r="C268" i="15"/>
  <c r="B268" i="15"/>
  <c r="A268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D254" i="15"/>
  <c r="C254" i="15"/>
  <c r="B254" i="15"/>
  <c r="A254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D245" i="15"/>
  <c r="C245" i="15"/>
  <c r="B245" i="15"/>
  <c r="A245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A240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D239" i="15"/>
  <c r="C239" i="15"/>
  <c r="B239" i="15"/>
  <c r="A239" i="15"/>
  <c r="Q227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B222" i="15"/>
  <c r="A222" i="15"/>
  <c r="Q219" i="15"/>
  <c r="R218" i="15"/>
  <c r="Q218" i="15"/>
  <c r="P218" i="15"/>
  <c r="O218" i="15"/>
  <c r="N218" i="15"/>
  <c r="M218" i="15"/>
  <c r="L218" i="15"/>
  <c r="J218" i="15"/>
  <c r="I218" i="15"/>
  <c r="H218" i="15"/>
  <c r="G218" i="15"/>
  <c r="F218" i="15"/>
  <c r="D218" i="15"/>
  <c r="C218" i="15"/>
  <c r="B218" i="15"/>
  <c r="A218" i="15"/>
  <c r="Q217" i="15"/>
  <c r="Q216" i="15"/>
  <c r="Q213" i="15"/>
  <c r="Q205" i="15"/>
  <c r="Q201" i="15"/>
  <c r="Q199" i="15"/>
  <c r="Q196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A189" i="15"/>
  <c r="R176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B176" i="15"/>
  <c r="A176" i="15"/>
  <c r="R175" i="15"/>
  <c r="Q175" i="15"/>
  <c r="P175" i="15"/>
  <c r="O175" i="15"/>
  <c r="N175" i="15"/>
  <c r="M175" i="15"/>
  <c r="K175" i="15"/>
  <c r="J175" i="15"/>
  <c r="I175" i="15"/>
  <c r="H175" i="15"/>
  <c r="G175" i="15"/>
  <c r="F175" i="15"/>
  <c r="D175" i="15"/>
  <c r="C175" i="15"/>
  <c r="B175" i="15"/>
  <c r="A175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B159" i="15"/>
  <c r="A159" i="15"/>
  <c r="Q154" i="15"/>
  <c r="Q153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D152" i="15"/>
  <c r="C152" i="15"/>
  <c r="B152" i="15"/>
  <c r="A152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D146" i="15"/>
  <c r="C146" i="15"/>
  <c r="B146" i="15"/>
  <c r="A146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D145" i="15"/>
  <c r="C145" i="15"/>
  <c r="B145" i="15"/>
  <c r="A145" i="15"/>
  <c r="Q137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C134" i="15"/>
  <c r="B134" i="15"/>
  <c r="A134" i="15"/>
  <c r="Q122" i="15"/>
  <c r="Q115" i="15"/>
  <c r="Q114" i="15"/>
  <c r="Q97" i="15"/>
  <c r="Q96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68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D65" i="15"/>
  <c r="C65" i="15"/>
  <c r="B65" i="15"/>
  <c r="A65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D57" i="15"/>
  <c r="C57" i="15"/>
  <c r="B57" i="15"/>
  <c r="A57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56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D54" i="15"/>
  <c r="C54" i="15"/>
  <c r="B54" i="15"/>
  <c r="A54" i="15"/>
  <c r="Q50" i="15"/>
  <c r="Q48" i="15"/>
  <c r="Q45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D44" i="15"/>
  <c r="C44" i="15"/>
  <c r="B44" i="15"/>
  <c r="A44" i="15"/>
  <c r="Q18" i="15"/>
  <c r="Q8" i="15"/>
  <c r="R1540" i="15"/>
  <c r="Q1540" i="15"/>
  <c r="P1540" i="15"/>
  <c r="O1540" i="15"/>
  <c r="N1540" i="15"/>
  <c r="L1540" i="15"/>
  <c r="K1540" i="15"/>
  <c r="J1540" i="15"/>
  <c r="I1540" i="15"/>
  <c r="H1540" i="15"/>
  <c r="G1540" i="15"/>
  <c r="F1540" i="15"/>
  <c r="E1540" i="15"/>
  <c r="D1540" i="15"/>
  <c r="C1540" i="15"/>
  <c r="B1540" i="15"/>
  <c r="A1540" i="15"/>
  <c r="R1501" i="15"/>
  <c r="Q1501" i="15"/>
  <c r="P1501" i="15"/>
  <c r="O1501" i="15"/>
  <c r="N1501" i="15"/>
  <c r="M1501" i="15"/>
  <c r="L1501" i="15"/>
  <c r="K1501" i="15"/>
  <c r="J1501" i="15"/>
  <c r="I1501" i="15"/>
  <c r="H1501" i="15"/>
  <c r="G1501" i="15"/>
  <c r="F1501" i="15"/>
  <c r="E1501" i="15"/>
  <c r="D1501" i="15"/>
  <c r="C1501" i="15"/>
  <c r="B1501" i="15"/>
  <c r="A1501" i="15"/>
  <c r="R1450" i="15"/>
  <c r="Q1450" i="15"/>
  <c r="P1450" i="15"/>
  <c r="O1450" i="15"/>
  <c r="N1450" i="15"/>
  <c r="M1450" i="15"/>
  <c r="L1450" i="15"/>
  <c r="K1450" i="15"/>
  <c r="J1450" i="15"/>
  <c r="I1450" i="15"/>
  <c r="H1450" i="15"/>
  <c r="G1450" i="15"/>
  <c r="F1450" i="15"/>
  <c r="E1450" i="15"/>
  <c r="D1450" i="15"/>
  <c r="C1450" i="15"/>
  <c r="B1450" i="15"/>
  <c r="A1450" i="15"/>
  <c r="P1448" i="15"/>
  <c r="R1446" i="15"/>
  <c r="Q1446" i="15"/>
  <c r="P1446" i="15"/>
  <c r="O1446" i="15"/>
  <c r="N1446" i="15"/>
  <c r="M1446" i="15"/>
  <c r="L1446" i="15"/>
  <c r="K1446" i="15"/>
  <c r="J1446" i="15"/>
  <c r="I1446" i="15"/>
  <c r="H1446" i="15"/>
  <c r="G1446" i="15"/>
  <c r="F1446" i="15"/>
  <c r="E1446" i="15"/>
  <c r="D1446" i="15"/>
  <c r="C1446" i="15"/>
  <c r="B1446" i="15"/>
  <c r="A1446" i="15"/>
  <c r="P1434" i="15"/>
  <c r="R1428" i="15"/>
  <c r="Q1428" i="15"/>
  <c r="P1428" i="15"/>
  <c r="O1428" i="15"/>
  <c r="N1428" i="15"/>
  <c r="M1428" i="15"/>
  <c r="L1428" i="15"/>
  <c r="K1428" i="15"/>
  <c r="J1428" i="15"/>
  <c r="I1428" i="15"/>
  <c r="H1428" i="15"/>
  <c r="G1428" i="15"/>
  <c r="F1428" i="15"/>
  <c r="E1428" i="15"/>
  <c r="D1428" i="15"/>
  <c r="C1428" i="15"/>
  <c r="B1428" i="15"/>
  <c r="A1428" i="15"/>
  <c r="R1423" i="15"/>
  <c r="Q1423" i="15"/>
  <c r="P1423" i="15"/>
  <c r="O1423" i="15"/>
  <c r="N1423" i="15"/>
  <c r="M1423" i="15"/>
  <c r="L1423" i="15"/>
  <c r="K1423" i="15"/>
  <c r="J1423" i="15"/>
  <c r="I1423" i="15"/>
  <c r="H1423" i="15"/>
  <c r="G1423" i="15"/>
  <c r="F1423" i="15"/>
  <c r="E1423" i="15"/>
  <c r="D1423" i="15"/>
  <c r="C1423" i="15"/>
  <c r="B1423" i="15"/>
  <c r="A1423" i="15"/>
  <c r="R1379" i="15"/>
  <c r="Q1379" i="15"/>
  <c r="P1379" i="15"/>
  <c r="O1379" i="15"/>
  <c r="N1379" i="15"/>
  <c r="M1379" i="15"/>
  <c r="L1379" i="15"/>
  <c r="K1379" i="15"/>
  <c r="J1379" i="15"/>
  <c r="I1379" i="15"/>
  <c r="H1379" i="15"/>
  <c r="G1379" i="15"/>
  <c r="F1379" i="15"/>
  <c r="E1379" i="15"/>
  <c r="D1379" i="15"/>
  <c r="C1379" i="15"/>
  <c r="B1379" i="15"/>
  <c r="A1379" i="15"/>
  <c r="R1375" i="15"/>
  <c r="Q1375" i="15"/>
  <c r="P1375" i="15"/>
  <c r="O1375" i="15"/>
  <c r="N1375" i="15"/>
  <c r="M1375" i="15"/>
  <c r="L1375" i="15"/>
  <c r="K1375" i="15"/>
  <c r="J1375" i="15"/>
  <c r="I1375" i="15"/>
  <c r="H1375" i="15"/>
  <c r="G1375" i="15"/>
  <c r="F1375" i="15"/>
  <c r="E1375" i="15"/>
  <c r="D1375" i="15"/>
  <c r="C1375" i="15"/>
  <c r="B1375" i="15"/>
  <c r="A1375" i="15"/>
  <c r="R1312" i="15"/>
  <c r="Q1312" i="15"/>
  <c r="P1312" i="15"/>
  <c r="O1312" i="15"/>
  <c r="N1312" i="15"/>
  <c r="M1312" i="15"/>
  <c r="L1312" i="15"/>
  <c r="K1312" i="15"/>
  <c r="J1312" i="15"/>
  <c r="I1312" i="15"/>
  <c r="H1312" i="15"/>
  <c r="G1312" i="15"/>
  <c r="F1312" i="15"/>
  <c r="E1312" i="15"/>
  <c r="D1312" i="15"/>
  <c r="C1312" i="15"/>
  <c r="B1312" i="15"/>
  <c r="A1312" i="15"/>
  <c r="R1304" i="15"/>
  <c r="Q1304" i="15"/>
  <c r="P1304" i="15"/>
  <c r="O1304" i="15"/>
  <c r="N1304" i="15"/>
  <c r="M1304" i="15"/>
  <c r="L1304" i="15"/>
  <c r="K1304" i="15"/>
  <c r="J1304" i="15"/>
  <c r="I1304" i="15"/>
  <c r="H1304" i="15"/>
  <c r="G1304" i="15"/>
  <c r="F1304" i="15"/>
  <c r="E1304" i="15"/>
  <c r="D1304" i="15"/>
  <c r="C1304" i="15"/>
  <c r="B1304" i="15"/>
  <c r="A1304" i="15"/>
  <c r="R1293" i="15"/>
  <c r="Q1293" i="15"/>
  <c r="P1293" i="15"/>
  <c r="O1293" i="15"/>
  <c r="N1293" i="15"/>
  <c r="M1293" i="15"/>
  <c r="L1293" i="15"/>
  <c r="K1293" i="15"/>
  <c r="J1293" i="15"/>
  <c r="I1293" i="15"/>
  <c r="H1293" i="15"/>
  <c r="G1293" i="15"/>
  <c r="F1293" i="15"/>
  <c r="E1293" i="15"/>
  <c r="D1293" i="15"/>
  <c r="C1293" i="15"/>
  <c r="B1293" i="15"/>
  <c r="A1293" i="15"/>
  <c r="R453" i="15"/>
  <c r="Q453" i="15"/>
  <c r="P453" i="15"/>
  <c r="O453" i="15"/>
  <c r="N453" i="15"/>
  <c r="M453" i="15"/>
  <c r="L453" i="15"/>
  <c r="K453" i="15"/>
  <c r="J453" i="15"/>
  <c r="I453" i="15"/>
  <c r="H453" i="15"/>
  <c r="G453" i="15"/>
  <c r="F453" i="15"/>
  <c r="E453" i="15"/>
  <c r="D453" i="15"/>
  <c r="C453" i="15"/>
  <c r="B453" i="15"/>
  <c r="A453" i="15"/>
  <c r="R1277" i="15"/>
  <c r="Q1277" i="15"/>
  <c r="P1277" i="15"/>
  <c r="O1277" i="15"/>
  <c r="N1277" i="15"/>
  <c r="M1277" i="15"/>
  <c r="L1277" i="15"/>
  <c r="K1277" i="15"/>
  <c r="J1277" i="15"/>
  <c r="I1277" i="15"/>
  <c r="H1277" i="15"/>
  <c r="G1277" i="15"/>
  <c r="F1277" i="15"/>
  <c r="E1277" i="15"/>
  <c r="D1277" i="15"/>
  <c r="C1277" i="15"/>
  <c r="B1277" i="15"/>
  <c r="A1277" i="15"/>
  <c r="R483" i="15"/>
  <c r="Q483" i="15"/>
  <c r="P483" i="15"/>
  <c r="O483" i="15"/>
  <c r="N483" i="15"/>
  <c r="M483" i="15"/>
  <c r="L483" i="15"/>
  <c r="K483" i="15"/>
  <c r="J483" i="15"/>
  <c r="I483" i="15"/>
  <c r="H483" i="15"/>
  <c r="G483" i="15"/>
  <c r="F483" i="15"/>
  <c r="E483" i="15"/>
  <c r="D483" i="15"/>
  <c r="C483" i="15"/>
  <c r="B483" i="15"/>
  <c r="A483" i="15"/>
  <c r="R1201" i="15"/>
  <c r="Q1201" i="15"/>
  <c r="P1201" i="15"/>
  <c r="O1201" i="15"/>
  <c r="N1201" i="15"/>
  <c r="M1201" i="15"/>
  <c r="L1201" i="15"/>
  <c r="K1201" i="15"/>
  <c r="J1201" i="15"/>
  <c r="I1201" i="15"/>
  <c r="H1201" i="15"/>
  <c r="G1201" i="15"/>
  <c r="F1201" i="15"/>
  <c r="E1201" i="15"/>
  <c r="D1201" i="15"/>
  <c r="C1201" i="15"/>
  <c r="B1201" i="15"/>
  <c r="A1201" i="15"/>
  <c r="R1200" i="15"/>
  <c r="Q1200" i="15"/>
  <c r="P1200" i="15"/>
  <c r="O1200" i="15"/>
  <c r="N1200" i="15"/>
  <c r="M1200" i="15"/>
  <c r="L1200" i="15"/>
  <c r="K1200" i="15"/>
  <c r="J1200" i="15"/>
  <c r="I1200" i="15"/>
  <c r="H1200" i="15"/>
  <c r="G1200" i="15"/>
  <c r="F1200" i="15"/>
  <c r="E1200" i="15"/>
  <c r="D1200" i="15"/>
  <c r="C1200" i="15"/>
  <c r="B1200" i="15"/>
  <c r="A1200" i="15"/>
  <c r="R1181" i="15"/>
  <c r="Q1181" i="15"/>
  <c r="P1181" i="15"/>
  <c r="O1181" i="15"/>
  <c r="N1181" i="15"/>
  <c r="M1181" i="15"/>
  <c r="L1181" i="15"/>
  <c r="K1181" i="15"/>
  <c r="J1181" i="15"/>
  <c r="I1181" i="15"/>
  <c r="H1181" i="15"/>
  <c r="G1181" i="15"/>
  <c r="F1181" i="15"/>
  <c r="E1181" i="15"/>
  <c r="D1181" i="15"/>
  <c r="C1181" i="15"/>
  <c r="B1181" i="15"/>
  <c r="A1181" i="15"/>
  <c r="R1177" i="15"/>
  <c r="Q1177" i="15"/>
  <c r="P1177" i="15"/>
  <c r="O1177" i="15"/>
  <c r="N1177" i="15"/>
  <c r="M1177" i="15"/>
  <c r="L1177" i="15"/>
  <c r="K1177" i="15"/>
  <c r="J1177" i="15"/>
  <c r="I1177" i="15"/>
  <c r="H1177" i="15"/>
  <c r="G1177" i="15"/>
  <c r="F1177" i="15"/>
  <c r="E1177" i="15"/>
  <c r="D1177" i="15"/>
  <c r="C1177" i="15"/>
  <c r="B1177" i="15"/>
  <c r="A1177" i="15"/>
  <c r="R1172" i="15"/>
  <c r="Q1172" i="15"/>
  <c r="P1172" i="15"/>
  <c r="O1172" i="15"/>
  <c r="N1172" i="15"/>
  <c r="M1172" i="15"/>
  <c r="L1172" i="15"/>
  <c r="K1172" i="15"/>
  <c r="J1172" i="15"/>
  <c r="I1172" i="15"/>
  <c r="H1172" i="15"/>
  <c r="G1172" i="15"/>
  <c r="F1172" i="15"/>
  <c r="E1172" i="15"/>
  <c r="D1172" i="15"/>
  <c r="C1172" i="15"/>
  <c r="B1172" i="15"/>
  <c r="A1172" i="15"/>
  <c r="R1041" i="15"/>
  <c r="Q1041" i="15"/>
  <c r="P1041" i="15"/>
  <c r="O1041" i="15"/>
  <c r="N1041" i="15"/>
  <c r="M1041" i="15"/>
  <c r="L1041" i="15"/>
  <c r="K1041" i="15"/>
  <c r="J1041" i="15"/>
  <c r="I1041" i="15"/>
  <c r="H1041" i="15"/>
  <c r="G1041" i="15"/>
  <c r="F1041" i="15"/>
  <c r="E1041" i="15"/>
  <c r="D1041" i="15"/>
  <c r="C1041" i="15"/>
  <c r="B1041" i="15"/>
  <c r="A1041" i="15"/>
  <c r="R989" i="15"/>
  <c r="Q989" i="15"/>
  <c r="P989" i="15"/>
  <c r="O989" i="15"/>
  <c r="N989" i="15"/>
  <c r="M989" i="15"/>
  <c r="L989" i="15"/>
  <c r="K989" i="15"/>
  <c r="J989" i="15"/>
  <c r="I989" i="15"/>
  <c r="H989" i="15"/>
  <c r="G989" i="15"/>
  <c r="F989" i="15"/>
  <c r="E989" i="15"/>
  <c r="D989" i="15"/>
  <c r="C989" i="15"/>
  <c r="B989" i="15"/>
  <c r="A989" i="15"/>
  <c r="R979" i="15"/>
  <c r="Q979" i="15"/>
  <c r="P979" i="15"/>
  <c r="O979" i="15"/>
  <c r="N979" i="15"/>
  <c r="M979" i="15"/>
  <c r="L979" i="15"/>
  <c r="K979" i="15"/>
  <c r="J979" i="15"/>
  <c r="I979" i="15"/>
  <c r="H979" i="15"/>
  <c r="G979" i="15"/>
  <c r="F979" i="15"/>
  <c r="E979" i="15"/>
  <c r="D979" i="15"/>
  <c r="C979" i="15"/>
  <c r="B979" i="15"/>
  <c r="A979" i="15"/>
  <c r="R969" i="15"/>
  <c r="Q969" i="15"/>
  <c r="P969" i="15"/>
  <c r="O969" i="15"/>
  <c r="N969" i="15"/>
  <c r="M969" i="15"/>
  <c r="L969" i="15"/>
  <c r="K969" i="15"/>
  <c r="J969" i="15"/>
  <c r="I969" i="15"/>
  <c r="H969" i="15"/>
  <c r="G969" i="15"/>
  <c r="F969" i="15"/>
  <c r="E969" i="15"/>
  <c r="D969" i="15"/>
  <c r="C969" i="15"/>
  <c r="B969" i="15"/>
  <c r="A969" i="15"/>
  <c r="R963" i="15"/>
  <c r="Q963" i="15"/>
  <c r="P963" i="15"/>
  <c r="O963" i="15"/>
  <c r="N963" i="15"/>
  <c r="M963" i="15"/>
  <c r="L963" i="15"/>
  <c r="K963" i="15"/>
  <c r="J963" i="15"/>
  <c r="I963" i="15"/>
  <c r="H963" i="15"/>
  <c r="G963" i="15"/>
  <c r="F963" i="15"/>
  <c r="E963" i="15"/>
  <c r="D963" i="15"/>
  <c r="C963" i="15"/>
  <c r="B963" i="15"/>
  <c r="A963" i="15"/>
  <c r="R961" i="15"/>
  <c r="Q961" i="15"/>
  <c r="P961" i="15"/>
  <c r="O961" i="15"/>
  <c r="N961" i="15"/>
  <c r="M961" i="15"/>
  <c r="L961" i="15"/>
  <c r="K961" i="15"/>
  <c r="J961" i="15"/>
  <c r="I961" i="15"/>
  <c r="H961" i="15"/>
  <c r="G961" i="15"/>
  <c r="F961" i="15"/>
  <c r="E961" i="15"/>
  <c r="D961" i="15"/>
  <c r="C961" i="15"/>
  <c r="B961" i="15"/>
  <c r="A961" i="15"/>
  <c r="R951" i="15"/>
  <c r="Q951" i="15"/>
  <c r="P951" i="15"/>
  <c r="O951" i="15"/>
  <c r="N951" i="15"/>
  <c r="M951" i="15"/>
  <c r="L951" i="15"/>
  <c r="K951" i="15"/>
  <c r="J951" i="15"/>
  <c r="I951" i="15"/>
  <c r="H951" i="15"/>
  <c r="G951" i="15"/>
  <c r="F951" i="15"/>
  <c r="E951" i="15"/>
  <c r="D951" i="15"/>
  <c r="C951" i="15"/>
  <c r="B951" i="15"/>
  <c r="A951" i="15"/>
  <c r="P929" i="15"/>
  <c r="R928" i="15"/>
  <c r="Q928" i="15"/>
  <c r="P928" i="15"/>
  <c r="O928" i="15"/>
  <c r="N928" i="15"/>
  <c r="M928" i="15"/>
  <c r="L928" i="15"/>
  <c r="K928" i="15"/>
  <c r="J928" i="15"/>
  <c r="I928" i="15"/>
  <c r="H928" i="15"/>
  <c r="G928" i="15"/>
  <c r="F928" i="15"/>
  <c r="E928" i="15"/>
  <c r="D928" i="15"/>
  <c r="C928" i="15"/>
  <c r="B928" i="15"/>
  <c r="A928" i="15"/>
  <c r="R884" i="15"/>
  <c r="Q884" i="15"/>
  <c r="P884" i="15"/>
  <c r="O884" i="15"/>
  <c r="N884" i="15"/>
  <c r="M884" i="15"/>
  <c r="L884" i="15"/>
  <c r="K884" i="15"/>
  <c r="J884" i="15"/>
  <c r="I884" i="15"/>
  <c r="H884" i="15"/>
  <c r="G884" i="15"/>
  <c r="F884" i="15"/>
  <c r="E884" i="15"/>
  <c r="D884" i="15"/>
  <c r="C884" i="15"/>
  <c r="B884" i="15"/>
  <c r="A884" i="15"/>
  <c r="R873" i="15"/>
  <c r="Q873" i="15"/>
  <c r="P873" i="15"/>
  <c r="O873" i="15"/>
  <c r="N873" i="15"/>
  <c r="M873" i="15"/>
  <c r="L873" i="15"/>
  <c r="K873" i="15"/>
  <c r="J873" i="15"/>
  <c r="I873" i="15"/>
  <c r="H873" i="15"/>
  <c r="G873" i="15"/>
  <c r="F873" i="15"/>
  <c r="E873" i="15"/>
  <c r="D873" i="15"/>
  <c r="C873" i="15"/>
  <c r="B873" i="15"/>
  <c r="A873" i="15"/>
  <c r="R843" i="15"/>
  <c r="Q843" i="15"/>
  <c r="P843" i="15"/>
  <c r="O843" i="15"/>
  <c r="N843" i="15"/>
  <c r="M843" i="15"/>
  <c r="K843" i="15"/>
  <c r="J843" i="15"/>
  <c r="I843" i="15"/>
  <c r="H843" i="15"/>
  <c r="G843" i="15"/>
  <c r="F843" i="15"/>
  <c r="E843" i="15"/>
  <c r="D843" i="15"/>
  <c r="C843" i="15"/>
  <c r="B843" i="15"/>
  <c r="A843" i="15"/>
  <c r="R836" i="15"/>
  <c r="Q836" i="15"/>
  <c r="P836" i="15"/>
  <c r="O836" i="15"/>
  <c r="N836" i="15"/>
  <c r="M836" i="15"/>
  <c r="L836" i="15"/>
  <c r="K836" i="15"/>
  <c r="J836" i="15"/>
  <c r="I836" i="15"/>
  <c r="H836" i="15"/>
  <c r="G836" i="15"/>
  <c r="F836" i="15"/>
  <c r="E836" i="15"/>
  <c r="D836" i="15"/>
  <c r="C836" i="15"/>
  <c r="B836" i="15"/>
  <c r="A836" i="15"/>
  <c r="R834" i="15"/>
  <c r="Q834" i="15"/>
  <c r="P834" i="15"/>
  <c r="O834" i="15"/>
  <c r="N834" i="15"/>
  <c r="M834" i="15"/>
  <c r="L834" i="15"/>
  <c r="K834" i="15"/>
  <c r="J834" i="15"/>
  <c r="I834" i="15"/>
  <c r="H834" i="15"/>
  <c r="G834" i="15"/>
  <c r="F834" i="15"/>
  <c r="E834" i="15"/>
  <c r="D834" i="15"/>
  <c r="C834" i="15"/>
  <c r="B834" i="15"/>
  <c r="A834" i="15"/>
  <c r="R822" i="15"/>
  <c r="Q822" i="15"/>
  <c r="P822" i="15"/>
  <c r="O822" i="15"/>
  <c r="N822" i="15"/>
  <c r="M822" i="15"/>
  <c r="L822" i="15"/>
  <c r="K822" i="15"/>
  <c r="J822" i="15"/>
  <c r="I822" i="15"/>
  <c r="H822" i="15"/>
  <c r="G822" i="15"/>
  <c r="F822" i="15"/>
  <c r="E822" i="15"/>
  <c r="D822" i="15"/>
  <c r="C822" i="15"/>
  <c r="B822" i="15"/>
  <c r="A822" i="15"/>
  <c r="R766" i="15"/>
  <c r="Q766" i="15"/>
  <c r="P766" i="15"/>
  <c r="O766" i="15"/>
  <c r="N766" i="15"/>
  <c r="M766" i="15"/>
  <c r="L766" i="15"/>
  <c r="K766" i="15"/>
  <c r="J766" i="15"/>
  <c r="I766" i="15"/>
  <c r="H766" i="15"/>
  <c r="G766" i="15"/>
  <c r="F766" i="15"/>
  <c r="E766" i="15"/>
  <c r="D766" i="15"/>
  <c r="C766" i="15"/>
  <c r="B766" i="15"/>
  <c r="A766" i="15"/>
  <c r="R695" i="15"/>
  <c r="Q695" i="15"/>
  <c r="P695" i="15"/>
  <c r="O695" i="15"/>
  <c r="N695" i="15"/>
  <c r="M695" i="15"/>
  <c r="L695" i="15"/>
  <c r="K695" i="15"/>
  <c r="J695" i="15"/>
  <c r="I695" i="15"/>
  <c r="H695" i="15"/>
  <c r="G695" i="15"/>
  <c r="F695" i="15"/>
  <c r="E695" i="15"/>
  <c r="D695" i="15"/>
  <c r="C695" i="15"/>
  <c r="B695" i="15"/>
  <c r="A695" i="15"/>
  <c r="R694" i="15"/>
  <c r="Q694" i="15"/>
  <c r="P694" i="15"/>
  <c r="O694" i="15"/>
  <c r="N694" i="15"/>
  <c r="M694" i="15"/>
  <c r="L694" i="15"/>
  <c r="K694" i="15"/>
  <c r="J694" i="15"/>
  <c r="I694" i="15"/>
  <c r="H694" i="15"/>
  <c r="G694" i="15"/>
  <c r="F694" i="15"/>
  <c r="E694" i="15"/>
  <c r="D694" i="15"/>
  <c r="C694" i="15"/>
  <c r="B694" i="15"/>
  <c r="A694" i="15"/>
  <c r="R688" i="15"/>
  <c r="Q688" i="15"/>
  <c r="P688" i="15"/>
  <c r="O688" i="15"/>
  <c r="N688" i="15"/>
  <c r="M688" i="15"/>
  <c r="L688" i="15"/>
  <c r="K688" i="15"/>
  <c r="J688" i="15"/>
  <c r="I688" i="15"/>
  <c r="H688" i="15"/>
  <c r="G688" i="15"/>
  <c r="F688" i="15"/>
  <c r="E688" i="15"/>
  <c r="D688" i="15"/>
  <c r="C688" i="15"/>
  <c r="B688" i="15"/>
  <c r="A688" i="15"/>
  <c r="R685" i="15"/>
  <c r="Q685" i="15"/>
  <c r="P685" i="15"/>
  <c r="O685" i="15"/>
  <c r="N685" i="15"/>
  <c r="M685" i="15"/>
  <c r="L685" i="15"/>
  <c r="K685" i="15"/>
  <c r="J685" i="15"/>
  <c r="I685" i="15"/>
  <c r="H685" i="15"/>
  <c r="G685" i="15"/>
  <c r="F685" i="15"/>
  <c r="E685" i="15"/>
  <c r="D685" i="15"/>
  <c r="C685" i="15"/>
  <c r="B685" i="15"/>
  <c r="A685" i="15"/>
  <c r="R683" i="15"/>
  <c r="Q683" i="15"/>
  <c r="P683" i="15"/>
  <c r="O683" i="15"/>
  <c r="N683" i="15"/>
  <c r="M683" i="15"/>
  <c r="L683" i="15"/>
  <c r="K683" i="15"/>
  <c r="J683" i="15"/>
  <c r="I683" i="15"/>
  <c r="H683" i="15"/>
  <c r="G683" i="15"/>
  <c r="F683" i="15"/>
  <c r="E683" i="15"/>
  <c r="D683" i="15"/>
  <c r="C683" i="15"/>
  <c r="B683" i="15"/>
  <c r="A683" i="15"/>
  <c r="R670" i="15"/>
  <c r="Q670" i="15"/>
  <c r="P670" i="15"/>
  <c r="O670" i="15"/>
  <c r="N670" i="15"/>
  <c r="M670" i="15"/>
  <c r="L670" i="15"/>
  <c r="K670" i="15"/>
  <c r="J670" i="15"/>
  <c r="I670" i="15"/>
  <c r="H670" i="15"/>
  <c r="G670" i="15"/>
  <c r="F670" i="15"/>
  <c r="E670" i="15"/>
  <c r="D670" i="15"/>
  <c r="C670" i="15"/>
  <c r="B670" i="15"/>
  <c r="A670" i="15"/>
  <c r="R664" i="15"/>
  <c r="Q664" i="15"/>
  <c r="P664" i="15"/>
  <c r="O664" i="15"/>
  <c r="N664" i="15"/>
  <c r="M664" i="15"/>
  <c r="L664" i="15"/>
  <c r="K664" i="15"/>
  <c r="J664" i="15"/>
  <c r="I664" i="15"/>
  <c r="H664" i="15"/>
  <c r="G664" i="15"/>
  <c r="F664" i="15"/>
  <c r="E664" i="15"/>
  <c r="D664" i="15"/>
  <c r="C664" i="15"/>
  <c r="B664" i="15"/>
  <c r="A664" i="15"/>
  <c r="R657" i="15"/>
  <c r="Q657" i="15"/>
  <c r="P657" i="15"/>
  <c r="O657" i="15"/>
  <c r="N657" i="15"/>
  <c r="M657" i="15"/>
  <c r="L657" i="15"/>
  <c r="K657" i="15"/>
  <c r="J657" i="15"/>
  <c r="I657" i="15"/>
  <c r="H657" i="15"/>
  <c r="G657" i="15"/>
  <c r="F657" i="15"/>
  <c r="E657" i="15"/>
  <c r="D657" i="15"/>
  <c r="C657" i="15"/>
  <c r="B657" i="15"/>
  <c r="A657" i="15"/>
  <c r="R634" i="15"/>
  <c r="Q634" i="15"/>
  <c r="P634" i="15"/>
  <c r="O634" i="15"/>
  <c r="N634" i="15"/>
  <c r="M634" i="15"/>
  <c r="L634" i="15"/>
  <c r="K634" i="15"/>
  <c r="J634" i="15"/>
  <c r="I634" i="15"/>
  <c r="H634" i="15"/>
  <c r="G634" i="15"/>
  <c r="F634" i="15"/>
  <c r="E634" i="15"/>
  <c r="D634" i="15"/>
  <c r="C634" i="15"/>
  <c r="B634" i="15"/>
  <c r="A634" i="15"/>
  <c r="R623" i="15"/>
  <c r="Q623" i="15"/>
  <c r="P623" i="15"/>
  <c r="O623" i="15"/>
  <c r="N623" i="15"/>
  <c r="M623" i="15"/>
  <c r="L623" i="15"/>
  <c r="K623" i="15"/>
  <c r="J623" i="15"/>
  <c r="H623" i="15"/>
  <c r="G623" i="15"/>
  <c r="F623" i="15"/>
  <c r="E623" i="15"/>
  <c r="D623" i="15"/>
  <c r="C623" i="15"/>
  <c r="B623" i="15"/>
  <c r="A623" i="15"/>
  <c r="R611" i="15"/>
  <c r="Q611" i="15"/>
  <c r="P611" i="15"/>
  <c r="O611" i="15"/>
  <c r="N611" i="15"/>
  <c r="M611" i="15"/>
  <c r="L611" i="15"/>
  <c r="K611" i="15"/>
  <c r="J611" i="15"/>
  <c r="I611" i="15"/>
  <c r="H611" i="15"/>
  <c r="G611" i="15"/>
  <c r="F611" i="15"/>
  <c r="E611" i="15"/>
  <c r="D611" i="15"/>
  <c r="C611" i="15"/>
  <c r="B611" i="15"/>
  <c r="A611" i="15"/>
  <c r="R565" i="15"/>
  <c r="Q565" i="15"/>
  <c r="P565" i="15"/>
  <c r="O565" i="15"/>
  <c r="N565" i="15"/>
  <c r="L565" i="15"/>
  <c r="K565" i="15"/>
  <c r="J565" i="15"/>
  <c r="I565" i="15"/>
  <c r="H565" i="15"/>
  <c r="G565" i="15"/>
  <c r="F565" i="15"/>
  <c r="E565" i="15"/>
  <c r="D565" i="15"/>
  <c r="C565" i="15"/>
  <c r="B565" i="15"/>
  <c r="A565" i="15"/>
  <c r="R561" i="15"/>
  <c r="Q561" i="15"/>
  <c r="P561" i="15"/>
  <c r="O561" i="15"/>
  <c r="N561" i="15"/>
  <c r="M561" i="15"/>
  <c r="L561" i="15"/>
  <c r="K561" i="15"/>
  <c r="J561" i="15"/>
  <c r="I561" i="15"/>
  <c r="H561" i="15"/>
  <c r="G561" i="15"/>
  <c r="F561" i="15"/>
  <c r="E561" i="15"/>
  <c r="D561" i="15"/>
  <c r="C561" i="15"/>
  <c r="B561" i="15"/>
  <c r="A561" i="15"/>
  <c r="R555" i="15"/>
  <c r="Q555" i="15"/>
  <c r="P555" i="15"/>
  <c r="O555" i="15"/>
  <c r="N555" i="15"/>
  <c r="M555" i="15"/>
  <c r="L555" i="15"/>
  <c r="K555" i="15"/>
  <c r="J555" i="15"/>
  <c r="I555" i="15"/>
  <c r="H555" i="15"/>
  <c r="G555" i="15"/>
  <c r="F555" i="15"/>
  <c r="E555" i="15"/>
  <c r="D555" i="15"/>
  <c r="C555" i="15"/>
  <c r="B555" i="15"/>
  <c r="A555" i="15"/>
  <c r="R543" i="15"/>
  <c r="Q543" i="15"/>
  <c r="P543" i="15"/>
  <c r="O543" i="15"/>
  <c r="N543" i="15"/>
  <c r="M543" i="15"/>
  <c r="L543" i="15"/>
  <c r="K543" i="15"/>
  <c r="J543" i="15"/>
  <c r="I543" i="15"/>
  <c r="H543" i="15"/>
  <c r="G543" i="15"/>
  <c r="F543" i="15"/>
  <c r="E543" i="15"/>
  <c r="D543" i="15"/>
  <c r="C543" i="15"/>
  <c r="B543" i="15"/>
  <c r="A543" i="15"/>
  <c r="R541" i="15"/>
  <c r="Q541" i="15"/>
  <c r="P541" i="15"/>
  <c r="O541" i="15"/>
  <c r="N541" i="15"/>
  <c r="M541" i="15"/>
  <c r="L541" i="15"/>
  <c r="K541" i="15"/>
  <c r="J541" i="15"/>
  <c r="I541" i="15"/>
  <c r="H541" i="15"/>
  <c r="G541" i="15"/>
  <c r="F541" i="15"/>
  <c r="E541" i="15"/>
  <c r="D541" i="15"/>
  <c r="C541" i="15"/>
  <c r="B541" i="15"/>
  <c r="A541" i="15"/>
  <c r="R517" i="15"/>
  <c r="Q517" i="15"/>
  <c r="P517" i="15"/>
  <c r="O517" i="15"/>
  <c r="N517" i="15"/>
  <c r="M517" i="15"/>
  <c r="L517" i="15"/>
  <c r="K517" i="15"/>
  <c r="J517" i="15"/>
  <c r="I517" i="15"/>
  <c r="H517" i="15"/>
  <c r="G517" i="15"/>
  <c r="F517" i="15"/>
  <c r="E517" i="15"/>
  <c r="D517" i="15"/>
  <c r="C517" i="15"/>
  <c r="B517" i="15"/>
  <c r="A517" i="15"/>
  <c r="R514" i="15"/>
  <c r="Q514" i="15"/>
  <c r="P514" i="15"/>
  <c r="O514" i="15"/>
  <c r="N514" i="15"/>
  <c r="M514" i="15"/>
  <c r="L514" i="15"/>
  <c r="K514" i="15"/>
  <c r="J514" i="15"/>
  <c r="I514" i="15"/>
  <c r="H514" i="15"/>
  <c r="G514" i="15"/>
  <c r="F514" i="15"/>
  <c r="E514" i="15"/>
  <c r="D514" i="15"/>
  <c r="C514" i="15"/>
  <c r="B514" i="15"/>
  <c r="A514" i="15"/>
  <c r="R504" i="15"/>
  <c r="Q504" i="15"/>
  <c r="P504" i="15"/>
  <c r="O504" i="15"/>
  <c r="N504" i="15"/>
  <c r="M504" i="15"/>
  <c r="L504" i="15"/>
  <c r="K504" i="15"/>
  <c r="J504" i="15"/>
  <c r="I504" i="15"/>
  <c r="H504" i="15"/>
  <c r="G504" i="15"/>
  <c r="F504" i="15"/>
  <c r="E504" i="15"/>
  <c r="D504" i="15"/>
  <c r="C504" i="15"/>
  <c r="B504" i="15"/>
  <c r="A504" i="15"/>
  <c r="R476" i="15"/>
  <c r="Q476" i="15"/>
  <c r="P476" i="15"/>
  <c r="O476" i="15"/>
  <c r="N476" i="15"/>
  <c r="M476" i="15"/>
  <c r="L476" i="15"/>
  <c r="J476" i="15"/>
  <c r="I476" i="15"/>
  <c r="H476" i="15"/>
  <c r="G476" i="15"/>
  <c r="F476" i="15"/>
  <c r="E476" i="15"/>
  <c r="D476" i="15"/>
  <c r="C476" i="15"/>
  <c r="B476" i="15"/>
  <c r="A476" i="15"/>
  <c r="R472" i="15"/>
  <c r="Q472" i="15"/>
  <c r="P472" i="15"/>
  <c r="O472" i="15"/>
  <c r="N472" i="15"/>
  <c r="M472" i="15"/>
  <c r="L472" i="15"/>
  <c r="K472" i="15"/>
  <c r="J472" i="15"/>
  <c r="I472" i="15"/>
  <c r="H472" i="15"/>
  <c r="G472" i="15"/>
  <c r="F472" i="15"/>
  <c r="E472" i="15"/>
  <c r="D472" i="15"/>
  <c r="C472" i="15"/>
  <c r="B472" i="15"/>
  <c r="A472" i="15"/>
  <c r="R451" i="15"/>
  <c r="Q451" i="15"/>
  <c r="P451" i="15"/>
  <c r="O451" i="15"/>
  <c r="N451" i="15"/>
  <c r="M451" i="15"/>
  <c r="L451" i="15"/>
  <c r="K451" i="15"/>
  <c r="J451" i="15"/>
  <c r="I451" i="15"/>
  <c r="H451" i="15"/>
  <c r="G451" i="15"/>
  <c r="F451" i="15"/>
  <c r="E451" i="15"/>
  <c r="D451" i="15"/>
  <c r="C451" i="15"/>
  <c r="B451" i="15"/>
  <c r="A451" i="15"/>
  <c r="R448" i="15"/>
  <c r="Q448" i="15"/>
  <c r="P448" i="15"/>
  <c r="O448" i="15"/>
  <c r="N448" i="15"/>
  <c r="M448" i="15"/>
  <c r="L448" i="15"/>
  <c r="K448" i="15"/>
  <c r="J448" i="15"/>
  <c r="I448" i="15"/>
  <c r="H448" i="15"/>
  <c r="G448" i="15"/>
  <c r="F448" i="15"/>
  <c r="E448" i="15"/>
  <c r="D448" i="15"/>
  <c r="C448" i="15"/>
  <c r="B448" i="15"/>
  <c r="A448" i="15"/>
  <c r="R428" i="15"/>
  <c r="Q428" i="15"/>
  <c r="P428" i="15"/>
  <c r="O428" i="15"/>
  <c r="N428" i="15"/>
  <c r="M428" i="15"/>
  <c r="L428" i="15"/>
  <c r="K428" i="15"/>
  <c r="J428" i="15"/>
  <c r="I428" i="15"/>
  <c r="H428" i="15"/>
  <c r="G428" i="15"/>
  <c r="F428" i="15"/>
  <c r="E428" i="15"/>
  <c r="D428" i="15"/>
  <c r="C428" i="15"/>
  <c r="B428" i="15"/>
  <c r="A428" i="15"/>
  <c r="R414" i="15"/>
  <c r="Q414" i="15"/>
  <c r="P414" i="15"/>
  <c r="O414" i="15"/>
  <c r="N414" i="15"/>
  <c r="M414" i="15"/>
  <c r="L414" i="15"/>
  <c r="K414" i="15"/>
  <c r="J414" i="15"/>
  <c r="I414" i="15"/>
  <c r="H414" i="15"/>
  <c r="G414" i="15"/>
  <c r="F414" i="15"/>
  <c r="E414" i="15"/>
  <c r="D414" i="15"/>
  <c r="C414" i="15"/>
  <c r="B414" i="15"/>
  <c r="A414" i="15"/>
  <c r="R412" i="15"/>
  <c r="Q412" i="15"/>
  <c r="P412" i="15"/>
  <c r="O412" i="15"/>
  <c r="N412" i="15"/>
  <c r="M412" i="15"/>
  <c r="L412" i="15"/>
  <c r="K412" i="15"/>
  <c r="J412" i="15"/>
  <c r="I412" i="15"/>
  <c r="H412" i="15"/>
  <c r="G412" i="15"/>
  <c r="F412" i="15"/>
  <c r="E412" i="15"/>
  <c r="D412" i="15"/>
  <c r="C412" i="15"/>
  <c r="B412" i="15"/>
  <c r="A412" i="15"/>
  <c r="R399" i="15"/>
  <c r="Q399" i="15"/>
  <c r="P399" i="15"/>
  <c r="O399" i="15"/>
  <c r="N399" i="15"/>
  <c r="M399" i="15"/>
  <c r="L399" i="15"/>
  <c r="K399" i="15"/>
  <c r="J399" i="15"/>
  <c r="I399" i="15"/>
  <c r="H399" i="15"/>
  <c r="G399" i="15"/>
  <c r="F399" i="15"/>
  <c r="E399" i="15"/>
  <c r="D399" i="15"/>
  <c r="C399" i="15"/>
  <c r="B399" i="15"/>
  <c r="A399" i="15"/>
  <c r="R652" i="15"/>
  <c r="Q652" i="15"/>
  <c r="P652" i="15"/>
  <c r="O652" i="15"/>
  <c r="N652" i="15"/>
  <c r="M652" i="15"/>
  <c r="L652" i="15"/>
  <c r="K652" i="15"/>
  <c r="J652" i="15"/>
  <c r="I652" i="15"/>
  <c r="H652" i="15"/>
  <c r="G652" i="15"/>
  <c r="F652" i="15"/>
  <c r="E652" i="15"/>
  <c r="D652" i="15"/>
  <c r="C652" i="15"/>
  <c r="B652" i="15"/>
  <c r="A652" i="15"/>
  <c r="R386" i="15"/>
  <c r="Q386" i="15"/>
  <c r="P386" i="15"/>
  <c r="O386" i="15"/>
  <c r="N386" i="15"/>
  <c r="M386" i="15"/>
  <c r="L386" i="15"/>
  <c r="K386" i="15"/>
  <c r="J386" i="15"/>
  <c r="I386" i="15"/>
  <c r="H386" i="15"/>
  <c r="G386" i="15"/>
  <c r="F386" i="15"/>
  <c r="E386" i="15"/>
  <c r="D386" i="15"/>
  <c r="C386" i="15"/>
  <c r="B386" i="15"/>
  <c r="A386" i="15"/>
  <c r="R385" i="15"/>
  <c r="Q385" i="15"/>
  <c r="P385" i="15"/>
  <c r="O385" i="15"/>
  <c r="N385" i="15"/>
  <c r="M385" i="15"/>
  <c r="L385" i="15"/>
  <c r="K385" i="15"/>
  <c r="J385" i="15"/>
  <c r="I385" i="15"/>
  <c r="H385" i="15"/>
  <c r="G385" i="15"/>
  <c r="F385" i="15"/>
  <c r="E385" i="15"/>
  <c r="D385" i="15"/>
  <c r="C385" i="15"/>
  <c r="B385" i="15"/>
  <c r="A385" i="15"/>
  <c r="R368" i="15"/>
  <c r="Q368" i="15"/>
  <c r="P368" i="15"/>
  <c r="O368" i="15"/>
  <c r="N368" i="15"/>
  <c r="M368" i="15"/>
  <c r="L368" i="15"/>
  <c r="K368" i="15"/>
  <c r="J368" i="15"/>
  <c r="I368" i="15"/>
  <c r="H368" i="15"/>
  <c r="G368" i="15"/>
  <c r="F368" i="15"/>
  <c r="E368" i="15"/>
  <c r="D368" i="15"/>
  <c r="C368" i="15"/>
  <c r="B368" i="15"/>
  <c r="A368" i="15"/>
  <c r="R353" i="15"/>
  <c r="Q353" i="15"/>
  <c r="P353" i="15"/>
  <c r="O353" i="15"/>
  <c r="N353" i="15"/>
  <c r="M353" i="15"/>
  <c r="L353" i="15"/>
  <c r="K353" i="15"/>
  <c r="J353" i="15"/>
  <c r="I353" i="15"/>
  <c r="H353" i="15"/>
  <c r="G353" i="15"/>
  <c r="F353" i="15"/>
  <c r="E353" i="15"/>
  <c r="D353" i="15"/>
  <c r="C353" i="15"/>
  <c r="B353" i="15"/>
  <c r="A353" i="15"/>
  <c r="R347" i="15"/>
  <c r="Q347" i="15"/>
  <c r="P347" i="15"/>
  <c r="O347" i="15"/>
  <c r="N347" i="15"/>
  <c r="M347" i="15"/>
  <c r="L347" i="15"/>
  <c r="K347" i="15"/>
  <c r="J347" i="15"/>
  <c r="I347" i="15"/>
  <c r="H347" i="15"/>
  <c r="G347" i="15"/>
  <c r="F347" i="15"/>
  <c r="E347" i="15"/>
  <c r="D347" i="15"/>
  <c r="C347" i="15"/>
  <c r="B347" i="15"/>
  <c r="A347" i="15"/>
  <c r="R345" i="15"/>
  <c r="Q345" i="15"/>
  <c r="P345" i="15"/>
  <c r="O345" i="15"/>
  <c r="N345" i="15"/>
  <c r="M345" i="15"/>
  <c r="L345" i="15"/>
  <c r="K345" i="15"/>
  <c r="J345" i="15"/>
  <c r="I345" i="15"/>
  <c r="H345" i="15"/>
  <c r="G345" i="15"/>
  <c r="F345" i="15"/>
  <c r="E345" i="15"/>
  <c r="D345" i="15"/>
  <c r="C345" i="15"/>
  <c r="B345" i="15"/>
  <c r="A345" i="15"/>
  <c r="R337" i="15"/>
  <c r="Q337" i="15"/>
  <c r="P337" i="15"/>
  <c r="O337" i="15"/>
  <c r="N337" i="15"/>
  <c r="M337" i="15"/>
  <c r="L337" i="15"/>
  <c r="K337" i="15"/>
  <c r="J337" i="15"/>
  <c r="I337" i="15"/>
  <c r="H337" i="15"/>
  <c r="G337" i="15"/>
  <c r="F337" i="15"/>
  <c r="E337" i="15"/>
  <c r="D337" i="15"/>
  <c r="C337" i="15"/>
  <c r="B337" i="15"/>
  <c r="A337" i="15"/>
  <c r="R318" i="15"/>
  <c r="Q318" i="15"/>
  <c r="P318" i="15"/>
  <c r="O318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B318" i="15"/>
  <c r="A318" i="15"/>
  <c r="R315" i="15"/>
  <c r="Q315" i="15"/>
  <c r="P315" i="15"/>
  <c r="O315" i="15"/>
  <c r="N315" i="15"/>
  <c r="M315" i="15"/>
  <c r="L315" i="15"/>
  <c r="K315" i="15"/>
  <c r="J315" i="15"/>
  <c r="I315" i="15"/>
  <c r="H315" i="15"/>
  <c r="G315" i="15"/>
  <c r="F315" i="15"/>
  <c r="E315" i="15"/>
  <c r="D315" i="15"/>
  <c r="C315" i="15"/>
  <c r="B315" i="15"/>
  <c r="A315" i="15"/>
  <c r="R300" i="15"/>
  <c r="Q300" i="15"/>
  <c r="P300" i="15"/>
  <c r="O300" i="15"/>
  <c r="N300" i="15"/>
  <c r="M300" i="15"/>
  <c r="L300" i="15"/>
  <c r="K300" i="15"/>
  <c r="J300" i="15"/>
  <c r="I300" i="15"/>
  <c r="H300" i="15"/>
  <c r="G300" i="15"/>
  <c r="F300" i="15"/>
  <c r="E300" i="15"/>
  <c r="D300" i="15"/>
  <c r="C300" i="15"/>
  <c r="B300" i="15"/>
  <c r="A300" i="15"/>
  <c r="R286" i="15"/>
  <c r="Q286" i="15"/>
  <c r="P286" i="15"/>
  <c r="O286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B286" i="15"/>
  <c r="A286" i="15"/>
  <c r="R278" i="15"/>
  <c r="Q278" i="15"/>
  <c r="P278" i="15"/>
  <c r="O278" i="15"/>
  <c r="N278" i="15"/>
  <c r="M278" i="15"/>
  <c r="L278" i="15"/>
  <c r="K278" i="15"/>
  <c r="J278" i="15"/>
  <c r="I278" i="15"/>
  <c r="H278" i="15"/>
  <c r="G278" i="15"/>
  <c r="F278" i="15"/>
  <c r="E278" i="15"/>
  <c r="D278" i="15"/>
  <c r="C278" i="15"/>
  <c r="B278" i="15"/>
  <c r="A278" i="15"/>
  <c r="R274" i="15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B274" i="15"/>
  <c r="A274" i="15"/>
  <c r="R253" i="15"/>
  <c r="Q253" i="15"/>
  <c r="P253" i="15"/>
  <c r="O253" i="15"/>
  <c r="N253" i="15"/>
  <c r="M253" i="15"/>
  <c r="L253" i="15"/>
  <c r="K253" i="15"/>
  <c r="J253" i="15"/>
  <c r="I253" i="15"/>
  <c r="H253" i="15"/>
  <c r="G253" i="15"/>
  <c r="F253" i="15"/>
  <c r="E253" i="15"/>
  <c r="D253" i="15"/>
  <c r="C253" i="15"/>
  <c r="B253" i="15"/>
  <c r="A253" i="15"/>
  <c r="R252" i="15"/>
  <c r="Q252" i="15"/>
  <c r="P252" i="15"/>
  <c r="O252" i="15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B252" i="15"/>
  <c r="A252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B244" i="15"/>
  <c r="A244" i="15"/>
  <c r="R182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B182" i="15"/>
  <c r="A18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A172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A164" i="15"/>
  <c r="R1183" i="15"/>
  <c r="Q1183" i="15"/>
  <c r="P1183" i="15"/>
  <c r="O1183" i="15"/>
  <c r="N1183" i="15"/>
  <c r="M1183" i="15"/>
  <c r="L1183" i="15"/>
  <c r="K1183" i="15"/>
  <c r="J1183" i="15"/>
  <c r="I1183" i="15"/>
  <c r="H1183" i="15"/>
  <c r="G1183" i="15"/>
  <c r="F1183" i="15"/>
  <c r="E1183" i="15"/>
  <c r="D1183" i="15"/>
  <c r="C1183" i="15"/>
  <c r="B1183" i="15"/>
  <c r="A1183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A141" i="15"/>
  <c r="R128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B128" i="15"/>
  <c r="A12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118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103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86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80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79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55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42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4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26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15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B9" i="15"/>
  <c r="A9" i="15"/>
  <c r="R422" i="15"/>
  <c r="Q422" i="15"/>
  <c r="P422" i="15"/>
  <c r="O422" i="15"/>
  <c r="N422" i="15"/>
  <c r="L422" i="15"/>
  <c r="K422" i="15"/>
  <c r="J422" i="15"/>
  <c r="I422" i="15"/>
  <c r="H422" i="15"/>
  <c r="G422" i="15"/>
  <c r="F422" i="15"/>
  <c r="E422" i="15"/>
  <c r="D422" i="15"/>
  <c r="C422" i="15"/>
  <c r="B422" i="15"/>
  <c r="A422" i="15"/>
  <c r="C528" i="15"/>
  <c r="Q1542" i="15"/>
  <c r="P1542" i="15"/>
  <c r="P1541" i="15"/>
  <c r="Q1539" i="15"/>
  <c r="P1539" i="15"/>
  <c r="Q1538" i="15"/>
  <c r="P1538" i="15"/>
  <c r="Q1537" i="15"/>
  <c r="P1537" i="15"/>
  <c r="Q1536" i="15"/>
  <c r="P1536" i="15"/>
  <c r="Q1535" i="15"/>
  <c r="P1535" i="15"/>
  <c r="Q1534" i="15"/>
  <c r="P1534" i="15"/>
  <c r="Q1533" i="15"/>
  <c r="P1533" i="15"/>
  <c r="Q1532" i="15"/>
  <c r="P1532" i="15"/>
  <c r="Q1531" i="15"/>
  <c r="P1531" i="15"/>
  <c r="Q1530" i="15"/>
  <c r="P1530" i="15"/>
  <c r="Q1529" i="15"/>
  <c r="P1529" i="15"/>
  <c r="Q1528" i="15"/>
  <c r="P1528" i="15"/>
  <c r="Q1527" i="15"/>
  <c r="P1527" i="15"/>
  <c r="Q1524" i="15"/>
  <c r="P1524" i="15"/>
  <c r="Q1523" i="15"/>
  <c r="P1523" i="15"/>
  <c r="Q1522" i="15"/>
  <c r="P1522" i="15"/>
  <c r="Q1521" i="15"/>
  <c r="P1521" i="15"/>
  <c r="Q1519" i="15"/>
  <c r="P1519" i="15"/>
  <c r="Q1518" i="15"/>
  <c r="P1518" i="15"/>
  <c r="P1517" i="15"/>
  <c r="Q1516" i="15"/>
  <c r="P1516" i="15"/>
  <c r="Q1515" i="15"/>
  <c r="P1515" i="15"/>
  <c r="Q1514" i="15"/>
  <c r="P1514" i="15"/>
  <c r="P1513" i="15"/>
  <c r="Q1512" i="15"/>
  <c r="P1512" i="15"/>
  <c r="Q1511" i="15"/>
  <c r="P1511" i="15"/>
  <c r="Q1510" i="15"/>
  <c r="P1510" i="15"/>
  <c r="Q1509" i="15"/>
  <c r="P1509" i="15"/>
  <c r="Q1508" i="15"/>
  <c r="P1508" i="15"/>
  <c r="Q1507" i="15"/>
  <c r="P1507" i="15"/>
  <c r="P1506" i="15"/>
  <c r="Q1505" i="15"/>
  <c r="P1505" i="15"/>
  <c r="Q1504" i="15"/>
  <c r="P1504" i="15"/>
  <c r="Q1503" i="15"/>
  <c r="P1503" i="15"/>
  <c r="Q1502" i="15"/>
  <c r="P1502" i="15"/>
  <c r="Q1500" i="15"/>
  <c r="P1500" i="15"/>
  <c r="Q1499" i="15"/>
  <c r="P1499" i="15"/>
  <c r="P1498" i="15"/>
  <c r="Q1497" i="15"/>
  <c r="P1497" i="15"/>
  <c r="P1496" i="15"/>
  <c r="Q1495" i="15"/>
  <c r="P1495" i="15"/>
  <c r="Q1494" i="15"/>
  <c r="P1494" i="15"/>
  <c r="Q1493" i="15"/>
  <c r="P1493" i="15"/>
  <c r="P1492" i="15"/>
  <c r="Q1491" i="15"/>
  <c r="P1491" i="15"/>
  <c r="Q1490" i="15"/>
  <c r="P1490" i="15"/>
  <c r="Q1489" i="15"/>
  <c r="P1489" i="15"/>
  <c r="Q1488" i="15"/>
  <c r="P1488" i="15"/>
  <c r="Q1487" i="15"/>
  <c r="P1487" i="15"/>
  <c r="Q1486" i="15"/>
  <c r="P1486" i="15"/>
  <c r="Q1485" i="15"/>
  <c r="P1485" i="15"/>
  <c r="Q1484" i="15"/>
  <c r="P1484" i="15"/>
  <c r="Q1483" i="15"/>
  <c r="P1483" i="15"/>
  <c r="Q1482" i="15"/>
  <c r="P1482" i="15"/>
  <c r="Q1481" i="15"/>
  <c r="P1481" i="15"/>
  <c r="Q1480" i="15"/>
  <c r="P1480" i="15"/>
  <c r="Q1479" i="15"/>
  <c r="P1479" i="15"/>
  <c r="Q1478" i="15"/>
  <c r="P1478" i="15"/>
  <c r="Q1476" i="15"/>
  <c r="P1476" i="15"/>
  <c r="Q1475" i="15"/>
  <c r="P1475" i="15"/>
  <c r="Q1474" i="15"/>
  <c r="P1474" i="15"/>
  <c r="Q1472" i="15"/>
  <c r="P1472" i="15"/>
  <c r="Q1471" i="15"/>
  <c r="P1471" i="15"/>
  <c r="Q1470" i="15"/>
  <c r="P1470" i="15"/>
  <c r="Q1469" i="15"/>
  <c r="P1469" i="15"/>
  <c r="Q1468" i="15"/>
  <c r="P1468" i="15"/>
  <c r="Q1467" i="15"/>
  <c r="P1467" i="15"/>
  <c r="Q1466" i="15"/>
  <c r="P1466" i="15"/>
  <c r="Q1465" i="15"/>
  <c r="P1465" i="15"/>
  <c r="Q1464" i="15"/>
  <c r="P1464" i="15"/>
  <c r="Q1463" i="15"/>
  <c r="P1463" i="15"/>
  <c r="Q1462" i="15"/>
  <c r="P1462" i="15"/>
  <c r="Q1461" i="15"/>
  <c r="P1461" i="15"/>
  <c r="Q1460" i="15"/>
  <c r="P1460" i="15"/>
  <c r="Q1459" i="15"/>
  <c r="P1459" i="15"/>
  <c r="Q1458" i="15"/>
  <c r="P1458" i="15"/>
  <c r="Q1457" i="15"/>
  <c r="P1457" i="15"/>
  <c r="Q1456" i="15"/>
  <c r="P1456" i="15"/>
  <c r="Q1455" i="15"/>
  <c r="P1455" i="15"/>
  <c r="Q1454" i="15"/>
  <c r="P1454" i="15"/>
  <c r="Q1453" i="15"/>
  <c r="P1453" i="15"/>
  <c r="P1452" i="15"/>
  <c r="Q1451" i="15"/>
  <c r="P1451" i="15"/>
  <c r="Q1449" i="15"/>
  <c r="P1449" i="15"/>
  <c r="Q1448" i="15"/>
  <c r="Q1447" i="15"/>
  <c r="P1447" i="15"/>
  <c r="Q1445" i="15"/>
  <c r="P1445" i="15"/>
  <c r="Q1444" i="15"/>
  <c r="P1444" i="15"/>
  <c r="Q1442" i="15"/>
  <c r="P1442" i="15"/>
  <c r="Q1441" i="15"/>
  <c r="P1441" i="15"/>
  <c r="Q1440" i="15"/>
  <c r="P1440" i="15"/>
  <c r="Q1439" i="15"/>
  <c r="P1439" i="15"/>
  <c r="Q1438" i="15"/>
  <c r="P1438" i="15"/>
  <c r="Q1437" i="15"/>
  <c r="P1437" i="15"/>
  <c r="P1436" i="15"/>
  <c r="Q1435" i="15"/>
  <c r="P1435" i="15"/>
  <c r="Q1434" i="15"/>
  <c r="Q1433" i="15"/>
  <c r="P1433" i="15"/>
  <c r="Q1432" i="15"/>
  <c r="P1432" i="15"/>
  <c r="Q1431" i="15"/>
  <c r="P1431" i="15"/>
  <c r="Q1430" i="15"/>
  <c r="P1430" i="15"/>
  <c r="P1427" i="15"/>
  <c r="Q1426" i="15"/>
  <c r="P1426" i="15"/>
  <c r="Q1425" i="15"/>
  <c r="P1425" i="15"/>
  <c r="Q1424" i="15"/>
  <c r="P1424" i="15"/>
  <c r="Q1422" i="15"/>
  <c r="P1422" i="15"/>
  <c r="Q1421" i="15"/>
  <c r="P1421" i="15"/>
  <c r="Q1420" i="15"/>
  <c r="P1420" i="15"/>
  <c r="Q1419" i="15"/>
  <c r="P1419" i="15"/>
  <c r="Q1418" i="15"/>
  <c r="P1418" i="15"/>
  <c r="Q1417" i="15"/>
  <c r="P1417" i="15"/>
  <c r="Q1416" i="15"/>
  <c r="P1416" i="15"/>
  <c r="Q1415" i="15"/>
  <c r="P1415" i="15"/>
  <c r="Q1414" i="15"/>
  <c r="P1414" i="15"/>
  <c r="Q1412" i="15"/>
  <c r="P1412" i="15"/>
  <c r="Q1411" i="15"/>
  <c r="P1411" i="15"/>
  <c r="Q1409" i="15"/>
  <c r="P1409" i="15"/>
  <c r="Q1408" i="15"/>
  <c r="P1408" i="15"/>
  <c r="Q1406" i="15"/>
  <c r="P1406" i="15"/>
  <c r="Q1405" i="15"/>
  <c r="P1405" i="15"/>
  <c r="Q1404" i="15"/>
  <c r="P1404" i="15"/>
  <c r="Q1403" i="15"/>
  <c r="P1403" i="15"/>
  <c r="Q1402" i="15"/>
  <c r="P1402" i="15"/>
  <c r="Q1401" i="15"/>
  <c r="P1401" i="15"/>
  <c r="Q1400" i="15"/>
  <c r="P1400" i="15"/>
  <c r="P1399" i="15"/>
  <c r="Q1398" i="15"/>
  <c r="P1398" i="15"/>
  <c r="Q1397" i="15"/>
  <c r="P1397" i="15"/>
  <c r="Q1396" i="15"/>
  <c r="P1396" i="15"/>
  <c r="Q1395" i="15"/>
  <c r="P1395" i="15"/>
  <c r="Q1394" i="15"/>
  <c r="P1394" i="15"/>
  <c r="Q1392" i="15"/>
  <c r="P1392" i="15"/>
  <c r="Q1391" i="15"/>
  <c r="P1391" i="15"/>
  <c r="Q1390" i="15"/>
  <c r="P1390" i="15"/>
  <c r="Q1389" i="15"/>
  <c r="P1389" i="15"/>
  <c r="Q1387" i="15"/>
  <c r="P1387" i="15"/>
  <c r="Q1385" i="15"/>
  <c r="P1385" i="15"/>
  <c r="P1384" i="15"/>
  <c r="P1383" i="15"/>
  <c r="Q1382" i="15"/>
  <c r="P1382" i="15"/>
  <c r="Q1381" i="15"/>
  <c r="P1381" i="15"/>
  <c r="Q1380" i="15"/>
  <c r="P1380" i="15"/>
  <c r="Q1378" i="15"/>
  <c r="P1378" i="15"/>
  <c r="Q1377" i="15"/>
  <c r="P1377" i="15"/>
  <c r="Q1376" i="15"/>
  <c r="P1376" i="15"/>
  <c r="Q1374" i="15"/>
  <c r="P1374" i="15"/>
  <c r="Q1373" i="15"/>
  <c r="P1373" i="15"/>
  <c r="Q1372" i="15"/>
  <c r="P1372" i="15"/>
  <c r="Q1371" i="15"/>
  <c r="P1371" i="15"/>
  <c r="Q1370" i="15"/>
  <c r="P1370" i="15"/>
  <c r="Q1369" i="15"/>
  <c r="P1369" i="15"/>
  <c r="Q1368" i="15"/>
  <c r="P1368" i="15"/>
  <c r="Q1367" i="15"/>
  <c r="P1367" i="15"/>
  <c r="Q1366" i="15"/>
  <c r="P1366" i="15"/>
  <c r="Q1365" i="15"/>
  <c r="P1365" i="15"/>
  <c r="Q1364" i="15"/>
  <c r="P1364" i="15"/>
  <c r="Q1363" i="15"/>
  <c r="P1363" i="15"/>
  <c r="Q1362" i="15"/>
  <c r="P1362" i="15"/>
  <c r="Q1361" i="15"/>
  <c r="P1361" i="15"/>
  <c r="Q1360" i="15"/>
  <c r="P1360" i="15"/>
  <c r="Q1359" i="15"/>
  <c r="P1359" i="15"/>
  <c r="Q1358" i="15"/>
  <c r="P1358" i="15"/>
  <c r="Q1357" i="15"/>
  <c r="P1357" i="15"/>
  <c r="Q1355" i="15"/>
  <c r="P1355" i="15"/>
  <c r="Q1354" i="15"/>
  <c r="P1354" i="15"/>
  <c r="Q1352" i="15"/>
  <c r="P1352" i="15"/>
  <c r="Q1351" i="15"/>
  <c r="P1351" i="15"/>
  <c r="Q1350" i="15"/>
  <c r="P1350" i="15"/>
  <c r="Q1349" i="15"/>
  <c r="P1349" i="15"/>
  <c r="Q1348" i="15"/>
  <c r="P1348" i="15"/>
  <c r="Q1347" i="15"/>
  <c r="P1347" i="15"/>
  <c r="Q1346" i="15"/>
  <c r="P1346" i="15"/>
  <c r="Q1344" i="15"/>
  <c r="P1344" i="15"/>
  <c r="Q1343" i="15"/>
  <c r="P1343" i="15"/>
  <c r="Q1342" i="15"/>
  <c r="P1342" i="15"/>
  <c r="Q1341" i="15"/>
  <c r="P1341" i="15"/>
  <c r="Q1340" i="15"/>
  <c r="P1340" i="15"/>
  <c r="Q1339" i="15"/>
  <c r="P1339" i="15"/>
  <c r="Q1337" i="15"/>
  <c r="P1337" i="15"/>
  <c r="Q1334" i="15"/>
  <c r="P1334" i="15"/>
  <c r="Q1333" i="15"/>
  <c r="P1333" i="15"/>
  <c r="Q1331" i="15"/>
  <c r="P1331" i="15"/>
  <c r="Q1329" i="15"/>
  <c r="P1329" i="15"/>
  <c r="Q1328" i="15"/>
  <c r="P1328" i="15"/>
  <c r="Q1327" i="15"/>
  <c r="P1327" i="15"/>
  <c r="Q1326" i="15"/>
  <c r="P1326" i="15"/>
  <c r="Q1325" i="15"/>
  <c r="P1325" i="15"/>
  <c r="P1324" i="15"/>
  <c r="Q1323" i="15"/>
  <c r="P1323" i="15"/>
  <c r="Q1322" i="15"/>
  <c r="P1322" i="15"/>
  <c r="Q1321" i="15"/>
  <c r="P1321" i="15"/>
  <c r="Q1320" i="15"/>
  <c r="P1320" i="15"/>
  <c r="Q1319" i="15"/>
  <c r="P1319" i="15"/>
  <c r="Q1318" i="15"/>
  <c r="P1318" i="15"/>
  <c r="P1317" i="15"/>
  <c r="Q1316" i="15"/>
  <c r="P1316" i="15"/>
  <c r="Q1315" i="15"/>
  <c r="P1315" i="15"/>
  <c r="Q1314" i="15"/>
  <c r="P1314" i="15"/>
  <c r="Q1313" i="15"/>
  <c r="P1313" i="15"/>
  <c r="Q1311" i="15"/>
  <c r="P1311" i="15"/>
  <c r="Q1310" i="15"/>
  <c r="P1310" i="15"/>
  <c r="Q1309" i="15"/>
  <c r="P1309" i="15"/>
  <c r="Q1308" i="15"/>
  <c r="P1308" i="15"/>
  <c r="Q1307" i="15"/>
  <c r="P1307" i="15"/>
  <c r="Q1306" i="15"/>
  <c r="P1306" i="15"/>
  <c r="Q1305" i="15"/>
  <c r="P1305" i="15"/>
  <c r="Q1303" i="15"/>
  <c r="P1303" i="15"/>
  <c r="Q1302" i="15"/>
  <c r="P1302" i="15"/>
  <c r="Q1301" i="15"/>
  <c r="P1301" i="15"/>
  <c r="Q1300" i="15"/>
  <c r="P1300" i="15"/>
  <c r="Q1299" i="15"/>
  <c r="P1299" i="15"/>
  <c r="Q1298" i="15"/>
  <c r="P1298" i="15"/>
  <c r="Q1297" i="15"/>
  <c r="P1297" i="15"/>
  <c r="Q1296" i="15"/>
  <c r="P1296" i="15"/>
  <c r="Q1295" i="15"/>
  <c r="P1295" i="15"/>
  <c r="Q1294" i="15"/>
  <c r="P1294" i="15"/>
  <c r="Q1292" i="15"/>
  <c r="P1292" i="15"/>
  <c r="Q1291" i="15"/>
  <c r="P1291" i="15"/>
  <c r="Q1290" i="15"/>
  <c r="P1290" i="15"/>
  <c r="Q1289" i="15"/>
  <c r="P1289" i="15"/>
  <c r="P1288" i="15"/>
  <c r="Q1287" i="15"/>
  <c r="P1287" i="15"/>
  <c r="Q1286" i="15"/>
  <c r="P1286" i="15"/>
  <c r="Q1285" i="15"/>
  <c r="P1285" i="15"/>
  <c r="Q1282" i="15"/>
  <c r="P1282" i="15"/>
  <c r="Q1281" i="15"/>
  <c r="P1281" i="15"/>
  <c r="Q1280" i="15"/>
  <c r="P1280" i="15"/>
  <c r="P1279" i="15"/>
  <c r="Q1278" i="15"/>
  <c r="P1278" i="15"/>
  <c r="Q1276" i="15"/>
  <c r="P1276" i="15"/>
  <c r="Q1275" i="15"/>
  <c r="P1275" i="15"/>
  <c r="Q1274" i="15"/>
  <c r="P1274" i="15"/>
  <c r="Q1273" i="15"/>
  <c r="P1273" i="15"/>
  <c r="Q1272" i="15"/>
  <c r="P1272" i="15"/>
  <c r="Q1271" i="15"/>
  <c r="P1271" i="15"/>
  <c r="Q1270" i="15"/>
  <c r="P1270" i="15"/>
  <c r="Q1269" i="15"/>
  <c r="P1269" i="15"/>
  <c r="Q1267" i="15"/>
  <c r="P1267" i="15"/>
  <c r="Q1266" i="15"/>
  <c r="P1266" i="15"/>
  <c r="Q1265" i="15"/>
  <c r="P1265" i="15"/>
  <c r="Q1264" i="15"/>
  <c r="P1264" i="15"/>
  <c r="Q1263" i="15"/>
  <c r="P1263" i="15"/>
  <c r="Q1262" i="15"/>
  <c r="P1262" i="15"/>
  <c r="Q1261" i="15"/>
  <c r="P1261" i="15"/>
  <c r="Q1260" i="15"/>
  <c r="P1260" i="15"/>
  <c r="Q1258" i="15"/>
  <c r="P1258" i="15"/>
  <c r="Q1257" i="15"/>
  <c r="P1257" i="15"/>
  <c r="Q1256" i="15"/>
  <c r="P1256" i="15"/>
  <c r="Q1255" i="15"/>
  <c r="P1255" i="15"/>
  <c r="Q1254" i="15"/>
  <c r="P1254" i="15"/>
  <c r="Q1253" i="15"/>
  <c r="P1253" i="15"/>
  <c r="Q1252" i="15"/>
  <c r="P1252" i="15"/>
  <c r="Q1251" i="15"/>
  <c r="P1251" i="15"/>
  <c r="Q1250" i="15"/>
  <c r="P1250" i="15"/>
  <c r="Q1249" i="15"/>
  <c r="P1249" i="15"/>
  <c r="Q1248" i="15"/>
  <c r="P1248" i="15"/>
  <c r="Q1247" i="15"/>
  <c r="P1247" i="15"/>
  <c r="Q1246" i="15"/>
  <c r="P1246" i="15"/>
  <c r="Q1245" i="15"/>
  <c r="P1245" i="15"/>
  <c r="Q1244" i="15"/>
  <c r="P1244" i="15"/>
  <c r="Q1243" i="15"/>
  <c r="P1243" i="15"/>
  <c r="Q1242" i="15"/>
  <c r="P1242" i="15"/>
  <c r="Q1241" i="15"/>
  <c r="P1241" i="15"/>
  <c r="Q1240" i="15"/>
  <c r="P1240" i="15"/>
  <c r="Q1239" i="15"/>
  <c r="P1239" i="15"/>
  <c r="Q1237" i="15"/>
  <c r="P1237" i="15"/>
  <c r="Q1236" i="15"/>
  <c r="P1236" i="15"/>
  <c r="Q1235" i="15"/>
  <c r="P1235" i="15"/>
  <c r="Q1234" i="15"/>
  <c r="P1234" i="15"/>
  <c r="P1233" i="15"/>
  <c r="Q1232" i="15"/>
  <c r="P1232" i="15"/>
  <c r="Q1230" i="15"/>
  <c r="P1230" i="15"/>
  <c r="Q1228" i="15"/>
  <c r="P1228" i="15"/>
  <c r="Q1226" i="15"/>
  <c r="P1226" i="15"/>
  <c r="Q1225" i="15"/>
  <c r="P1225" i="15"/>
  <c r="Q1224" i="15"/>
  <c r="P1224" i="15"/>
  <c r="Q1223" i="15"/>
  <c r="P1223" i="15"/>
  <c r="Q1221" i="15"/>
  <c r="P1221" i="15"/>
  <c r="Q1220" i="15"/>
  <c r="P1220" i="15"/>
  <c r="Q1219" i="15"/>
  <c r="P1219" i="15"/>
  <c r="P1218" i="15"/>
  <c r="Q1217" i="15"/>
  <c r="P1217" i="15"/>
  <c r="Q1216" i="15"/>
  <c r="P1216" i="15"/>
  <c r="Q1215" i="15"/>
  <c r="P1215" i="15"/>
  <c r="P1214" i="15"/>
  <c r="Q1213" i="15"/>
  <c r="P1213" i="15"/>
  <c r="Q1212" i="15"/>
  <c r="P1212" i="15"/>
  <c r="Q1210" i="15"/>
  <c r="P1210" i="15"/>
  <c r="Q1209" i="15"/>
  <c r="P1209" i="15"/>
  <c r="Q1208" i="15"/>
  <c r="P1208" i="15"/>
  <c r="Q1207" i="15"/>
  <c r="P1207" i="15"/>
  <c r="Q1206" i="15"/>
  <c r="P1206" i="15"/>
  <c r="Q1205" i="15"/>
  <c r="P1205" i="15"/>
  <c r="Q1204" i="15"/>
  <c r="P1204" i="15"/>
  <c r="Q1203" i="15"/>
  <c r="P1203" i="15"/>
  <c r="Q1202" i="15"/>
  <c r="P1202" i="15"/>
  <c r="Q1199" i="15"/>
  <c r="P1199" i="15"/>
  <c r="Q1198" i="15"/>
  <c r="P1198" i="15"/>
  <c r="Q1197" i="15"/>
  <c r="P1197" i="15"/>
  <c r="Q1196" i="15"/>
  <c r="P1196" i="15"/>
  <c r="Q1195" i="15"/>
  <c r="P1195" i="15"/>
  <c r="Q1194" i="15"/>
  <c r="P1194" i="15"/>
  <c r="Q1193" i="15"/>
  <c r="P1193" i="15"/>
  <c r="Q1192" i="15"/>
  <c r="P1192" i="15"/>
  <c r="Q1191" i="15"/>
  <c r="P1191" i="15"/>
  <c r="Q1189" i="15"/>
  <c r="P1189" i="15"/>
  <c r="Q1187" i="15"/>
  <c r="P1187" i="15"/>
  <c r="Q1186" i="15"/>
  <c r="P1186" i="15"/>
  <c r="Q1185" i="15"/>
  <c r="P1185" i="15"/>
  <c r="Q1184" i="15"/>
  <c r="P1184" i="15"/>
  <c r="Q1182" i="15"/>
  <c r="P1182" i="15"/>
  <c r="P1180" i="15"/>
  <c r="Q1178" i="15"/>
  <c r="P1178" i="15"/>
  <c r="Q1176" i="15"/>
  <c r="P1176" i="15"/>
  <c r="Q1171" i="15"/>
  <c r="P1171" i="15"/>
  <c r="Q1170" i="15"/>
  <c r="P1170" i="15"/>
  <c r="Q1169" i="15"/>
  <c r="P1169" i="15"/>
  <c r="Q1168" i="15"/>
  <c r="P1168" i="15"/>
  <c r="Q1167" i="15"/>
  <c r="P1167" i="15"/>
  <c r="Q1166" i="15"/>
  <c r="P1166" i="15"/>
  <c r="Q1165" i="15"/>
  <c r="P1165" i="15"/>
  <c r="Q1162" i="15"/>
  <c r="P1162" i="15"/>
  <c r="Q1160" i="15"/>
  <c r="P1160" i="15"/>
  <c r="Q1159" i="15"/>
  <c r="P1159" i="15"/>
  <c r="Q1158" i="15"/>
  <c r="P1158" i="15"/>
  <c r="Q1157" i="15"/>
  <c r="P1157" i="15"/>
  <c r="Q1156" i="15"/>
  <c r="P1156" i="15"/>
  <c r="Q1155" i="15"/>
  <c r="P1155" i="15"/>
  <c r="Q1154" i="15"/>
  <c r="P1154" i="15"/>
  <c r="Q1153" i="15"/>
  <c r="P1153" i="15"/>
  <c r="Q1152" i="15"/>
  <c r="P1152" i="15"/>
  <c r="Q1151" i="15"/>
  <c r="P1151" i="15"/>
  <c r="Q1150" i="15"/>
  <c r="P1150" i="15"/>
  <c r="Q1149" i="15"/>
  <c r="P1149" i="15"/>
  <c r="Q1148" i="15"/>
  <c r="P1148" i="15"/>
  <c r="Q1147" i="15"/>
  <c r="P1147" i="15"/>
  <c r="Q1146" i="15"/>
  <c r="P1146" i="15"/>
  <c r="Q1145" i="15"/>
  <c r="P1145" i="15"/>
  <c r="Q1144" i="15"/>
  <c r="P1144" i="15"/>
  <c r="Q1143" i="15"/>
  <c r="P1143" i="15"/>
  <c r="Q1142" i="15"/>
  <c r="P1142" i="15"/>
  <c r="Q1140" i="15"/>
  <c r="P1140" i="15"/>
  <c r="Q1139" i="15"/>
  <c r="P1139" i="15"/>
  <c r="Q1138" i="15"/>
  <c r="P1138" i="15"/>
  <c r="Q1136" i="15"/>
  <c r="P1136" i="15"/>
  <c r="P1135" i="15"/>
  <c r="Q1134" i="15"/>
  <c r="P1134" i="15"/>
  <c r="P1133" i="15"/>
  <c r="Q1132" i="15"/>
  <c r="P1132" i="15"/>
  <c r="Q1131" i="15"/>
  <c r="P1131" i="15"/>
  <c r="Q1130" i="15"/>
  <c r="P1130" i="15"/>
  <c r="Q1129" i="15"/>
  <c r="P1129" i="15"/>
  <c r="P1128" i="15"/>
  <c r="Q1127" i="15"/>
  <c r="P1127" i="15"/>
  <c r="Q1126" i="15"/>
  <c r="P1126" i="15"/>
  <c r="Q1125" i="15"/>
  <c r="P1125" i="15"/>
  <c r="Q1124" i="15"/>
  <c r="P1124" i="15"/>
  <c r="Q1123" i="15"/>
  <c r="P1123" i="15"/>
  <c r="Q1121" i="15"/>
  <c r="P1121" i="15"/>
  <c r="Q1120" i="15"/>
  <c r="P1120" i="15"/>
  <c r="Q1119" i="15"/>
  <c r="P1119" i="15"/>
  <c r="Q1118" i="15"/>
  <c r="P1118" i="15"/>
  <c r="Q1117" i="15"/>
  <c r="P1117" i="15"/>
  <c r="Q1116" i="15"/>
  <c r="P1116" i="15"/>
  <c r="Q1115" i="15"/>
  <c r="P1115" i="15"/>
  <c r="Q1114" i="15"/>
  <c r="P1114" i="15"/>
  <c r="Q1113" i="15"/>
  <c r="P1113" i="15"/>
  <c r="Q1112" i="15"/>
  <c r="P1112" i="15"/>
  <c r="Q1111" i="15"/>
  <c r="P1111" i="15"/>
  <c r="Q1110" i="15"/>
  <c r="P1110" i="15"/>
  <c r="Q1109" i="15"/>
  <c r="P1109" i="15"/>
  <c r="Q1108" i="15"/>
  <c r="P1108" i="15"/>
  <c r="Q1107" i="15"/>
  <c r="P1107" i="15"/>
  <c r="Q1106" i="15"/>
  <c r="P1106" i="15"/>
  <c r="Q1105" i="15"/>
  <c r="P1105" i="15"/>
  <c r="Q1104" i="15"/>
  <c r="P1104" i="15"/>
  <c r="Q1103" i="15"/>
  <c r="P1103" i="15"/>
  <c r="Q1102" i="15"/>
  <c r="P1102" i="15"/>
  <c r="Q1101" i="15"/>
  <c r="P1101" i="15"/>
  <c r="Q1100" i="15"/>
  <c r="P1100" i="15"/>
  <c r="Q1098" i="15"/>
  <c r="P1098" i="15"/>
  <c r="Q1097" i="15"/>
  <c r="P1097" i="15"/>
  <c r="Q1095" i="15"/>
  <c r="P1095" i="15"/>
  <c r="Q1094" i="15"/>
  <c r="P1094" i="15"/>
  <c r="Q1093" i="15"/>
  <c r="P1093" i="15"/>
  <c r="Q1092" i="15"/>
  <c r="P1092" i="15"/>
  <c r="Q1091" i="15"/>
  <c r="P1091" i="15"/>
  <c r="Q1090" i="15"/>
  <c r="P1090" i="15"/>
  <c r="Q1089" i="15"/>
  <c r="P1089" i="15"/>
  <c r="Q1088" i="15"/>
  <c r="P1088" i="15"/>
  <c r="Q1087" i="15"/>
  <c r="P1087" i="15"/>
  <c r="Q1085" i="15"/>
  <c r="P1085" i="15"/>
  <c r="Q1084" i="15"/>
  <c r="P1084" i="15"/>
  <c r="Q1083" i="15"/>
  <c r="P1083" i="15"/>
  <c r="Q1081" i="15"/>
  <c r="P1081" i="15"/>
  <c r="P1080" i="15"/>
  <c r="Q1079" i="15"/>
  <c r="P1079" i="15"/>
  <c r="Q1078" i="15"/>
  <c r="P1078" i="15"/>
  <c r="Q1077" i="15"/>
  <c r="P1077" i="15"/>
  <c r="Q1075" i="15"/>
  <c r="P1075" i="15"/>
  <c r="Q1074" i="15"/>
  <c r="P1074" i="15"/>
  <c r="Q1073" i="15"/>
  <c r="P1073" i="15"/>
  <c r="P1072" i="15"/>
  <c r="P1071" i="15"/>
  <c r="Q1070" i="15"/>
  <c r="P1070" i="15"/>
  <c r="Q1067" i="15"/>
  <c r="P1067" i="15"/>
  <c r="Q1066" i="15"/>
  <c r="P1066" i="15"/>
  <c r="Q1065" i="15"/>
  <c r="P1065" i="15"/>
  <c r="Q1064" i="15"/>
  <c r="P1064" i="15"/>
  <c r="Q1063" i="15"/>
  <c r="P1063" i="15"/>
  <c r="Q1062" i="15"/>
  <c r="P1062" i="15"/>
  <c r="Q1061" i="15"/>
  <c r="P1061" i="15"/>
  <c r="Q1060" i="15"/>
  <c r="P1060" i="15"/>
  <c r="Q1059" i="15"/>
  <c r="P1059" i="15"/>
  <c r="P1056" i="15"/>
  <c r="Q1055" i="15"/>
  <c r="P1055" i="15"/>
  <c r="Q1054" i="15"/>
  <c r="P1054" i="15"/>
  <c r="Q1053" i="15"/>
  <c r="P1053" i="15"/>
  <c r="Q1052" i="15"/>
  <c r="P1052" i="15"/>
  <c r="Q1051" i="15"/>
  <c r="P1051" i="15"/>
  <c r="Q1050" i="15"/>
  <c r="P1050" i="15"/>
  <c r="Q1048" i="15"/>
  <c r="P1048" i="15"/>
  <c r="Q1047" i="15"/>
  <c r="P1047" i="15"/>
  <c r="Q1046" i="15"/>
  <c r="P1046" i="15"/>
  <c r="Q1045" i="15"/>
  <c r="P1045" i="15"/>
  <c r="Q1044" i="15"/>
  <c r="P1044" i="15"/>
  <c r="Q1043" i="15"/>
  <c r="P1043" i="15"/>
  <c r="Q1042" i="15"/>
  <c r="P1042" i="15"/>
  <c r="Q1040" i="15"/>
  <c r="P1040" i="15"/>
  <c r="Q1038" i="15"/>
  <c r="P1038" i="15"/>
  <c r="Q1037" i="15"/>
  <c r="P1037" i="15"/>
  <c r="Q1036" i="15"/>
  <c r="P1036" i="15"/>
  <c r="P1035" i="15"/>
  <c r="Q1034" i="15"/>
  <c r="P1034" i="15"/>
  <c r="Q1033" i="15"/>
  <c r="P1033" i="15"/>
  <c r="Q1032" i="15"/>
  <c r="P1032" i="15"/>
  <c r="Q1031" i="15"/>
  <c r="P1031" i="15"/>
  <c r="Q1030" i="15"/>
  <c r="P1030" i="15"/>
  <c r="P1028" i="15"/>
  <c r="Q1027" i="15"/>
  <c r="P1027" i="15"/>
  <c r="Q1026" i="15"/>
  <c r="P1026" i="15"/>
  <c r="Q1025" i="15"/>
  <c r="P1025" i="15"/>
  <c r="Q1024" i="15"/>
  <c r="P1024" i="15"/>
  <c r="Q1023" i="15"/>
  <c r="P1023" i="15"/>
  <c r="Q1022" i="15"/>
  <c r="P1022" i="15"/>
  <c r="Q1021" i="15"/>
  <c r="P1021" i="15"/>
  <c r="Q1020" i="15"/>
  <c r="P1020" i="15"/>
  <c r="Q1019" i="15"/>
  <c r="P1019" i="15"/>
  <c r="Q1018" i="15"/>
  <c r="P1018" i="15"/>
  <c r="Q1017" i="15"/>
  <c r="P1017" i="15"/>
  <c r="Q1016" i="15"/>
  <c r="P1016" i="15"/>
  <c r="Q1015" i="15"/>
  <c r="P1015" i="15"/>
  <c r="P1014" i="15"/>
  <c r="Q1013" i="15"/>
  <c r="P1013" i="15"/>
  <c r="Q1012" i="15"/>
  <c r="P1012" i="15"/>
  <c r="Q1011" i="15"/>
  <c r="P1011" i="15"/>
  <c r="Q1010" i="15"/>
  <c r="P1010" i="15"/>
  <c r="Q1009" i="15"/>
  <c r="P1009" i="15"/>
  <c r="Q1008" i="15"/>
  <c r="P1008" i="15"/>
  <c r="Q1006" i="15"/>
  <c r="P1006" i="15"/>
  <c r="Q1005" i="15"/>
  <c r="P1005" i="15"/>
  <c r="Q1004" i="15"/>
  <c r="P1004" i="15"/>
  <c r="Q1003" i="15"/>
  <c r="P1003" i="15"/>
  <c r="Q1002" i="15"/>
  <c r="P1002" i="15"/>
  <c r="Q1001" i="15"/>
  <c r="P1001" i="15"/>
  <c r="Q1000" i="15"/>
  <c r="P1000" i="15"/>
  <c r="Q999" i="15"/>
  <c r="P999" i="15"/>
  <c r="Q998" i="15"/>
  <c r="P998" i="15"/>
  <c r="Q997" i="15"/>
  <c r="P997" i="15"/>
  <c r="Q996" i="15"/>
  <c r="P996" i="15"/>
  <c r="Q995" i="15"/>
  <c r="P995" i="15"/>
  <c r="Q994" i="15"/>
  <c r="P994" i="15"/>
  <c r="Q993" i="15"/>
  <c r="P993" i="15"/>
  <c r="Q992" i="15"/>
  <c r="P992" i="15"/>
  <c r="Q991" i="15"/>
  <c r="P991" i="15"/>
  <c r="Q990" i="15"/>
  <c r="P990" i="15"/>
  <c r="Q987" i="15"/>
  <c r="P987" i="15"/>
  <c r="Q985" i="15"/>
  <c r="P985" i="15"/>
  <c r="Q984" i="15"/>
  <c r="P984" i="15"/>
  <c r="Q983" i="15"/>
  <c r="P983" i="15"/>
  <c r="Q981" i="15"/>
  <c r="P981" i="15"/>
  <c r="Q980" i="15"/>
  <c r="P980" i="15"/>
  <c r="Q978" i="15"/>
  <c r="P978" i="15"/>
  <c r="Q977" i="15"/>
  <c r="P977" i="15"/>
  <c r="Q976" i="15"/>
  <c r="P976" i="15"/>
  <c r="Q973" i="15"/>
  <c r="P973" i="15"/>
  <c r="Q972" i="15"/>
  <c r="P972" i="15"/>
  <c r="Q971" i="15"/>
  <c r="P971" i="15"/>
  <c r="Q970" i="15"/>
  <c r="P970" i="15"/>
  <c r="Q966" i="15"/>
  <c r="P966" i="15"/>
  <c r="Q965" i="15"/>
  <c r="P965" i="15"/>
  <c r="Q964" i="15"/>
  <c r="P964" i="15"/>
  <c r="Q962" i="15"/>
  <c r="P962" i="15"/>
  <c r="Q960" i="15"/>
  <c r="P960" i="15"/>
  <c r="P959" i="15"/>
  <c r="Q957" i="15"/>
  <c r="P957" i="15"/>
  <c r="P956" i="15"/>
  <c r="Q955" i="15"/>
  <c r="P955" i="15"/>
  <c r="Q954" i="15"/>
  <c r="P954" i="15"/>
  <c r="Q953" i="15"/>
  <c r="P953" i="15"/>
  <c r="Q952" i="15"/>
  <c r="P952" i="15"/>
  <c r="Q949" i="15"/>
  <c r="P949" i="15"/>
  <c r="Q948" i="15"/>
  <c r="P948" i="15"/>
  <c r="Q947" i="15"/>
  <c r="P947" i="15"/>
  <c r="Q946" i="15"/>
  <c r="P946" i="15"/>
  <c r="Q944" i="15"/>
  <c r="P944" i="15"/>
  <c r="Q943" i="15"/>
  <c r="P943" i="15"/>
  <c r="Q942" i="15"/>
  <c r="P942" i="15"/>
  <c r="Q941" i="15"/>
  <c r="P941" i="15"/>
  <c r="Q940" i="15"/>
  <c r="P940" i="15"/>
  <c r="Q938" i="15"/>
  <c r="P938" i="15"/>
  <c r="Q937" i="15"/>
  <c r="P937" i="15"/>
  <c r="Q935" i="15"/>
  <c r="P935" i="15"/>
  <c r="Q934" i="15"/>
  <c r="P934" i="15"/>
  <c r="Q933" i="15"/>
  <c r="P933" i="15"/>
  <c r="Q932" i="15"/>
  <c r="P932" i="15"/>
  <c r="Q931" i="15"/>
  <c r="P931" i="15"/>
  <c r="Q930" i="15"/>
  <c r="P930" i="15"/>
  <c r="Q929" i="15"/>
  <c r="Q927" i="15"/>
  <c r="P927" i="15"/>
  <c r="Q926" i="15"/>
  <c r="P926" i="15"/>
  <c r="Q925" i="15"/>
  <c r="P925" i="15"/>
  <c r="Q924" i="15"/>
  <c r="P924" i="15"/>
  <c r="Q923" i="15"/>
  <c r="P923" i="15"/>
  <c r="Q922" i="15"/>
  <c r="P922" i="15"/>
  <c r="Q921" i="15"/>
  <c r="P921" i="15"/>
  <c r="Q920" i="15"/>
  <c r="P920" i="15"/>
  <c r="Q919" i="15"/>
  <c r="P919" i="15"/>
  <c r="Q918" i="15"/>
  <c r="P918" i="15"/>
  <c r="Q917" i="15"/>
  <c r="P917" i="15"/>
  <c r="Q916" i="15"/>
  <c r="P916" i="15"/>
  <c r="Q915" i="15"/>
  <c r="P915" i="15"/>
  <c r="Q914" i="15"/>
  <c r="P914" i="15"/>
  <c r="Q913" i="15"/>
  <c r="P913" i="15"/>
  <c r="Q912" i="15"/>
  <c r="P912" i="15"/>
  <c r="Q911" i="15"/>
  <c r="P911" i="15"/>
  <c r="Q909" i="15"/>
  <c r="P909" i="15"/>
  <c r="Q908" i="15"/>
  <c r="P908" i="15"/>
  <c r="Q906" i="15"/>
  <c r="P906" i="15"/>
  <c r="Q905" i="15"/>
  <c r="P905" i="15"/>
  <c r="Q903" i="15"/>
  <c r="P903" i="15"/>
  <c r="Q902" i="15"/>
  <c r="P902" i="15"/>
  <c r="Q900" i="15"/>
  <c r="P900" i="15"/>
  <c r="Q899" i="15"/>
  <c r="P899" i="15"/>
  <c r="Q898" i="15"/>
  <c r="P898" i="15"/>
  <c r="Q897" i="15"/>
  <c r="P897" i="15"/>
  <c r="Q896" i="15"/>
  <c r="P896" i="15"/>
  <c r="Q895" i="15"/>
  <c r="P895" i="15"/>
  <c r="Q893" i="15"/>
  <c r="P893" i="15"/>
  <c r="Q892" i="15"/>
  <c r="P892" i="15"/>
  <c r="Q891" i="15"/>
  <c r="P891" i="15"/>
  <c r="Q890" i="15"/>
  <c r="P890" i="15"/>
  <c r="Q889" i="15"/>
  <c r="P889" i="15"/>
  <c r="Q888" i="15"/>
  <c r="P888" i="15"/>
  <c r="Q887" i="15"/>
  <c r="P887" i="15"/>
  <c r="Q886" i="15"/>
  <c r="P886" i="15"/>
  <c r="Q885" i="15"/>
  <c r="P885" i="15"/>
  <c r="Q882" i="15"/>
  <c r="P882" i="15"/>
  <c r="Q881" i="15"/>
  <c r="P881" i="15"/>
  <c r="P879" i="15"/>
  <c r="Q878" i="15"/>
  <c r="P878" i="15"/>
  <c r="Q877" i="15"/>
  <c r="P877" i="15"/>
  <c r="Q876" i="15"/>
  <c r="P876" i="15"/>
  <c r="Q875" i="15"/>
  <c r="P875" i="15"/>
  <c r="Q874" i="15"/>
  <c r="P874" i="15"/>
  <c r="Q872" i="15"/>
  <c r="P872" i="15"/>
  <c r="Q871" i="15"/>
  <c r="P871" i="15"/>
  <c r="Q870" i="15"/>
  <c r="P870" i="15"/>
  <c r="Q869" i="15"/>
  <c r="P869" i="15"/>
  <c r="P868" i="15"/>
  <c r="Q867" i="15"/>
  <c r="P867" i="15"/>
  <c r="Q866" i="15"/>
  <c r="P866" i="15"/>
  <c r="Q865" i="15"/>
  <c r="P865" i="15"/>
  <c r="Q864" i="15"/>
  <c r="P864" i="15"/>
  <c r="Q863" i="15"/>
  <c r="P863" i="15"/>
  <c r="Q862" i="15"/>
  <c r="P862" i="15"/>
  <c r="Q861" i="15"/>
  <c r="P861" i="15"/>
  <c r="Q860" i="15"/>
  <c r="P860" i="15"/>
  <c r="P859" i="15"/>
  <c r="Q858" i="15"/>
  <c r="P858" i="15"/>
  <c r="Q857" i="15"/>
  <c r="P857" i="15"/>
  <c r="Q856" i="15"/>
  <c r="P856" i="15"/>
  <c r="Q855" i="15"/>
  <c r="P855" i="15"/>
  <c r="Q854" i="15"/>
  <c r="P854" i="15"/>
  <c r="Q852" i="15"/>
  <c r="P852" i="15"/>
  <c r="Q850" i="15"/>
  <c r="P850" i="15"/>
  <c r="Q847" i="15"/>
  <c r="P847" i="15"/>
  <c r="Q844" i="15"/>
  <c r="P844" i="15"/>
  <c r="Q842" i="15"/>
  <c r="P842" i="15"/>
  <c r="Q841" i="15"/>
  <c r="P841" i="15"/>
  <c r="Q840" i="15"/>
  <c r="P840" i="15"/>
  <c r="Q839" i="15"/>
  <c r="P839" i="15"/>
  <c r="Q838" i="15"/>
  <c r="P838" i="15"/>
  <c r="Q837" i="15"/>
  <c r="P837" i="15"/>
  <c r="P835" i="15"/>
  <c r="Q833" i="15"/>
  <c r="P833" i="15"/>
  <c r="Q831" i="15"/>
  <c r="P831" i="15"/>
  <c r="Q830" i="15"/>
  <c r="P830" i="15"/>
  <c r="Q829" i="15"/>
  <c r="P829" i="15"/>
  <c r="Q828" i="15"/>
  <c r="P828" i="15"/>
  <c r="Q827" i="15"/>
  <c r="P827" i="15"/>
  <c r="Q826" i="15"/>
  <c r="P826" i="15"/>
  <c r="Q825" i="15"/>
  <c r="P825" i="15"/>
  <c r="Q824" i="15"/>
  <c r="P824" i="15"/>
  <c r="Q821" i="15"/>
  <c r="P821" i="15"/>
  <c r="Q820" i="15"/>
  <c r="P820" i="15"/>
  <c r="Q819" i="15"/>
  <c r="P819" i="15"/>
  <c r="Q818" i="15"/>
  <c r="P818" i="15"/>
  <c r="Q817" i="15"/>
  <c r="P817" i="15"/>
  <c r="Q816" i="15"/>
  <c r="P816" i="15"/>
  <c r="Q815" i="15"/>
  <c r="P815" i="15"/>
  <c r="Q814" i="15"/>
  <c r="P814" i="15"/>
  <c r="P813" i="15"/>
  <c r="Q811" i="15"/>
  <c r="P811" i="15"/>
  <c r="Q810" i="15"/>
  <c r="P810" i="15"/>
  <c r="Q809" i="15"/>
  <c r="P809" i="15"/>
  <c r="Q808" i="15"/>
  <c r="P808" i="15"/>
  <c r="Q807" i="15"/>
  <c r="P807" i="15"/>
  <c r="Q806" i="15"/>
  <c r="P806" i="15"/>
  <c r="Q805" i="15"/>
  <c r="P805" i="15"/>
  <c r="Q804" i="15"/>
  <c r="P804" i="15"/>
  <c r="Q803" i="15"/>
  <c r="P803" i="15"/>
  <c r="Q802" i="15"/>
  <c r="P802" i="15"/>
  <c r="Q801" i="15"/>
  <c r="P801" i="15"/>
  <c r="Q800" i="15"/>
  <c r="P800" i="15"/>
  <c r="Q799" i="15"/>
  <c r="P799" i="15"/>
  <c r="Q798" i="15"/>
  <c r="P798" i="15"/>
  <c r="Q797" i="15"/>
  <c r="P797" i="15"/>
  <c r="Q796" i="15"/>
  <c r="P796" i="15"/>
  <c r="P795" i="15"/>
  <c r="Q794" i="15"/>
  <c r="P794" i="15"/>
  <c r="Q793" i="15"/>
  <c r="P793" i="15"/>
  <c r="Q792" i="15"/>
  <c r="P792" i="15"/>
  <c r="Q791" i="15"/>
  <c r="P791" i="15"/>
  <c r="Q790" i="15"/>
  <c r="P790" i="15"/>
  <c r="Q789" i="15"/>
  <c r="P789" i="15"/>
  <c r="Q788" i="15"/>
  <c r="P788" i="15"/>
  <c r="Q787" i="15"/>
  <c r="P787" i="15"/>
  <c r="Q786" i="15"/>
  <c r="P786" i="15"/>
  <c r="Q785" i="15"/>
  <c r="P785" i="15"/>
  <c r="Q784" i="15"/>
  <c r="P784" i="15"/>
  <c r="Q783" i="15"/>
  <c r="P783" i="15"/>
  <c r="Q782" i="15"/>
  <c r="P782" i="15"/>
  <c r="Q781" i="15"/>
  <c r="P781" i="15"/>
  <c r="Q780" i="15"/>
  <c r="P780" i="15"/>
  <c r="Q779" i="15"/>
  <c r="P779" i="15"/>
  <c r="Q778" i="15"/>
  <c r="P778" i="15"/>
  <c r="P777" i="15"/>
  <c r="Q776" i="15"/>
  <c r="P776" i="15"/>
  <c r="P775" i="15"/>
  <c r="P774" i="15"/>
  <c r="Q773" i="15"/>
  <c r="P773" i="15"/>
  <c r="Q772" i="15"/>
  <c r="P772" i="15"/>
  <c r="Q771" i="15"/>
  <c r="P771" i="15"/>
  <c r="Q769" i="15"/>
  <c r="P769" i="15"/>
  <c r="Q768" i="15"/>
  <c r="P768" i="15"/>
  <c r="Q767" i="15"/>
  <c r="P767" i="15"/>
  <c r="Q765" i="15"/>
  <c r="P765" i="15"/>
  <c r="Q764" i="15"/>
  <c r="P764" i="15"/>
  <c r="Q763" i="15"/>
  <c r="P763" i="15"/>
  <c r="Q762" i="15"/>
  <c r="P762" i="15"/>
  <c r="Q761" i="15"/>
  <c r="P761" i="15"/>
  <c r="Q760" i="15"/>
  <c r="P760" i="15"/>
  <c r="Q759" i="15"/>
  <c r="P759" i="15"/>
  <c r="Q758" i="15"/>
  <c r="P758" i="15"/>
  <c r="Q756" i="15"/>
  <c r="P756" i="15"/>
  <c r="Q755" i="15"/>
  <c r="P755" i="15"/>
  <c r="Q754" i="15"/>
  <c r="P754" i="15"/>
  <c r="Q753" i="15"/>
  <c r="P753" i="15"/>
  <c r="Q752" i="15"/>
  <c r="P752" i="15"/>
  <c r="Q751" i="15"/>
  <c r="P751" i="15"/>
  <c r="Q750" i="15"/>
  <c r="P750" i="15"/>
  <c r="Q749" i="15"/>
  <c r="P749" i="15"/>
  <c r="P748" i="15"/>
  <c r="Q747" i="15"/>
  <c r="P747" i="15"/>
  <c r="Q746" i="15"/>
  <c r="P746" i="15"/>
  <c r="Q745" i="15"/>
  <c r="P745" i="15"/>
  <c r="Q744" i="15"/>
  <c r="P744" i="15"/>
  <c r="Q743" i="15"/>
  <c r="P743" i="15"/>
  <c r="Q742" i="15"/>
  <c r="P742" i="15"/>
  <c r="Q741" i="15"/>
  <c r="P741" i="15"/>
  <c r="Q740" i="15"/>
  <c r="P740" i="15"/>
  <c r="P739" i="15"/>
  <c r="Q738" i="15"/>
  <c r="P738" i="15"/>
  <c r="Q737" i="15"/>
  <c r="P737" i="15"/>
  <c r="Q736" i="15"/>
  <c r="P736" i="15"/>
  <c r="Q735" i="15"/>
  <c r="P735" i="15"/>
  <c r="Q734" i="15"/>
  <c r="P734" i="15"/>
  <c r="Q733" i="15"/>
  <c r="P733" i="15"/>
  <c r="Q732" i="15"/>
  <c r="P732" i="15"/>
  <c r="Q731" i="15"/>
  <c r="P731" i="15"/>
  <c r="Q730" i="15"/>
  <c r="P730" i="15"/>
  <c r="Q729" i="15"/>
  <c r="P729" i="15"/>
  <c r="Q728" i="15"/>
  <c r="P728" i="15"/>
  <c r="Q727" i="15"/>
  <c r="P727" i="15"/>
  <c r="Q726" i="15"/>
  <c r="P726" i="15"/>
  <c r="Q725" i="15"/>
  <c r="P725" i="15"/>
  <c r="P724" i="15"/>
  <c r="P723" i="15"/>
  <c r="P722" i="15"/>
  <c r="Q721" i="15"/>
  <c r="P721" i="15"/>
  <c r="P720" i="15"/>
  <c r="Q719" i="15"/>
  <c r="P719" i="15"/>
  <c r="Q718" i="15"/>
  <c r="P718" i="15"/>
  <c r="Q717" i="15"/>
  <c r="P717" i="15"/>
  <c r="Q716" i="15"/>
  <c r="P716" i="15"/>
  <c r="Q715" i="15"/>
  <c r="P715" i="15"/>
  <c r="Q714" i="15"/>
  <c r="P714" i="15"/>
  <c r="Q713" i="15"/>
  <c r="P713" i="15"/>
  <c r="Q712" i="15"/>
  <c r="P712" i="15"/>
  <c r="Q711" i="15"/>
  <c r="P711" i="15"/>
  <c r="P710" i="15"/>
  <c r="Q709" i="15"/>
  <c r="P709" i="15"/>
  <c r="P708" i="15"/>
  <c r="Q707" i="15"/>
  <c r="P707" i="15"/>
  <c r="Q706" i="15"/>
  <c r="P706" i="15"/>
  <c r="Q705" i="15"/>
  <c r="P705" i="15"/>
  <c r="Q704" i="15"/>
  <c r="P704" i="15"/>
  <c r="Q703" i="15"/>
  <c r="P703" i="15"/>
  <c r="Q702" i="15"/>
  <c r="P702" i="15"/>
  <c r="P701" i="15"/>
  <c r="Q700" i="15"/>
  <c r="P700" i="15"/>
  <c r="Q699" i="15"/>
  <c r="P699" i="15"/>
  <c r="Q698" i="15"/>
  <c r="P698" i="15"/>
  <c r="Q697" i="15"/>
  <c r="P697" i="15"/>
  <c r="Q693" i="15"/>
  <c r="P693" i="15"/>
  <c r="Q692" i="15"/>
  <c r="P692" i="15"/>
  <c r="Q691" i="15"/>
  <c r="P691" i="15"/>
  <c r="Q690" i="15"/>
  <c r="P690" i="15"/>
  <c r="Q689" i="15"/>
  <c r="P689" i="15"/>
  <c r="Q687" i="15"/>
  <c r="P687" i="15"/>
  <c r="Q684" i="15"/>
  <c r="P684" i="15"/>
  <c r="Q682" i="15"/>
  <c r="P682" i="15"/>
  <c r="Q680" i="15"/>
  <c r="P680" i="15"/>
  <c r="Q678" i="15"/>
  <c r="P678" i="15"/>
  <c r="Q677" i="15"/>
  <c r="P677" i="15"/>
  <c r="Q676" i="15"/>
  <c r="P676" i="15"/>
  <c r="Q675" i="15"/>
  <c r="P675" i="15"/>
  <c r="Q674" i="15"/>
  <c r="P674" i="15"/>
  <c r="Q673" i="15"/>
  <c r="P673" i="15"/>
  <c r="Q672" i="15"/>
  <c r="P672" i="15"/>
  <c r="Q671" i="15"/>
  <c r="P671" i="15"/>
  <c r="Q669" i="15"/>
  <c r="P669" i="15"/>
  <c r="Q668" i="15"/>
  <c r="P668" i="15"/>
  <c r="Q666" i="15"/>
  <c r="P666" i="15"/>
  <c r="Q665" i="15"/>
  <c r="P665" i="15"/>
  <c r="Q663" i="15"/>
  <c r="P663" i="15"/>
  <c r="Q662" i="15"/>
  <c r="P662" i="15"/>
  <c r="Q661" i="15"/>
  <c r="P661" i="15"/>
  <c r="Q660" i="15"/>
  <c r="P660" i="15"/>
  <c r="Q655" i="15"/>
  <c r="P655" i="15"/>
  <c r="Q654" i="15"/>
  <c r="P654" i="15"/>
  <c r="Q653" i="15"/>
  <c r="P653" i="15"/>
  <c r="Q651" i="15"/>
  <c r="P651" i="15"/>
  <c r="Q650" i="15"/>
  <c r="P650" i="15"/>
  <c r="Q648" i="15"/>
  <c r="P648" i="15"/>
  <c r="Q647" i="15"/>
  <c r="P647" i="15"/>
  <c r="Q646" i="15"/>
  <c r="P646" i="15"/>
  <c r="Q643" i="15"/>
  <c r="P643" i="15"/>
  <c r="Q642" i="15"/>
  <c r="P642" i="15"/>
  <c r="Q640" i="15"/>
  <c r="P640" i="15"/>
  <c r="Q639" i="15"/>
  <c r="P639" i="15"/>
  <c r="Q638" i="15"/>
  <c r="P638" i="15"/>
  <c r="Q637" i="15"/>
  <c r="P637" i="15"/>
  <c r="Q635" i="15"/>
  <c r="P635" i="15"/>
  <c r="Q633" i="15"/>
  <c r="P633" i="15"/>
  <c r="Q632" i="15"/>
  <c r="P632" i="15"/>
  <c r="Q631" i="15"/>
  <c r="P631" i="15"/>
  <c r="Q630" i="15"/>
  <c r="P630" i="15"/>
  <c r="Q629" i="15"/>
  <c r="P629" i="15"/>
  <c r="Q628" i="15"/>
  <c r="P628" i="15"/>
  <c r="Q626" i="15"/>
  <c r="P626" i="15"/>
  <c r="Q625" i="15"/>
  <c r="P625" i="15"/>
  <c r="Q622" i="15"/>
  <c r="P622" i="15"/>
  <c r="Q621" i="15"/>
  <c r="P621" i="15"/>
  <c r="Q620" i="15"/>
  <c r="P620" i="15"/>
  <c r="Q619" i="15"/>
  <c r="P619" i="15"/>
  <c r="Q617" i="15"/>
  <c r="P617" i="15"/>
  <c r="Q616" i="15"/>
  <c r="P616" i="15"/>
  <c r="Q615" i="15"/>
  <c r="P615" i="15"/>
  <c r="Q614" i="15"/>
  <c r="P614" i="15"/>
  <c r="Q613" i="15"/>
  <c r="P613" i="15"/>
  <c r="Q612" i="15"/>
  <c r="P612" i="15"/>
  <c r="Q608" i="15"/>
  <c r="P608" i="15"/>
  <c r="Q607" i="15"/>
  <c r="P607" i="15"/>
  <c r="Q606" i="15"/>
  <c r="P606" i="15"/>
  <c r="Q605" i="15"/>
  <c r="P605" i="15"/>
  <c r="Q603" i="15"/>
  <c r="P603" i="15"/>
  <c r="Q601" i="15"/>
  <c r="P601" i="15"/>
  <c r="Q600" i="15"/>
  <c r="P600" i="15"/>
  <c r="Q599" i="15"/>
  <c r="P599" i="15"/>
  <c r="Q596" i="15"/>
  <c r="P596" i="15"/>
  <c r="Q595" i="15"/>
  <c r="P595" i="15"/>
  <c r="Q594" i="15"/>
  <c r="P594" i="15"/>
  <c r="P593" i="15"/>
  <c r="Q592" i="15"/>
  <c r="P592" i="15"/>
  <c r="Q591" i="15"/>
  <c r="P591" i="15"/>
  <c r="Q590" i="15"/>
  <c r="P590" i="15"/>
  <c r="Q589" i="15"/>
  <c r="P589" i="15"/>
  <c r="Q588" i="15"/>
  <c r="P588" i="15"/>
  <c r="Q587" i="15"/>
  <c r="P587" i="15"/>
  <c r="Q586" i="15"/>
  <c r="P586" i="15"/>
  <c r="Q585" i="15"/>
  <c r="P585" i="15"/>
  <c r="P583" i="15"/>
  <c r="Q581" i="15"/>
  <c r="P581" i="15"/>
  <c r="Q580" i="15"/>
  <c r="P580" i="15"/>
  <c r="Q579" i="15"/>
  <c r="P579" i="15"/>
  <c r="Q578" i="15"/>
  <c r="P578" i="15"/>
  <c r="Q577" i="15"/>
  <c r="P577" i="15"/>
  <c r="Q575" i="15"/>
  <c r="P575" i="15"/>
  <c r="Q574" i="15"/>
  <c r="P574" i="15"/>
  <c r="Q573" i="15"/>
  <c r="P573" i="15"/>
  <c r="Q572" i="15"/>
  <c r="P572" i="15"/>
  <c r="Q571" i="15"/>
  <c r="P571" i="15"/>
  <c r="Q570" i="15"/>
  <c r="P570" i="15"/>
  <c r="Q569" i="15"/>
  <c r="P569" i="15"/>
  <c r="Q568" i="15"/>
  <c r="P568" i="15"/>
  <c r="Q567" i="15"/>
  <c r="P567" i="15"/>
  <c r="Q564" i="15"/>
  <c r="P564" i="15"/>
  <c r="Q563" i="15"/>
  <c r="P563" i="15"/>
  <c r="Q562" i="15"/>
  <c r="P562" i="15"/>
  <c r="Q560" i="15"/>
  <c r="P560" i="15"/>
  <c r="Q559" i="15"/>
  <c r="P559" i="15"/>
  <c r="Q557" i="15"/>
  <c r="P557" i="15"/>
  <c r="Q556" i="15"/>
  <c r="P556" i="15"/>
  <c r="P554" i="15"/>
  <c r="Q553" i="15"/>
  <c r="P553" i="15"/>
  <c r="Q552" i="15"/>
  <c r="P552" i="15"/>
  <c r="Q551" i="15"/>
  <c r="P551" i="15"/>
  <c r="Q550" i="15"/>
  <c r="P550" i="15"/>
  <c r="Q549" i="15"/>
  <c r="P549" i="15"/>
  <c r="Q548" i="15"/>
  <c r="P548" i="15"/>
  <c r="Q547" i="15"/>
  <c r="P547" i="15"/>
  <c r="Q546" i="15"/>
  <c r="P546" i="15"/>
  <c r="Q544" i="15"/>
  <c r="P544" i="15"/>
  <c r="Q540" i="15"/>
  <c r="P540" i="15"/>
  <c r="Q539" i="15"/>
  <c r="P539" i="15"/>
  <c r="Q538" i="15"/>
  <c r="P538" i="15"/>
  <c r="Q537" i="15"/>
  <c r="P537" i="15"/>
  <c r="Q536" i="15"/>
  <c r="P536" i="15"/>
  <c r="Q534" i="15"/>
  <c r="P534" i="15"/>
  <c r="Q533" i="15"/>
  <c r="P533" i="15"/>
  <c r="Q532" i="15"/>
  <c r="P532" i="15"/>
  <c r="Q531" i="15"/>
  <c r="P531" i="15"/>
  <c r="Q529" i="15"/>
  <c r="P529" i="15"/>
  <c r="Q528" i="15"/>
  <c r="P528" i="15"/>
  <c r="Q527" i="15"/>
  <c r="P527" i="15"/>
  <c r="Q526" i="15"/>
  <c r="P526" i="15"/>
  <c r="Q525" i="15"/>
  <c r="P525" i="15"/>
  <c r="Q524" i="15"/>
  <c r="P524" i="15"/>
  <c r="P523" i="15"/>
  <c r="Q522" i="15"/>
  <c r="P522" i="15"/>
  <c r="Q521" i="15"/>
  <c r="P521" i="15"/>
  <c r="P520" i="15"/>
  <c r="Q519" i="15"/>
  <c r="P519" i="15"/>
  <c r="Q518" i="15"/>
  <c r="P518" i="15"/>
  <c r="Q516" i="15"/>
  <c r="P516" i="15"/>
  <c r="Q515" i="15"/>
  <c r="P515" i="15"/>
  <c r="Q513" i="15"/>
  <c r="P513" i="15"/>
  <c r="Q510" i="15"/>
  <c r="P510" i="15"/>
  <c r="Q508" i="15"/>
  <c r="P508" i="15"/>
  <c r="P507" i="15"/>
  <c r="Q506" i="15"/>
  <c r="P506" i="15"/>
  <c r="Q501" i="15"/>
  <c r="P501" i="15"/>
  <c r="Q500" i="15"/>
  <c r="P500" i="15"/>
  <c r="Q499" i="15"/>
  <c r="P499" i="15"/>
  <c r="Q498" i="15"/>
  <c r="P498" i="15"/>
  <c r="Q497" i="15"/>
  <c r="P497" i="15"/>
  <c r="Q496" i="15"/>
  <c r="P496" i="15"/>
  <c r="Q495" i="15"/>
  <c r="P495" i="15"/>
  <c r="Q493" i="15"/>
  <c r="P493" i="15"/>
  <c r="Q492" i="15"/>
  <c r="P492" i="15"/>
  <c r="Q491" i="15"/>
  <c r="P491" i="15"/>
  <c r="Q489" i="15"/>
  <c r="P489" i="15"/>
  <c r="Q487" i="15"/>
  <c r="P487" i="15"/>
  <c r="Q486" i="15"/>
  <c r="P486" i="15"/>
  <c r="Q485" i="15"/>
  <c r="P485" i="15"/>
  <c r="Q482" i="15"/>
  <c r="P482" i="15"/>
  <c r="Q481" i="15"/>
  <c r="P481" i="15"/>
  <c r="Q480" i="15"/>
  <c r="P480" i="15"/>
  <c r="Q477" i="15"/>
  <c r="P477" i="15"/>
  <c r="Q475" i="15"/>
  <c r="P475" i="15"/>
  <c r="Q474" i="15"/>
  <c r="P474" i="15"/>
  <c r="Q473" i="15"/>
  <c r="P473" i="15"/>
  <c r="Q471" i="15"/>
  <c r="P471" i="15"/>
  <c r="Q470" i="15"/>
  <c r="P470" i="15"/>
  <c r="Q469" i="15"/>
  <c r="P469" i="15"/>
  <c r="Q467" i="15"/>
  <c r="P467" i="15"/>
  <c r="Q465" i="15"/>
  <c r="P465" i="15"/>
  <c r="Q464" i="15"/>
  <c r="P464" i="15"/>
  <c r="Q463" i="15"/>
  <c r="P463" i="15"/>
  <c r="Q462" i="15"/>
  <c r="P462" i="15"/>
  <c r="P461" i="15"/>
  <c r="Q459" i="15"/>
  <c r="P459" i="15"/>
  <c r="Q458" i="15"/>
  <c r="P458" i="15"/>
  <c r="Q457" i="15"/>
  <c r="P457" i="15"/>
  <c r="Q456" i="15"/>
  <c r="P456" i="15"/>
  <c r="Q455" i="15"/>
  <c r="P455" i="15"/>
  <c r="Q454" i="15"/>
  <c r="P454" i="15"/>
  <c r="Q452" i="15"/>
  <c r="P452" i="15"/>
  <c r="Q450" i="15"/>
  <c r="P450" i="15"/>
  <c r="Q449" i="15"/>
  <c r="P449" i="15"/>
  <c r="Q447" i="15"/>
  <c r="P447" i="15"/>
  <c r="Q446" i="15"/>
  <c r="P446" i="15"/>
  <c r="Q445" i="15"/>
  <c r="P445" i="15"/>
  <c r="Q444" i="15"/>
  <c r="P444" i="15"/>
  <c r="Q443" i="15"/>
  <c r="P443" i="15"/>
  <c r="Q441" i="15"/>
  <c r="P441" i="15"/>
  <c r="P440" i="15"/>
  <c r="Q437" i="15"/>
  <c r="P437" i="15"/>
  <c r="Q436" i="15"/>
  <c r="P436" i="15"/>
  <c r="Q435" i="15"/>
  <c r="P435" i="15"/>
  <c r="Q433" i="15"/>
  <c r="P433" i="15"/>
  <c r="Q432" i="15"/>
  <c r="P432" i="15"/>
  <c r="Q430" i="15"/>
  <c r="P430" i="15"/>
  <c r="Q429" i="15"/>
  <c r="P429" i="15"/>
  <c r="Q427" i="15"/>
  <c r="P427" i="15"/>
  <c r="Q426" i="15"/>
  <c r="P426" i="15"/>
  <c r="Q425" i="15"/>
  <c r="P425" i="15"/>
  <c r="Q424" i="15"/>
  <c r="P424" i="15"/>
  <c r="Q423" i="15"/>
  <c r="P423" i="15"/>
  <c r="Q421" i="15"/>
  <c r="P421" i="15"/>
  <c r="Q420" i="15"/>
  <c r="P420" i="15"/>
  <c r="Q419" i="15"/>
  <c r="P419" i="15"/>
  <c r="Q418" i="15"/>
  <c r="P418" i="15"/>
  <c r="Q417" i="15"/>
  <c r="P417" i="15"/>
  <c r="Q416" i="15"/>
  <c r="P416" i="15"/>
  <c r="Q415" i="15"/>
  <c r="P415" i="15"/>
  <c r="Q411" i="15"/>
  <c r="P411" i="15"/>
  <c r="Q409" i="15"/>
  <c r="P409" i="15"/>
  <c r="Q408" i="15"/>
  <c r="P408" i="15"/>
  <c r="Q407" i="15"/>
  <c r="P407" i="15"/>
  <c r="Q406" i="15"/>
  <c r="P406" i="15"/>
  <c r="Q405" i="15"/>
  <c r="P405" i="15"/>
  <c r="Q404" i="15"/>
  <c r="P404" i="15"/>
  <c r="P403" i="15"/>
  <c r="Q402" i="15"/>
  <c r="P402" i="15"/>
  <c r="Q401" i="15"/>
  <c r="P401" i="15"/>
  <c r="Q397" i="15"/>
  <c r="P397" i="15"/>
  <c r="Q396" i="15"/>
  <c r="P396" i="15"/>
  <c r="Q395" i="15"/>
  <c r="P395" i="15"/>
  <c r="Q393" i="15"/>
  <c r="P393" i="15"/>
  <c r="Q392" i="15"/>
  <c r="P392" i="15"/>
  <c r="Q391" i="15"/>
  <c r="P391" i="15"/>
  <c r="Q390" i="15"/>
  <c r="P390" i="15"/>
  <c r="Q389" i="15"/>
  <c r="P389" i="15"/>
  <c r="Q388" i="15"/>
  <c r="P388" i="15"/>
  <c r="Q387" i="15"/>
  <c r="P387" i="15"/>
  <c r="Q384" i="15"/>
  <c r="P384" i="15"/>
  <c r="Q383" i="15"/>
  <c r="P383" i="15"/>
  <c r="Q382" i="15"/>
  <c r="P382" i="15"/>
  <c r="Q381" i="15"/>
  <c r="P381" i="15"/>
  <c r="Q380" i="15"/>
  <c r="P380" i="15"/>
  <c r="Q378" i="15"/>
  <c r="P378" i="15"/>
  <c r="Q377" i="15"/>
  <c r="P377" i="15"/>
  <c r="Q376" i="15"/>
  <c r="P376" i="15"/>
  <c r="Q375" i="15"/>
  <c r="P375" i="15"/>
  <c r="P373" i="15"/>
  <c r="Q372" i="15"/>
  <c r="P372" i="15"/>
  <c r="Q371" i="15"/>
  <c r="P371" i="15"/>
  <c r="Q370" i="15"/>
  <c r="P370" i="15"/>
  <c r="Q369" i="15"/>
  <c r="P369" i="15"/>
  <c r="Q367" i="15"/>
  <c r="P367" i="15"/>
  <c r="Q366" i="15"/>
  <c r="P366" i="15"/>
  <c r="Q365" i="15"/>
  <c r="P365" i="15"/>
  <c r="Q364" i="15"/>
  <c r="P364" i="15"/>
  <c r="Q363" i="15"/>
  <c r="P363" i="15"/>
  <c r="Q361" i="15"/>
  <c r="P361" i="15"/>
  <c r="Q360" i="15"/>
  <c r="P360" i="15"/>
  <c r="Q359" i="15"/>
  <c r="P359" i="15"/>
  <c r="Q358" i="15"/>
  <c r="P358" i="15"/>
  <c r="Q357" i="15"/>
  <c r="P357" i="15"/>
  <c r="Q356" i="15"/>
  <c r="P356" i="15"/>
  <c r="Q355" i="15"/>
  <c r="P355" i="15"/>
  <c r="Q354" i="15"/>
  <c r="P354" i="15"/>
  <c r="Q352" i="15"/>
  <c r="P352" i="15"/>
  <c r="Q351" i="15"/>
  <c r="P351" i="15"/>
  <c r="Q350" i="15"/>
  <c r="P350" i="15"/>
  <c r="Q349" i="15"/>
  <c r="P349" i="15"/>
  <c r="Q348" i="15"/>
  <c r="P348" i="15"/>
  <c r="Q346" i="15"/>
  <c r="P346" i="15"/>
  <c r="Q344" i="15"/>
  <c r="P344" i="15"/>
  <c r="Q343" i="15"/>
  <c r="P343" i="15"/>
  <c r="Q342" i="15"/>
  <c r="P342" i="15"/>
  <c r="Q341" i="15"/>
  <c r="P341" i="15"/>
  <c r="Q340" i="15"/>
  <c r="P340" i="15"/>
  <c r="Q339" i="15"/>
  <c r="P339" i="15"/>
  <c r="Q338" i="15"/>
  <c r="P338" i="15"/>
  <c r="Q336" i="15"/>
  <c r="P336" i="15"/>
  <c r="Q335" i="15"/>
  <c r="P335" i="15"/>
  <c r="Q334" i="15"/>
  <c r="P334" i="15"/>
  <c r="Q333" i="15"/>
  <c r="P333" i="15"/>
  <c r="P332" i="15"/>
  <c r="Q331" i="15"/>
  <c r="P331" i="15"/>
  <c r="Q330" i="15"/>
  <c r="P330" i="15"/>
  <c r="Q328" i="15"/>
  <c r="P328" i="15"/>
  <c r="Q327" i="15"/>
  <c r="P327" i="15"/>
  <c r="Q325" i="15"/>
  <c r="P325" i="15"/>
  <c r="P324" i="15"/>
  <c r="Q323" i="15"/>
  <c r="P323" i="15"/>
  <c r="Q322" i="15"/>
  <c r="P322" i="15"/>
  <c r="Q321" i="15"/>
  <c r="P321" i="15"/>
  <c r="Q320" i="15"/>
  <c r="P320" i="15"/>
  <c r="Q319" i="15"/>
  <c r="P319" i="15"/>
  <c r="Q316" i="15"/>
  <c r="P316" i="15"/>
  <c r="Q314" i="15"/>
  <c r="P314" i="15"/>
  <c r="Q312" i="15"/>
  <c r="P312" i="15"/>
  <c r="Q311" i="15"/>
  <c r="P311" i="15"/>
  <c r="Q310" i="15"/>
  <c r="P310" i="15"/>
  <c r="Q309" i="15"/>
  <c r="P309" i="15"/>
  <c r="Q308" i="15"/>
  <c r="P308" i="15"/>
  <c r="Q307" i="15"/>
  <c r="P307" i="15"/>
  <c r="Q305" i="15"/>
  <c r="P305" i="15"/>
  <c r="Q304" i="15"/>
  <c r="P304" i="15"/>
  <c r="Q303" i="15"/>
  <c r="P303" i="15"/>
  <c r="Q302" i="15"/>
  <c r="P302" i="15"/>
  <c r="Q298" i="15"/>
  <c r="P298" i="15"/>
  <c r="Q297" i="15"/>
  <c r="P297" i="15"/>
  <c r="Q296" i="15"/>
  <c r="P296" i="15"/>
  <c r="Q295" i="15"/>
  <c r="P295" i="15"/>
  <c r="Q294" i="15"/>
  <c r="P294" i="15"/>
  <c r="Q293" i="15"/>
  <c r="P293" i="15"/>
  <c r="P292" i="15"/>
  <c r="Q291" i="15"/>
  <c r="P291" i="15"/>
  <c r="Q290" i="15"/>
  <c r="P290" i="15"/>
  <c r="Q289" i="15"/>
  <c r="P289" i="15"/>
  <c r="Q288" i="15"/>
  <c r="P288" i="15"/>
  <c r="P287" i="15"/>
  <c r="Q285" i="15"/>
  <c r="P285" i="15"/>
  <c r="Q284" i="15"/>
  <c r="P284" i="15"/>
  <c r="Q283" i="15"/>
  <c r="P283" i="15"/>
  <c r="Q282" i="15"/>
  <c r="P282" i="15"/>
  <c r="Q281" i="15"/>
  <c r="P281" i="15"/>
  <c r="Q280" i="15"/>
  <c r="P280" i="15"/>
  <c r="Q277" i="15"/>
  <c r="P277" i="15"/>
  <c r="Q276" i="15"/>
  <c r="P276" i="15"/>
  <c r="Q275" i="15"/>
  <c r="P275" i="15"/>
  <c r="Q271" i="15"/>
  <c r="P271" i="15"/>
  <c r="Q270" i="15"/>
  <c r="P270" i="15"/>
  <c r="Q269" i="15"/>
  <c r="P269" i="15"/>
  <c r="Q267" i="15"/>
  <c r="P267" i="15"/>
  <c r="Q266" i="15"/>
  <c r="P266" i="15"/>
  <c r="Q265" i="15"/>
  <c r="P265" i="15"/>
  <c r="Q264" i="15"/>
  <c r="P264" i="15"/>
  <c r="Q263" i="15"/>
  <c r="P263" i="15"/>
  <c r="Q262" i="15"/>
  <c r="P262" i="15"/>
  <c r="Q261" i="15"/>
  <c r="P261" i="15"/>
  <c r="Q260" i="15"/>
  <c r="P260" i="15"/>
  <c r="Q259" i="15"/>
  <c r="P259" i="15"/>
  <c r="Q258" i="15"/>
  <c r="P258" i="15"/>
  <c r="Q257" i="15"/>
  <c r="P257" i="15"/>
  <c r="Q256" i="15"/>
  <c r="P256" i="15"/>
  <c r="Q255" i="15"/>
  <c r="P255" i="15"/>
  <c r="Q251" i="15"/>
  <c r="P251" i="15"/>
  <c r="Q250" i="15"/>
  <c r="P250" i="15"/>
  <c r="Q249" i="15"/>
  <c r="P249" i="15"/>
  <c r="Q248" i="15"/>
  <c r="P248" i="15"/>
  <c r="Q247" i="15"/>
  <c r="P247" i="15"/>
  <c r="Q246" i="15"/>
  <c r="P246" i="15"/>
  <c r="Q243" i="15"/>
  <c r="P243" i="15"/>
  <c r="Q242" i="15"/>
  <c r="P242" i="15"/>
  <c r="Q241" i="15"/>
  <c r="P241" i="15"/>
  <c r="Q238" i="15"/>
  <c r="P238" i="15"/>
  <c r="Q237" i="15"/>
  <c r="P237" i="15"/>
  <c r="Q236" i="15"/>
  <c r="P236" i="15"/>
  <c r="Q235" i="15"/>
  <c r="P235" i="15"/>
  <c r="Q234" i="15"/>
  <c r="P234" i="15"/>
  <c r="Q233" i="15"/>
  <c r="P233" i="15"/>
  <c r="Q232" i="15"/>
  <c r="P232" i="15"/>
  <c r="Q231" i="15"/>
  <c r="P231" i="15"/>
  <c r="Q230" i="15"/>
  <c r="P230" i="15"/>
  <c r="Q229" i="15"/>
  <c r="P229" i="15"/>
  <c r="Q228" i="15"/>
  <c r="P228" i="15"/>
  <c r="P227" i="15"/>
  <c r="Q226" i="15"/>
  <c r="P226" i="15"/>
  <c r="Q225" i="15"/>
  <c r="P225" i="15"/>
  <c r="Q224" i="15"/>
  <c r="P224" i="15"/>
  <c r="Q223" i="15"/>
  <c r="P223" i="15"/>
  <c r="Q221" i="15"/>
  <c r="P221" i="15"/>
  <c r="Q220" i="15"/>
  <c r="P220" i="15"/>
  <c r="P219" i="15"/>
  <c r="P217" i="15"/>
  <c r="P216" i="15"/>
  <c r="Q215" i="15"/>
  <c r="P215" i="15"/>
  <c r="Q214" i="15"/>
  <c r="P214" i="15"/>
  <c r="P213" i="15"/>
  <c r="Q212" i="15"/>
  <c r="P212" i="15"/>
  <c r="Q211" i="15"/>
  <c r="P211" i="15"/>
  <c r="Q210" i="15"/>
  <c r="P210" i="15"/>
  <c r="Q209" i="15"/>
  <c r="P209" i="15"/>
  <c r="Q208" i="15"/>
  <c r="P208" i="15"/>
  <c r="Q207" i="15"/>
  <c r="P207" i="15"/>
  <c r="Q206" i="15"/>
  <c r="P206" i="15"/>
  <c r="P205" i="15"/>
  <c r="Q204" i="15"/>
  <c r="P204" i="15"/>
  <c r="Q203" i="15"/>
  <c r="P203" i="15"/>
  <c r="Q202" i="15"/>
  <c r="P202" i="15"/>
  <c r="P201" i="15"/>
  <c r="Q200" i="15"/>
  <c r="P200" i="15"/>
  <c r="P199" i="15"/>
  <c r="Q198" i="15"/>
  <c r="P198" i="15"/>
  <c r="Q197" i="15"/>
  <c r="P197" i="15"/>
  <c r="P196" i="15"/>
  <c r="Q195" i="15"/>
  <c r="P195" i="15"/>
  <c r="Q194" i="15"/>
  <c r="P194" i="15"/>
  <c r="Q193" i="15"/>
  <c r="P193" i="15"/>
  <c r="Q192" i="15"/>
  <c r="P192" i="15"/>
  <c r="Q191" i="15"/>
  <c r="P191" i="15"/>
  <c r="Q190" i="15"/>
  <c r="P190" i="15"/>
  <c r="Q188" i="15"/>
  <c r="P188" i="15"/>
  <c r="Q187" i="15"/>
  <c r="P187" i="15"/>
  <c r="Q186" i="15"/>
  <c r="P186" i="15"/>
  <c r="Q185" i="15"/>
  <c r="P185" i="15"/>
  <c r="Q184" i="15"/>
  <c r="P184" i="15"/>
  <c r="Q183" i="15"/>
  <c r="P183" i="15"/>
  <c r="Q181" i="15"/>
  <c r="P181" i="15"/>
  <c r="Q180" i="15"/>
  <c r="P180" i="15"/>
  <c r="Q179" i="15"/>
  <c r="P179" i="15"/>
  <c r="Q178" i="15"/>
  <c r="P178" i="15"/>
  <c r="Q177" i="15"/>
  <c r="P177" i="15"/>
  <c r="Q174" i="15"/>
  <c r="P174" i="15"/>
  <c r="Q173" i="15"/>
  <c r="P173" i="15"/>
  <c r="Q171" i="15"/>
  <c r="P171" i="15"/>
  <c r="Q170" i="15"/>
  <c r="P170" i="15"/>
  <c r="Q169" i="15"/>
  <c r="P169" i="15"/>
  <c r="Q168" i="15"/>
  <c r="P168" i="15"/>
  <c r="Q167" i="15"/>
  <c r="P167" i="15"/>
  <c r="Q166" i="15"/>
  <c r="P166" i="15"/>
  <c r="Q165" i="15"/>
  <c r="P165" i="15"/>
  <c r="Q163" i="15"/>
  <c r="P163" i="15"/>
  <c r="Q162" i="15"/>
  <c r="P162" i="15"/>
  <c r="Q161" i="15"/>
  <c r="P161" i="15"/>
  <c r="Q160" i="15"/>
  <c r="P160" i="15"/>
  <c r="Q158" i="15"/>
  <c r="P158" i="15"/>
  <c r="Q157" i="15"/>
  <c r="P157" i="15"/>
  <c r="Q156" i="15"/>
  <c r="P156" i="15"/>
  <c r="Q155" i="15"/>
  <c r="P155" i="15"/>
  <c r="P154" i="15"/>
  <c r="P153" i="15"/>
  <c r="Q151" i="15"/>
  <c r="P151" i="15"/>
  <c r="Q150" i="15"/>
  <c r="P150" i="15"/>
  <c r="Q149" i="15"/>
  <c r="P149" i="15"/>
  <c r="Q148" i="15"/>
  <c r="P148" i="15"/>
  <c r="Q147" i="15"/>
  <c r="P147" i="15"/>
  <c r="Q144" i="15"/>
  <c r="P144" i="15"/>
  <c r="Q143" i="15"/>
  <c r="P143" i="15"/>
  <c r="Q142" i="15"/>
  <c r="P142" i="15"/>
  <c r="Q140" i="15"/>
  <c r="P140" i="15"/>
  <c r="Q139" i="15"/>
  <c r="P139" i="15"/>
  <c r="Q138" i="15"/>
  <c r="P138" i="15"/>
  <c r="P137" i="15"/>
  <c r="Q136" i="15"/>
  <c r="P136" i="15"/>
  <c r="Q135" i="15"/>
  <c r="P135" i="15"/>
  <c r="Q133" i="15"/>
  <c r="P133" i="15"/>
  <c r="Q132" i="15"/>
  <c r="P132" i="15"/>
  <c r="Q131" i="15"/>
  <c r="P131" i="15"/>
  <c r="Q130" i="15"/>
  <c r="P130" i="15"/>
  <c r="Q129" i="15"/>
  <c r="P129" i="15"/>
  <c r="Q127" i="15"/>
  <c r="P127" i="15"/>
  <c r="Q126" i="15"/>
  <c r="P126" i="15"/>
  <c r="Q125" i="15"/>
  <c r="P125" i="15"/>
  <c r="Q124" i="15"/>
  <c r="P124" i="15"/>
  <c r="Q123" i="15"/>
  <c r="P123" i="15"/>
  <c r="P122" i="15"/>
  <c r="Q121" i="15"/>
  <c r="P121" i="15"/>
  <c r="Q120" i="15"/>
  <c r="P120" i="15"/>
  <c r="Q119" i="15"/>
  <c r="P119" i="15"/>
  <c r="Q117" i="15"/>
  <c r="P117" i="15"/>
  <c r="Q116" i="15"/>
  <c r="P116" i="15"/>
  <c r="P115" i="15"/>
  <c r="P114" i="15"/>
  <c r="Q113" i="15"/>
  <c r="P113" i="15"/>
  <c r="Q112" i="15"/>
  <c r="P112" i="15"/>
  <c r="Q111" i="15"/>
  <c r="P111" i="15"/>
  <c r="Q110" i="15"/>
  <c r="P110" i="15"/>
  <c r="Q109" i="15"/>
  <c r="P109" i="15"/>
  <c r="Q108" i="15"/>
  <c r="P108" i="15"/>
  <c r="Q107" i="15"/>
  <c r="P107" i="15"/>
  <c r="Q106" i="15"/>
  <c r="P106" i="15"/>
  <c r="Q105" i="15"/>
  <c r="P105" i="15"/>
  <c r="Q104" i="15"/>
  <c r="P104" i="15"/>
  <c r="Q102" i="15"/>
  <c r="P102" i="15"/>
  <c r="Q101" i="15"/>
  <c r="P101" i="15"/>
  <c r="Q100" i="15"/>
  <c r="P100" i="15"/>
  <c r="Q99" i="15"/>
  <c r="P99" i="15"/>
  <c r="Q98" i="15"/>
  <c r="P98" i="15"/>
  <c r="P97" i="15"/>
  <c r="P96" i="15"/>
  <c r="Q95" i="15"/>
  <c r="P95" i="15"/>
  <c r="Q94" i="15"/>
  <c r="P94" i="15"/>
  <c r="Q93" i="15"/>
  <c r="P93" i="15"/>
  <c r="Q92" i="15"/>
  <c r="P92" i="15"/>
  <c r="Q91" i="15"/>
  <c r="P91" i="15"/>
  <c r="Q90" i="15"/>
  <c r="P90" i="15"/>
  <c r="Q89" i="15"/>
  <c r="P89" i="15"/>
  <c r="Q88" i="15"/>
  <c r="P88" i="15"/>
  <c r="Q87" i="15"/>
  <c r="P87" i="15"/>
  <c r="Q85" i="15"/>
  <c r="P85" i="15"/>
  <c r="Q84" i="15"/>
  <c r="P84" i="15"/>
  <c r="Q83" i="15"/>
  <c r="P83" i="15"/>
  <c r="Q82" i="15"/>
  <c r="P82" i="15"/>
  <c r="Q81" i="15"/>
  <c r="P81" i="15"/>
  <c r="Q78" i="15"/>
  <c r="P78" i="15"/>
  <c r="Q77" i="15"/>
  <c r="P77" i="15"/>
  <c r="Q76" i="15"/>
  <c r="P76" i="15"/>
  <c r="Q75" i="15"/>
  <c r="P75" i="15"/>
  <c r="Q74" i="15"/>
  <c r="P74" i="15"/>
  <c r="Q73" i="15"/>
  <c r="P73" i="15"/>
  <c r="Q72" i="15"/>
  <c r="P72" i="15"/>
  <c r="Q71" i="15"/>
  <c r="P71" i="15"/>
  <c r="Q70" i="15"/>
  <c r="P70" i="15"/>
  <c r="Q69" i="15"/>
  <c r="P69" i="15"/>
  <c r="Q67" i="15"/>
  <c r="P67" i="15"/>
  <c r="Q66" i="15"/>
  <c r="P66" i="15"/>
  <c r="Q64" i="15"/>
  <c r="P64" i="15"/>
  <c r="Q63" i="15"/>
  <c r="P63" i="15"/>
  <c r="Q62" i="15"/>
  <c r="P62" i="15"/>
  <c r="Q61" i="15"/>
  <c r="P61" i="15"/>
  <c r="Q60" i="15"/>
  <c r="P60" i="15"/>
  <c r="Q59" i="15"/>
  <c r="P59" i="15"/>
  <c r="Q58" i="15"/>
  <c r="P58" i="15"/>
  <c r="Q53" i="15"/>
  <c r="P53" i="15"/>
  <c r="Q52" i="15"/>
  <c r="P52" i="15"/>
  <c r="Q51" i="15"/>
  <c r="P51" i="15"/>
  <c r="P50" i="15"/>
  <c r="Q49" i="15"/>
  <c r="P49" i="15"/>
  <c r="P48" i="15"/>
  <c r="Q47" i="15"/>
  <c r="P47" i="15"/>
  <c r="Q46" i="15"/>
  <c r="P46" i="15"/>
  <c r="P45" i="15"/>
  <c r="Q43" i="15"/>
  <c r="P43" i="15"/>
  <c r="Q41" i="15"/>
  <c r="P41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Q31" i="15"/>
  <c r="P31" i="15"/>
  <c r="Q29" i="15"/>
  <c r="P29" i="15"/>
  <c r="Q28" i="15"/>
  <c r="P28" i="15"/>
  <c r="Q27" i="15"/>
  <c r="P27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P18" i="15"/>
  <c r="Q17" i="15"/>
  <c r="P17" i="15"/>
  <c r="Q16" i="15"/>
  <c r="P16" i="15"/>
  <c r="Q14" i="15"/>
  <c r="P14" i="15"/>
  <c r="Q13" i="15"/>
  <c r="P13" i="15"/>
  <c r="Q12" i="15"/>
  <c r="P12" i="15"/>
  <c r="Q11" i="15"/>
  <c r="P11" i="15"/>
  <c r="Q10" i="15"/>
  <c r="P10" i="15"/>
  <c r="P8" i="15"/>
  <c r="Q7" i="15"/>
  <c r="P7" i="15"/>
  <c r="Q6" i="15"/>
  <c r="P6" i="15"/>
  <c r="Q5" i="15"/>
  <c r="P5" i="15"/>
  <c r="A1816" i="14"/>
  <c r="B1816" i="14"/>
  <c r="A1817" i="14"/>
  <c r="B1817" i="14"/>
  <c r="A1818" i="14"/>
  <c r="B1818" i="14"/>
  <c r="A1819" i="14"/>
  <c r="B1819" i="14"/>
  <c r="A1820" i="14"/>
  <c r="B1820" i="14"/>
  <c r="A1821" i="14"/>
  <c r="B1821" i="14"/>
  <c r="A1822" i="14"/>
  <c r="B1822" i="14"/>
  <c r="A1823" i="14"/>
  <c r="B1823" i="14"/>
  <c r="A1824" i="14"/>
  <c r="B1824" i="14"/>
  <c r="A1825" i="14"/>
  <c r="B1825" i="14"/>
  <c r="A1826" i="14"/>
  <c r="B1826" i="14"/>
  <c r="A1827" i="14"/>
  <c r="B1827" i="14"/>
  <c r="A1828" i="14"/>
  <c r="B1828" i="14"/>
  <c r="A1829" i="14"/>
  <c r="B1829" i="14"/>
  <c r="A1830" i="14"/>
  <c r="B1830" i="14"/>
  <c r="A1831" i="14"/>
  <c r="B1831" i="14"/>
  <c r="A1832" i="14"/>
  <c r="B1832" i="14"/>
  <c r="A1833" i="14"/>
  <c r="B1833" i="14"/>
  <c r="A1834" i="14"/>
  <c r="B1834" i="14"/>
  <c r="A1835" i="14"/>
  <c r="B1835" i="14"/>
  <c r="A1836" i="14"/>
  <c r="B1836" i="14"/>
  <c r="A1837" i="14"/>
  <c r="B1837" i="14"/>
  <c r="A1838" i="14"/>
  <c r="B1838" i="14"/>
  <c r="A1839" i="14"/>
  <c r="B1839" i="14"/>
  <c r="A1840" i="14"/>
  <c r="B1840" i="14"/>
  <c r="A1841" i="14"/>
  <c r="B1841" i="14"/>
  <c r="A1842" i="14"/>
  <c r="B1842" i="14"/>
  <c r="A1843" i="14"/>
  <c r="B1843" i="14"/>
  <c r="A1844" i="14"/>
  <c r="B1844" i="14"/>
  <c r="A1845" i="14"/>
  <c r="B1845" i="14"/>
  <c r="A1846" i="14"/>
  <c r="B1846" i="14"/>
  <c r="A1847" i="14"/>
  <c r="B1847" i="14"/>
  <c r="A1848" i="14"/>
  <c r="B1848" i="14"/>
  <c r="A1849" i="14"/>
  <c r="B1849" i="14"/>
  <c r="A1850" i="14"/>
  <c r="B1850" i="14"/>
  <c r="A1851" i="14"/>
  <c r="B1851" i="14"/>
  <c r="A1852" i="14"/>
  <c r="B1852" i="14"/>
  <c r="A1853" i="14"/>
  <c r="B1853" i="14"/>
  <c r="A1854" i="14"/>
  <c r="B1854" i="14"/>
  <c r="A1855" i="14"/>
  <c r="B1855" i="14"/>
  <c r="A1856" i="14"/>
  <c r="B1856" i="14"/>
  <c r="A1857" i="14"/>
  <c r="B1857" i="14"/>
  <c r="A1858" i="14"/>
  <c r="B1858" i="14"/>
  <c r="A1859" i="14"/>
  <c r="B1859" i="14"/>
  <c r="A1860" i="14"/>
  <c r="B1860" i="14"/>
  <c r="A1861" i="14"/>
  <c r="B1861" i="14"/>
  <c r="A1862" i="14"/>
  <c r="B1862" i="14"/>
  <c r="A1863" i="14"/>
  <c r="B1863" i="14"/>
  <c r="A1864" i="14"/>
  <c r="B1864" i="14"/>
  <c r="A1865" i="14"/>
  <c r="B1865" i="14"/>
  <c r="A1866" i="14"/>
  <c r="B1866" i="14"/>
  <c r="A1867" i="14"/>
  <c r="B1867" i="14"/>
  <c r="A1868" i="14"/>
  <c r="B1868" i="14"/>
  <c r="A1869" i="14"/>
  <c r="B1869" i="14"/>
  <c r="A1870" i="14"/>
  <c r="B1870" i="14"/>
  <c r="A1871" i="14"/>
  <c r="B1871" i="14"/>
  <c r="A1872" i="14"/>
  <c r="B1872" i="14"/>
  <c r="A1873" i="14"/>
  <c r="B1873" i="14"/>
  <c r="A1874" i="14"/>
  <c r="B1874" i="14"/>
  <c r="A1875" i="14"/>
  <c r="B1875" i="14"/>
  <c r="A1876" i="14"/>
  <c r="B1876" i="14"/>
  <c r="A1877" i="14"/>
  <c r="B1877" i="14"/>
  <c r="A1878" i="14"/>
  <c r="B1878" i="14"/>
  <c r="A1879" i="14"/>
  <c r="B1879" i="14"/>
  <c r="A1880" i="14"/>
  <c r="B1880" i="14"/>
  <c r="A1881" i="14"/>
  <c r="B1881" i="14"/>
  <c r="A1882" i="14"/>
  <c r="B1882" i="14"/>
  <c r="A1883" i="14"/>
  <c r="B1883" i="14"/>
  <c r="A1884" i="14"/>
  <c r="B1884" i="14"/>
  <c r="A1885" i="14"/>
  <c r="B1885" i="14"/>
  <c r="A1886" i="14"/>
  <c r="B1886" i="14"/>
  <c r="A1887" i="14"/>
  <c r="B1887" i="14"/>
  <c r="A1888" i="14"/>
  <c r="B1888" i="14"/>
  <c r="A1889" i="14"/>
  <c r="B1889" i="14"/>
  <c r="A1890" i="14"/>
  <c r="B1890" i="14"/>
  <c r="A1891" i="14"/>
  <c r="B1891" i="14"/>
  <c r="A1892" i="14"/>
  <c r="B1892" i="14"/>
  <c r="A1893" i="14"/>
  <c r="B1893" i="14"/>
  <c r="A1894" i="14"/>
  <c r="B1894" i="14"/>
  <c r="A1895" i="14"/>
  <c r="B1895" i="14"/>
  <c r="A1896" i="14"/>
  <c r="B1896" i="14"/>
  <c r="A1897" i="14"/>
  <c r="B1897" i="14"/>
  <c r="A1898" i="14"/>
  <c r="B1898" i="14"/>
  <c r="A1899" i="14"/>
  <c r="B1899" i="14"/>
  <c r="A1900" i="14"/>
  <c r="B1900" i="14"/>
  <c r="A1901" i="14"/>
  <c r="B1901" i="14"/>
  <c r="A1902" i="14"/>
  <c r="B1902" i="14"/>
  <c r="A1903" i="14"/>
  <c r="B1903" i="14"/>
  <c r="A1904" i="14"/>
  <c r="B1904" i="14"/>
  <c r="A1905" i="14"/>
  <c r="B1905" i="14"/>
  <c r="A1906" i="14"/>
  <c r="B1906" i="14"/>
  <c r="A1907" i="14"/>
  <c r="B1907" i="14"/>
  <c r="A1908" i="14"/>
  <c r="B1908" i="14"/>
  <c r="A1815" i="14"/>
  <c r="B1815" i="14"/>
  <c r="A1700" i="14"/>
  <c r="B1700" i="14"/>
  <c r="A1701" i="14"/>
  <c r="B1701" i="14"/>
  <c r="A1702" i="14"/>
  <c r="B1702" i="14"/>
  <c r="A1703" i="14"/>
  <c r="B1703" i="14"/>
  <c r="A1704" i="14"/>
  <c r="B1704" i="14"/>
  <c r="A1705" i="14"/>
  <c r="B1705" i="14"/>
  <c r="A1706" i="14"/>
  <c r="B1706" i="14"/>
  <c r="A1707" i="14"/>
  <c r="B1707" i="14"/>
  <c r="A1708" i="14"/>
  <c r="B1708" i="14"/>
  <c r="A1709" i="14"/>
  <c r="B1709" i="14"/>
  <c r="A1710" i="14"/>
  <c r="B1710" i="14"/>
  <c r="A1711" i="14"/>
  <c r="B1711" i="14"/>
  <c r="A1712" i="14"/>
  <c r="B1712" i="14"/>
  <c r="A1713" i="14"/>
  <c r="B1713" i="14"/>
  <c r="A1714" i="14"/>
  <c r="B1714" i="14"/>
  <c r="A1715" i="14"/>
  <c r="B1715" i="14"/>
  <c r="A1716" i="14"/>
  <c r="B1716" i="14"/>
  <c r="A1717" i="14"/>
  <c r="B1717" i="14"/>
  <c r="A1718" i="14"/>
  <c r="B1718" i="14"/>
  <c r="A1719" i="14"/>
  <c r="B1719" i="14"/>
  <c r="A1720" i="14"/>
  <c r="B1720" i="14"/>
  <c r="A1721" i="14"/>
  <c r="B1721" i="14"/>
  <c r="A1722" i="14"/>
  <c r="B1722" i="14"/>
  <c r="A1723" i="14"/>
  <c r="B1723" i="14"/>
  <c r="A1724" i="14"/>
  <c r="B1724" i="14"/>
  <c r="A1725" i="14"/>
  <c r="B1725" i="14"/>
  <c r="A1726" i="14"/>
  <c r="B1726" i="14"/>
  <c r="A1727" i="14"/>
  <c r="B1727" i="14"/>
  <c r="A1728" i="14"/>
  <c r="B1728" i="14"/>
  <c r="A1729" i="14"/>
  <c r="B1729" i="14"/>
  <c r="A1730" i="14"/>
  <c r="B1730" i="14"/>
  <c r="A1731" i="14"/>
  <c r="B1731" i="14"/>
  <c r="A1732" i="14"/>
  <c r="B1732" i="14"/>
  <c r="A1733" i="14"/>
  <c r="B1733" i="14"/>
  <c r="A1734" i="14"/>
  <c r="B1734" i="14"/>
  <c r="A1735" i="14"/>
  <c r="B1735" i="14"/>
  <c r="A1736" i="14"/>
  <c r="B1736" i="14"/>
  <c r="A1737" i="14"/>
  <c r="B1737" i="14"/>
  <c r="A1738" i="14"/>
  <c r="B1738" i="14"/>
  <c r="A1739" i="14"/>
  <c r="B1739" i="14"/>
  <c r="A1740" i="14"/>
  <c r="B1740" i="14"/>
  <c r="A1741" i="14"/>
  <c r="B1741" i="14"/>
  <c r="A1742" i="14"/>
  <c r="B1742" i="14"/>
  <c r="A1743" i="14"/>
  <c r="B1743" i="14"/>
  <c r="A1744" i="14"/>
  <c r="B1744" i="14"/>
  <c r="A1745" i="14"/>
  <c r="B1745" i="14"/>
  <c r="A1746" i="14"/>
  <c r="B1746" i="14"/>
  <c r="A1747" i="14"/>
  <c r="B1747" i="14"/>
  <c r="A1748" i="14"/>
  <c r="B1748" i="14"/>
  <c r="A1749" i="14"/>
  <c r="B1749" i="14"/>
  <c r="A1750" i="14"/>
  <c r="B1750" i="14"/>
  <c r="A1751" i="14"/>
  <c r="B1751" i="14"/>
  <c r="A1752" i="14"/>
  <c r="B1752" i="14"/>
  <c r="A1753" i="14"/>
  <c r="B1753" i="14"/>
  <c r="A1754" i="14"/>
  <c r="B1754" i="14"/>
  <c r="A1755" i="14"/>
  <c r="B1755" i="14"/>
  <c r="A1756" i="14"/>
  <c r="B1756" i="14"/>
  <c r="A1757" i="14"/>
  <c r="B1757" i="14"/>
  <c r="A1758" i="14"/>
  <c r="B1758" i="14"/>
  <c r="A1759" i="14"/>
  <c r="B1759" i="14"/>
  <c r="A1760" i="14"/>
  <c r="B1760" i="14"/>
  <c r="A1761" i="14"/>
  <c r="B1761" i="14"/>
  <c r="A1762" i="14"/>
  <c r="B1762" i="14"/>
  <c r="A1763" i="14"/>
  <c r="B1763" i="14"/>
  <c r="A1764" i="14"/>
  <c r="B1764" i="14"/>
  <c r="A1765" i="14"/>
  <c r="B1765" i="14"/>
  <c r="A1766" i="14"/>
  <c r="B1766" i="14"/>
  <c r="A1767" i="14"/>
  <c r="B1767" i="14"/>
  <c r="A1768" i="14"/>
  <c r="B1768" i="14"/>
  <c r="A1769" i="14"/>
  <c r="B1769" i="14"/>
  <c r="A1770" i="14"/>
  <c r="B1770" i="14"/>
  <c r="A1771" i="14"/>
  <c r="B1771" i="14"/>
  <c r="A1772" i="14"/>
  <c r="B1772" i="14"/>
  <c r="A1773" i="14"/>
  <c r="B1773" i="14"/>
  <c r="A1774" i="14"/>
  <c r="B1774" i="14"/>
  <c r="A1775" i="14"/>
  <c r="B1775" i="14"/>
  <c r="A1776" i="14"/>
  <c r="B1776" i="14"/>
  <c r="A1777" i="14"/>
  <c r="B1777" i="14"/>
  <c r="A1778" i="14"/>
  <c r="B1778" i="14"/>
  <c r="A1779" i="14"/>
  <c r="B1779" i="14"/>
  <c r="A1780" i="14"/>
  <c r="B1780" i="14"/>
  <c r="A1781" i="14"/>
  <c r="B1781" i="14"/>
  <c r="A1782" i="14"/>
  <c r="B1782" i="14"/>
  <c r="A1783" i="14"/>
  <c r="B1783" i="14"/>
  <c r="A1784" i="14"/>
  <c r="B1784" i="14"/>
  <c r="A1785" i="14"/>
  <c r="B1785" i="14"/>
  <c r="A1786" i="14"/>
  <c r="B1786" i="14"/>
  <c r="A1787" i="14"/>
  <c r="B1787" i="14"/>
  <c r="A1788" i="14"/>
  <c r="B1788" i="14"/>
  <c r="A1789" i="14"/>
  <c r="B1789" i="14"/>
  <c r="A1790" i="14"/>
  <c r="B1790" i="14"/>
  <c r="A1791" i="14"/>
  <c r="B1791" i="14"/>
  <c r="A1792" i="14"/>
  <c r="B1792" i="14"/>
  <c r="A1793" i="14"/>
  <c r="B1793" i="14"/>
  <c r="A1794" i="14"/>
  <c r="B1794" i="14"/>
  <c r="A1795" i="14"/>
  <c r="B1795" i="14"/>
  <c r="A1796" i="14"/>
  <c r="B1796" i="14"/>
  <c r="A1797" i="14"/>
  <c r="B1797" i="14"/>
  <c r="A1798" i="14"/>
  <c r="B1798" i="14"/>
  <c r="A1799" i="14"/>
  <c r="B1799" i="14"/>
  <c r="A1800" i="14"/>
  <c r="B1800" i="14"/>
  <c r="A1801" i="14"/>
  <c r="B1801" i="14"/>
  <c r="A1802" i="14"/>
  <c r="B1802" i="14"/>
  <c r="A1803" i="14"/>
  <c r="B1803" i="14"/>
  <c r="A1804" i="14"/>
  <c r="B1804" i="14"/>
  <c r="A1805" i="14"/>
  <c r="B1805" i="14"/>
  <c r="A1806" i="14"/>
  <c r="B1806" i="14"/>
  <c r="A1807" i="14"/>
  <c r="B1807" i="14"/>
  <c r="A1808" i="14"/>
  <c r="B1808" i="14"/>
  <c r="A1809" i="14"/>
  <c r="B1809" i="14"/>
  <c r="A1810" i="14"/>
  <c r="B1810" i="14"/>
  <c r="A1811" i="14"/>
  <c r="B1811" i="14"/>
  <c r="A1812" i="14"/>
  <c r="B1812" i="14"/>
  <c r="A1813" i="14"/>
  <c r="B1813" i="14"/>
  <c r="A1814" i="14"/>
  <c r="B1814" i="14"/>
  <c r="A1648" i="14"/>
  <c r="B1648" i="14"/>
  <c r="A1649" i="14"/>
  <c r="B1649" i="14"/>
  <c r="A1650" i="14"/>
  <c r="B1650" i="14"/>
  <c r="A1651" i="14"/>
  <c r="B1651" i="14"/>
  <c r="A1652" i="14"/>
  <c r="B1652" i="14"/>
  <c r="A1653" i="14"/>
  <c r="B1653" i="14"/>
  <c r="A1654" i="14"/>
  <c r="B1654" i="14"/>
  <c r="A1655" i="14"/>
  <c r="B1655" i="14"/>
  <c r="A1656" i="14"/>
  <c r="B1656" i="14"/>
  <c r="A1657" i="14"/>
  <c r="B1657" i="14"/>
  <c r="A1658" i="14"/>
  <c r="B1658" i="14"/>
  <c r="A1659" i="14"/>
  <c r="B1659" i="14"/>
  <c r="A1660" i="14"/>
  <c r="B1660" i="14"/>
  <c r="A1661" i="14"/>
  <c r="B1661" i="14"/>
  <c r="A1662" i="14"/>
  <c r="B1662" i="14"/>
  <c r="A1663" i="14"/>
  <c r="B1663" i="14"/>
  <c r="A1664" i="14"/>
  <c r="B1664" i="14"/>
  <c r="A1665" i="14"/>
  <c r="B1665" i="14"/>
  <c r="A1666" i="14"/>
  <c r="B1666" i="14"/>
  <c r="A1667" i="14"/>
  <c r="B1667" i="14"/>
  <c r="A1668" i="14"/>
  <c r="B1668" i="14"/>
  <c r="A1669" i="14"/>
  <c r="B1669" i="14"/>
  <c r="A1670" i="14"/>
  <c r="B1670" i="14"/>
  <c r="A1671" i="14"/>
  <c r="B1671" i="14"/>
  <c r="A1672" i="14"/>
  <c r="B1672" i="14"/>
  <c r="A1673" i="14"/>
  <c r="B1673" i="14"/>
  <c r="A1674" i="14"/>
  <c r="B1674" i="14"/>
  <c r="A1675" i="14"/>
  <c r="B1675" i="14"/>
  <c r="A1676" i="14"/>
  <c r="B1676" i="14"/>
  <c r="A1677" i="14"/>
  <c r="B1677" i="14"/>
  <c r="A1678" i="14"/>
  <c r="B1678" i="14"/>
  <c r="A1679" i="14"/>
  <c r="B1679" i="14"/>
  <c r="A1680" i="14"/>
  <c r="B1680" i="14"/>
  <c r="A1681" i="14"/>
  <c r="B1681" i="14"/>
  <c r="A1682" i="14"/>
  <c r="B1682" i="14"/>
  <c r="A1683" i="14"/>
  <c r="B1683" i="14"/>
  <c r="A1684" i="14"/>
  <c r="B1684" i="14"/>
  <c r="A1685" i="14"/>
  <c r="B1685" i="14"/>
  <c r="A1686" i="14"/>
  <c r="B1686" i="14"/>
  <c r="A1687" i="14"/>
  <c r="B1687" i="14"/>
  <c r="A1688" i="14"/>
  <c r="B1688" i="14"/>
  <c r="A1689" i="14"/>
  <c r="B1689" i="14"/>
  <c r="A1690" i="14"/>
  <c r="B1690" i="14"/>
  <c r="A1691" i="14"/>
  <c r="B1691" i="14"/>
  <c r="A1692" i="14"/>
  <c r="B1692" i="14"/>
  <c r="A1693" i="14"/>
  <c r="B1693" i="14"/>
  <c r="A1694" i="14"/>
  <c r="B1694" i="14"/>
  <c r="A1695" i="14"/>
  <c r="B1695" i="14"/>
  <c r="A1696" i="14"/>
  <c r="B1696" i="14"/>
  <c r="A1697" i="14"/>
  <c r="B1697" i="14"/>
  <c r="A1698" i="14"/>
  <c r="B1698" i="14"/>
  <c r="A1699" i="14"/>
  <c r="B1699" i="14"/>
  <c r="A1647" i="14"/>
  <c r="B1647" i="14"/>
  <c r="B1646" i="14"/>
  <c r="A1646" i="14"/>
  <c r="B254" i="20"/>
  <c r="B176" i="20"/>
  <c r="B175" i="20"/>
  <c r="B140" i="20"/>
  <c r="B126" i="20"/>
  <c r="B115" i="20"/>
  <c r="B111" i="20"/>
  <c r="B15" i="20"/>
  <c r="A6" i="20"/>
  <c r="A7" i="20"/>
  <c r="A8" i="20"/>
  <c r="A9" i="20"/>
  <c r="A10" i="20"/>
  <c r="A11" i="20"/>
  <c r="A13" i="20"/>
  <c r="A14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3" i="20"/>
  <c r="A104" i="20"/>
  <c r="A105" i="20"/>
  <c r="A106" i="20"/>
  <c r="A107" i="20"/>
  <c r="A108" i="20"/>
  <c r="A109" i="20"/>
  <c r="A110" i="20"/>
  <c r="A112" i="20"/>
  <c r="A113" i="20"/>
  <c r="A114" i="20"/>
  <c r="A116" i="20"/>
  <c r="A117" i="20"/>
  <c r="A118" i="20"/>
  <c r="A119" i="20"/>
  <c r="A120" i="20"/>
  <c r="A121" i="20"/>
  <c r="A122" i="20"/>
  <c r="A123" i="20"/>
  <c r="A124" i="20"/>
  <c r="A125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5" i="20"/>
  <c r="B6" i="20"/>
  <c r="B7" i="20"/>
  <c r="B8" i="20"/>
  <c r="B9" i="20"/>
  <c r="B10" i="20"/>
  <c r="B11" i="20"/>
  <c r="B12" i="20"/>
  <c r="B13" i="20"/>
  <c r="B14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2" i="20"/>
  <c r="B113" i="20"/>
  <c r="B114" i="20"/>
  <c r="B116" i="20"/>
  <c r="B117" i="20"/>
  <c r="B118" i="20"/>
  <c r="B119" i="20"/>
  <c r="B120" i="20"/>
  <c r="B121" i="20"/>
  <c r="B122" i="20"/>
  <c r="B123" i="20"/>
  <c r="B124" i="20"/>
  <c r="B125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5" i="20"/>
  <c r="A1549" i="14"/>
  <c r="B1549" i="14"/>
  <c r="A1550" i="14"/>
  <c r="B1550" i="14"/>
  <c r="A1551" i="14"/>
  <c r="B1551" i="14"/>
  <c r="A1552" i="14"/>
  <c r="B1552" i="14"/>
  <c r="A1553" i="14"/>
  <c r="B1553" i="14"/>
  <c r="A1554" i="14"/>
  <c r="B1554" i="14"/>
  <c r="A1555" i="14"/>
  <c r="B1555" i="14"/>
  <c r="A1556" i="14"/>
  <c r="B1556" i="14"/>
  <c r="A1557" i="14"/>
  <c r="B1557" i="14"/>
  <c r="A1558" i="14"/>
  <c r="B1558" i="14"/>
  <c r="A1559" i="14"/>
  <c r="B1559" i="14"/>
  <c r="A1560" i="14"/>
  <c r="B1560" i="14"/>
  <c r="A1561" i="14"/>
  <c r="B1561" i="14"/>
  <c r="A1562" i="14"/>
  <c r="B1562" i="14"/>
  <c r="A1563" i="14"/>
  <c r="B1563" i="14"/>
  <c r="A1564" i="14"/>
  <c r="B1564" i="14"/>
  <c r="A1565" i="14"/>
  <c r="B1565" i="14"/>
  <c r="A1566" i="14"/>
  <c r="B1566" i="14"/>
  <c r="A1567" i="14"/>
  <c r="B1567" i="14"/>
  <c r="A1568" i="14"/>
  <c r="B1568" i="14"/>
  <c r="A1569" i="14"/>
  <c r="B1569" i="14"/>
  <c r="A1570" i="14"/>
  <c r="B1570" i="14"/>
  <c r="A1571" i="14"/>
  <c r="B1571" i="14"/>
  <c r="A1572" i="14"/>
  <c r="B1572" i="14"/>
  <c r="A1573" i="14"/>
  <c r="B1573" i="14"/>
  <c r="A1574" i="14"/>
  <c r="B1574" i="14"/>
  <c r="A1575" i="14"/>
  <c r="B1575" i="14"/>
  <c r="A1576" i="14"/>
  <c r="B1576" i="14"/>
  <c r="A1577" i="14"/>
  <c r="B1577" i="14"/>
  <c r="A1578" i="14"/>
  <c r="B1578" i="14"/>
  <c r="A1579" i="14"/>
  <c r="B1579" i="14"/>
  <c r="A1580" i="14"/>
  <c r="B1580" i="14"/>
  <c r="A1581" i="14"/>
  <c r="B1581" i="14"/>
  <c r="A1582" i="14"/>
  <c r="B1582" i="14"/>
  <c r="A1583" i="14"/>
  <c r="B1583" i="14"/>
  <c r="A1584" i="14"/>
  <c r="B1584" i="14"/>
  <c r="A1585" i="14"/>
  <c r="B1585" i="14"/>
  <c r="A1586" i="14"/>
  <c r="B1586" i="14"/>
  <c r="A1587" i="14"/>
  <c r="B1587" i="14"/>
  <c r="A1588" i="14"/>
  <c r="B1588" i="14"/>
  <c r="A1589" i="14"/>
  <c r="B1589" i="14"/>
  <c r="A1590" i="14"/>
  <c r="B1590" i="14"/>
  <c r="A1591" i="14"/>
  <c r="B1591" i="14"/>
  <c r="A1592" i="14"/>
  <c r="B1592" i="14"/>
  <c r="A1593" i="14"/>
  <c r="B1593" i="14"/>
  <c r="A1594" i="14"/>
  <c r="B1594" i="14"/>
  <c r="A1595" i="14"/>
  <c r="B1595" i="14"/>
  <c r="A1596" i="14"/>
  <c r="B1596" i="14"/>
  <c r="A1597" i="14"/>
  <c r="B1597" i="14"/>
  <c r="A1598" i="14"/>
  <c r="B1598" i="14"/>
  <c r="A1599" i="14"/>
  <c r="B1599" i="14"/>
  <c r="A1600" i="14"/>
  <c r="B1600" i="14"/>
  <c r="A1601" i="14"/>
  <c r="B1601" i="14"/>
  <c r="A1602" i="14"/>
  <c r="B1602" i="14"/>
  <c r="A1603" i="14"/>
  <c r="B1603" i="14"/>
  <c r="A1604" i="14"/>
  <c r="B1604" i="14"/>
  <c r="A1605" i="14"/>
  <c r="B1605" i="14"/>
  <c r="A1606" i="14"/>
  <c r="B1606" i="14"/>
  <c r="A1607" i="14"/>
  <c r="B1607" i="14"/>
  <c r="A1608" i="14"/>
  <c r="B1608" i="14"/>
  <c r="A1609" i="14"/>
  <c r="B1609" i="14"/>
  <c r="A1610" i="14"/>
  <c r="B1610" i="14"/>
  <c r="A1611" i="14"/>
  <c r="B1611" i="14"/>
  <c r="A1612" i="14"/>
  <c r="B1612" i="14"/>
  <c r="A1613" i="14"/>
  <c r="B1613" i="14"/>
  <c r="A1614" i="14"/>
  <c r="B1614" i="14"/>
  <c r="A1615" i="14"/>
  <c r="B1615" i="14"/>
  <c r="A1616" i="14"/>
  <c r="B1616" i="14"/>
  <c r="A1617" i="14"/>
  <c r="B1617" i="14"/>
  <c r="A1618" i="14"/>
  <c r="B1618" i="14"/>
  <c r="A1619" i="14"/>
  <c r="B1619" i="14"/>
  <c r="A1620" i="14"/>
  <c r="B1620" i="14"/>
  <c r="A1621" i="14"/>
  <c r="B1621" i="14"/>
  <c r="A1622" i="14"/>
  <c r="B1622" i="14"/>
  <c r="A1623" i="14"/>
  <c r="B1623" i="14"/>
  <c r="A1624" i="14"/>
  <c r="B1624" i="14"/>
  <c r="A1625" i="14"/>
  <c r="B1625" i="14"/>
  <c r="A1626" i="14"/>
  <c r="B1626" i="14"/>
  <c r="A1627" i="14"/>
  <c r="B1627" i="14"/>
  <c r="A1628" i="14"/>
  <c r="B1628" i="14"/>
  <c r="A1629" i="14"/>
  <c r="B1629" i="14"/>
  <c r="A1630" i="14"/>
  <c r="B1630" i="14"/>
  <c r="A1631" i="14"/>
  <c r="B1631" i="14"/>
  <c r="A1632" i="14"/>
  <c r="B1632" i="14"/>
  <c r="A1633" i="14"/>
  <c r="B1633" i="14"/>
  <c r="A1634" i="14"/>
  <c r="B1634" i="14"/>
  <c r="A1635" i="14"/>
  <c r="B1635" i="14"/>
  <c r="A1636" i="14"/>
  <c r="B1636" i="14"/>
  <c r="A1637" i="14"/>
  <c r="B1637" i="14"/>
  <c r="A1638" i="14"/>
  <c r="B1638" i="14"/>
  <c r="A1639" i="14"/>
  <c r="B1639" i="14"/>
  <c r="A1640" i="14"/>
  <c r="B1640" i="14"/>
  <c r="A1641" i="14"/>
  <c r="B1641" i="14"/>
  <c r="A1642" i="14"/>
  <c r="B1642" i="14"/>
  <c r="A1643" i="14"/>
  <c r="B1643" i="14"/>
  <c r="A1644" i="14"/>
  <c r="B1644" i="14"/>
  <c r="A1645" i="14"/>
  <c r="B1645" i="14"/>
  <c r="A1548" i="14"/>
  <c r="B1548" i="14"/>
  <c r="B1547" i="14"/>
  <c r="A1547" i="14"/>
  <c r="B92" i="19"/>
  <c r="B90" i="19"/>
  <c r="B41" i="19"/>
  <c r="B21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1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7" i="19"/>
  <c r="A1545" i="14"/>
  <c r="A1546" i="14"/>
  <c r="R1542" i="15" l="1"/>
  <c r="R1541" i="15"/>
  <c r="R1539" i="15"/>
  <c r="R1538" i="15"/>
  <c r="R1537" i="15"/>
  <c r="R1536" i="15"/>
  <c r="R1535" i="15"/>
  <c r="R1534" i="15"/>
  <c r="R1533" i="15"/>
  <c r="R1532" i="15"/>
  <c r="R1531" i="15"/>
  <c r="R1530" i="15"/>
  <c r="R1529" i="15"/>
  <c r="R1528" i="15"/>
  <c r="R1527" i="15"/>
  <c r="R1524" i="15"/>
  <c r="R1523" i="15"/>
  <c r="R1522" i="15"/>
  <c r="R1521" i="15"/>
  <c r="R1519" i="15"/>
  <c r="R1518" i="15"/>
  <c r="R1517" i="15"/>
  <c r="R1516" i="15"/>
  <c r="R1515" i="15"/>
  <c r="R1514" i="15"/>
  <c r="R1513" i="15"/>
  <c r="R1512" i="15"/>
  <c r="R1511" i="15"/>
  <c r="R1510" i="15"/>
  <c r="R1509" i="15"/>
  <c r="R1508" i="15"/>
  <c r="R1507" i="15"/>
  <c r="R1506" i="15"/>
  <c r="R1505" i="15"/>
  <c r="R1504" i="15"/>
  <c r="R1503" i="15"/>
  <c r="R1502" i="15"/>
  <c r="R1500" i="15"/>
  <c r="R1499" i="15"/>
  <c r="R1498" i="15"/>
  <c r="R1497" i="15"/>
  <c r="R1496" i="15"/>
  <c r="R1495" i="15"/>
  <c r="R1494" i="15"/>
  <c r="R1493" i="15"/>
  <c r="R1492" i="15"/>
  <c r="R1491" i="15"/>
  <c r="R1490" i="15"/>
  <c r="R1489" i="15"/>
  <c r="R1488" i="15"/>
  <c r="R1487" i="15"/>
  <c r="R1486" i="15"/>
  <c r="R1485" i="15"/>
  <c r="R1484" i="15"/>
  <c r="R1483" i="15"/>
  <c r="R1482" i="15"/>
  <c r="R1481" i="15"/>
  <c r="R1480" i="15"/>
  <c r="R1479" i="15"/>
  <c r="R1478" i="15"/>
  <c r="R1476" i="15"/>
  <c r="R1475" i="15"/>
  <c r="R1474" i="15"/>
  <c r="R1472" i="15"/>
  <c r="R1471" i="15"/>
  <c r="R1470" i="15"/>
  <c r="R1469" i="15"/>
  <c r="R1468" i="15"/>
  <c r="R1467" i="15"/>
  <c r="R1466" i="15"/>
  <c r="R1465" i="15"/>
  <c r="R1464" i="15"/>
  <c r="R1463" i="15"/>
  <c r="R1462" i="15"/>
  <c r="R1461" i="15"/>
  <c r="R1460" i="15"/>
  <c r="R1459" i="15"/>
  <c r="R1458" i="15"/>
  <c r="R1457" i="15"/>
  <c r="R1456" i="15"/>
  <c r="R1455" i="15"/>
  <c r="R1454" i="15"/>
  <c r="R1453" i="15"/>
  <c r="R1452" i="15"/>
  <c r="R1451" i="15"/>
  <c r="R1449" i="15"/>
  <c r="R1448" i="15"/>
  <c r="R1447" i="15"/>
  <c r="R1445" i="15"/>
  <c r="R1444" i="15"/>
  <c r="R1442" i="15"/>
  <c r="R1441" i="15"/>
  <c r="R1440" i="15"/>
  <c r="R1439" i="15"/>
  <c r="R1438" i="15"/>
  <c r="R1437" i="15"/>
  <c r="R1436" i="15"/>
  <c r="R1435" i="15"/>
  <c r="R1434" i="15"/>
  <c r="R1433" i="15"/>
  <c r="R1432" i="15"/>
  <c r="R1431" i="15"/>
  <c r="R1430" i="15"/>
  <c r="R1427" i="15"/>
  <c r="R1426" i="15"/>
  <c r="R1425" i="15"/>
  <c r="R1424" i="15"/>
  <c r="R1422" i="15"/>
  <c r="R1421" i="15"/>
  <c r="R1420" i="15"/>
  <c r="R1419" i="15"/>
  <c r="R1418" i="15"/>
  <c r="R1417" i="15"/>
  <c r="R1416" i="15"/>
  <c r="R1415" i="15"/>
  <c r="R1414" i="15"/>
  <c r="R1412" i="15"/>
  <c r="R1411" i="15"/>
  <c r="R1409" i="15"/>
  <c r="R1408" i="15"/>
  <c r="R1406" i="15"/>
  <c r="R1405" i="15"/>
  <c r="R1404" i="15"/>
  <c r="R1403" i="15"/>
  <c r="R1402" i="15"/>
  <c r="R1401" i="15"/>
  <c r="R1400" i="15"/>
  <c r="R1399" i="15"/>
  <c r="R1398" i="15"/>
  <c r="R1397" i="15"/>
  <c r="R1396" i="15"/>
  <c r="R1395" i="15"/>
  <c r="R1394" i="15"/>
  <c r="R1392" i="15"/>
  <c r="R1391" i="15"/>
  <c r="R1390" i="15"/>
  <c r="R1389" i="15"/>
  <c r="R1387" i="15"/>
  <c r="R1385" i="15"/>
  <c r="R1384" i="15"/>
  <c r="R1383" i="15"/>
  <c r="R1382" i="15"/>
  <c r="R1381" i="15"/>
  <c r="R1380" i="15"/>
  <c r="R1378" i="15"/>
  <c r="R1377" i="15"/>
  <c r="R1376" i="15"/>
  <c r="R1374" i="15"/>
  <c r="R1373" i="15"/>
  <c r="R1372" i="15"/>
  <c r="R1371" i="15"/>
  <c r="R1370" i="15"/>
  <c r="R1369" i="15"/>
  <c r="R1368" i="15"/>
  <c r="R1367" i="15"/>
  <c r="R1366" i="15"/>
  <c r="R1365" i="15"/>
  <c r="R1364" i="15"/>
  <c r="R1363" i="15"/>
  <c r="R1362" i="15"/>
  <c r="R1361" i="15"/>
  <c r="R1360" i="15"/>
  <c r="R1359" i="15"/>
  <c r="R1358" i="15"/>
  <c r="R1357" i="15"/>
  <c r="R1355" i="15"/>
  <c r="R1354" i="15"/>
  <c r="R1352" i="15"/>
  <c r="R1351" i="15"/>
  <c r="R1350" i="15"/>
  <c r="R1349" i="15"/>
  <c r="R1348" i="15"/>
  <c r="R1347" i="15"/>
  <c r="R1346" i="15"/>
  <c r="R1344" i="15"/>
  <c r="R1343" i="15"/>
  <c r="R1342" i="15"/>
  <c r="R1341" i="15"/>
  <c r="R1340" i="15"/>
  <c r="R1339" i="15"/>
  <c r="R1337" i="15"/>
  <c r="R1334" i="15"/>
  <c r="R1333" i="15"/>
  <c r="R1331" i="15"/>
  <c r="R1329" i="15"/>
  <c r="R1328" i="15"/>
  <c r="R1327" i="15"/>
  <c r="R1326" i="15"/>
  <c r="R1325" i="15"/>
  <c r="R1324" i="15"/>
  <c r="R1323" i="15"/>
  <c r="R1322" i="15"/>
  <c r="R1321" i="15"/>
  <c r="R1320" i="15"/>
  <c r="R1319" i="15"/>
  <c r="R1318" i="15"/>
  <c r="R1317" i="15"/>
  <c r="R1316" i="15"/>
  <c r="R1315" i="15"/>
  <c r="R1314" i="15"/>
  <c r="R1313" i="15"/>
  <c r="R1311" i="15"/>
  <c r="R1310" i="15"/>
  <c r="R1309" i="15"/>
  <c r="R1308" i="15"/>
  <c r="R1307" i="15"/>
  <c r="R1306" i="15"/>
  <c r="R1305" i="15"/>
  <c r="R1303" i="15"/>
  <c r="R1302" i="15"/>
  <c r="R1301" i="15"/>
  <c r="R1300" i="15"/>
  <c r="R1299" i="15"/>
  <c r="R1298" i="15"/>
  <c r="R1297" i="15"/>
  <c r="R1296" i="15"/>
  <c r="R1295" i="15"/>
  <c r="R1294" i="15"/>
  <c r="R1292" i="15"/>
  <c r="R1291" i="15"/>
  <c r="R1290" i="15"/>
  <c r="R1289" i="15"/>
  <c r="R1288" i="15"/>
  <c r="R1287" i="15"/>
  <c r="R1286" i="15"/>
  <c r="R1285" i="15"/>
  <c r="R1282" i="15"/>
  <c r="R1281" i="15"/>
  <c r="R1280" i="15"/>
  <c r="R1279" i="15"/>
  <c r="R1278" i="15"/>
  <c r="R1276" i="15"/>
  <c r="R1275" i="15"/>
  <c r="R1274" i="15"/>
  <c r="R1273" i="15"/>
  <c r="R1272" i="15"/>
  <c r="R1271" i="15"/>
  <c r="R1270" i="15"/>
  <c r="R1269" i="15"/>
  <c r="R1267" i="15"/>
  <c r="R1266" i="15"/>
  <c r="R1265" i="15"/>
  <c r="R1264" i="15"/>
  <c r="R1263" i="15"/>
  <c r="R1262" i="15"/>
  <c r="R1261" i="15"/>
  <c r="R1260" i="15"/>
  <c r="R1258" i="15"/>
  <c r="R1257" i="15"/>
  <c r="R1256" i="15"/>
  <c r="R1255" i="15"/>
  <c r="R1254" i="15"/>
  <c r="R1253" i="15"/>
  <c r="R1252" i="15"/>
  <c r="R1251" i="15"/>
  <c r="R1250" i="15"/>
  <c r="R1249" i="15"/>
  <c r="R1248" i="15"/>
  <c r="R1247" i="15"/>
  <c r="R1246" i="15"/>
  <c r="R1245" i="15"/>
  <c r="R1244" i="15"/>
  <c r="R1243" i="15"/>
  <c r="R1242" i="15"/>
  <c r="R1241" i="15"/>
  <c r="R1240" i="15"/>
  <c r="R1239" i="15"/>
  <c r="R1237" i="15"/>
  <c r="R1236" i="15"/>
  <c r="R1235" i="15"/>
  <c r="R1234" i="15"/>
  <c r="R1233" i="15"/>
  <c r="R1232" i="15"/>
  <c r="R1230" i="15"/>
  <c r="R1228" i="15"/>
  <c r="R1226" i="15"/>
  <c r="R1225" i="15"/>
  <c r="R1224" i="15"/>
  <c r="R1223" i="15"/>
  <c r="R1221" i="15"/>
  <c r="R1220" i="15"/>
  <c r="R1219" i="15"/>
  <c r="R1218" i="15"/>
  <c r="R1217" i="15"/>
  <c r="R1216" i="15"/>
  <c r="R1215" i="15"/>
  <c r="R1214" i="15"/>
  <c r="R1213" i="15"/>
  <c r="R1212" i="15"/>
  <c r="R1210" i="15"/>
  <c r="R1209" i="15"/>
  <c r="R1208" i="15"/>
  <c r="R1207" i="15"/>
  <c r="R1206" i="15"/>
  <c r="R1205" i="15"/>
  <c r="R1204" i="15"/>
  <c r="R1203" i="15"/>
  <c r="R1202" i="15"/>
  <c r="R1199" i="15"/>
  <c r="R1198" i="15"/>
  <c r="R1197" i="15"/>
  <c r="R1196" i="15"/>
  <c r="R1195" i="15"/>
  <c r="R1194" i="15"/>
  <c r="R1193" i="15"/>
  <c r="R1192" i="15"/>
  <c r="R1191" i="15"/>
  <c r="R1189" i="15"/>
  <c r="R1187" i="15"/>
  <c r="R1186" i="15"/>
  <c r="R1185" i="15"/>
  <c r="R1184" i="15"/>
  <c r="R1182" i="15"/>
  <c r="R1180" i="15"/>
  <c r="R1178" i="15"/>
  <c r="R1176" i="15"/>
  <c r="R1171" i="15"/>
  <c r="R1170" i="15"/>
  <c r="R1169" i="15"/>
  <c r="R1168" i="15"/>
  <c r="R1167" i="15"/>
  <c r="R1166" i="15"/>
  <c r="R1165" i="15"/>
  <c r="R1162" i="15"/>
  <c r="R1160" i="15"/>
  <c r="R1159" i="15"/>
  <c r="R1158" i="15"/>
  <c r="R1157" i="15"/>
  <c r="R1156" i="15"/>
  <c r="R1155" i="15"/>
  <c r="R1154" i="15"/>
  <c r="R1153" i="15"/>
  <c r="R1152" i="15"/>
  <c r="R1151" i="15"/>
  <c r="R1150" i="15"/>
  <c r="R1149" i="15"/>
  <c r="R1148" i="15"/>
  <c r="R1147" i="15"/>
  <c r="R1146" i="15"/>
  <c r="R1145" i="15"/>
  <c r="R1144" i="15"/>
  <c r="R1143" i="15"/>
  <c r="R1142" i="15"/>
  <c r="R1140" i="15"/>
  <c r="R1139" i="15"/>
  <c r="R1138" i="15"/>
  <c r="R1136" i="15"/>
  <c r="R1135" i="15"/>
  <c r="R1134" i="15"/>
  <c r="R1133" i="15"/>
  <c r="R1132" i="15"/>
  <c r="R1131" i="15"/>
  <c r="R1130" i="15"/>
  <c r="R1129" i="15"/>
  <c r="R1128" i="15"/>
  <c r="R1127" i="15"/>
  <c r="R1126" i="15"/>
  <c r="R1125" i="15"/>
  <c r="R1124" i="15"/>
  <c r="R1123" i="15"/>
  <c r="R1121" i="15"/>
  <c r="R1120" i="15"/>
  <c r="R1119" i="15"/>
  <c r="R1118" i="15"/>
  <c r="R1117" i="15"/>
  <c r="R1116" i="15"/>
  <c r="R1115" i="15"/>
  <c r="R1114" i="15"/>
  <c r="R1113" i="15"/>
  <c r="R1112" i="15"/>
  <c r="R1111" i="15"/>
  <c r="R1110" i="15"/>
  <c r="R1109" i="15"/>
  <c r="R1108" i="15"/>
  <c r="R1107" i="15"/>
  <c r="R1106" i="15"/>
  <c r="R1105" i="15"/>
  <c r="R1104" i="15"/>
  <c r="R1103" i="15"/>
  <c r="R1102" i="15"/>
  <c r="R1101" i="15"/>
  <c r="R1100" i="15"/>
  <c r="R1098" i="15"/>
  <c r="R1097" i="15"/>
  <c r="R1095" i="15"/>
  <c r="R1094" i="15"/>
  <c r="R1093" i="15"/>
  <c r="R1092" i="15"/>
  <c r="R1091" i="15"/>
  <c r="R1090" i="15"/>
  <c r="R1089" i="15"/>
  <c r="R1088" i="15"/>
  <c r="R1087" i="15"/>
  <c r="R1085" i="15"/>
  <c r="R1084" i="15"/>
  <c r="R1083" i="15"/>
  <c r="R1081" i="15"/>
  <c r="R1080" i="15"/>
  <c r="R1079" i="15"/>
  <c r="R1078" i="15"/>
  <c r="R1077" i="15"/>
  <c r="R1075" i="15"/>
  <c r="R1074" i="15"/>
  <c r="R1073" i="15"/>
  <c r="R1072" i="15"/>
  <c r="R1071" i="15"/>
  <c r="R1070" i="15"/>
  <c r="R1067" i="15"/>
  <c r="R1066" i="15"/>
  <c r="R1065" i="15"/>
  <c r="R1064" i="15"/>
  <c r="R1063" i="15"/>
  <c r="R1062" i="15"/>
  <c r="R1061" i="15"/>
  <c r="R1060" i="15"/>
  <c r="R1059" i="15"/>
  <c r="R1056" i="15"/>
  <c r="R1055" i="15"/>
  <c r="R1054" i="15"/>
  <c r="R1053" i="15"/>
  <c r="R1052" i="15"/>
  <c r="R1051" i="15"/>
  <c r="R1050" i="15"/>
  <c r="R1048" i="15"/>
  <c r="R1047" i="15"/>
  <c r="R1046" i="15"/>
  <c r="R1045" i="15"/>
  <c r="R1044" i="15"/>
  <c r="R1043" i="15"/>
  <c r="R1042" i="15"/>
  <c r="R1040" i="15"/>
  <c r="R1038" i="15"/>
  <c r="R1037" i="15"/>
  <c r="R1036" i="15"/>
  <c r="R1035" i="15"/>
  <c r="R1034" i="15"/>
  <c r="R1033" i="15"/>
  <c r="R1032" i="15"/>
  <c r="R1031" i="15"/>
  <c r="R1030" i="15"/>
  <c r="R1028" i="15"/>
  <c r="R1027" i="15"/>
  <c r="R1026" i="15"/>
  <c r="R1025" i="15"/>
  <c r="R1024" i="15"/>
  <c r="R1023" i="15"/>
  <c r="R1022" i="15"/>
  <c r="R1021" i="15"/>
  <c r="R1020" i="15"/>
  <c r="R1019" i="15"/>
  <c r="R1018" i="15"/>
  <c r="R1017" i="15"/>
  <c r="R1016" i="15"/>
  <c r="R1015" i="15"/>
  <c r="R1014" i="15"/>
  <c r="R1013" i="15"/>
  <c r="R1012" i="15"/>
  <c r="R1011" i="15"/>
  <c r="R1010" i="15"/>
  <c r="R1009" i="15"/>
  <c r="R1008" i="15"/>
  <c r="R1006" i="15"/>
  <c r="R1005" i="15"/>
  <c r="R1004" i="15"/>
  <c r="R1003" i="15"/>
  <c r="R1002" i="15"/>
  <c r="R1001" i="15"/>
  <c r="R1000" i="15"/>
  <c r="R999" i="15"/>
  <c r="R998" i="15"/>
  <c r="R997" i="15"/>
  <c r="R996" i="15"/>
  <c r="R995" i="15"/>
  <c r="R994" i="15"/>
  <c r="R993" i="15"/>
  <c r="R992" i="15"/>
  <c r="R991" i="15"/>
  <c r="R990" i="15"/>
  <c r="R987" i="15"/>
  <c r="R985" i="15"/>
  <c r="R984" i="15"/>
  <c r="R983" i="15"/>
  <c r="R981" i="15"/>
  <c r="R980" i="15"/>
  <c r="R978" i="15"/>
  <c r="R977" i="15"/>
  <c r="R976" i="15"/>
  <c r="R973" i="15"/>
  <c r="R972" i="15"/>
  <c r="R971" i="15"/>
  <c r="R970" i="15"/>
  <c r="R966" i="15"/>
  <c r="R965" i="15"/>
  <c r="R964" i="15"/>
  <c r="R962" i="15"/>
  <c r="R960" i="15"/>
  <c r="R959" i="15"/>
  <c r="R957" i="15"/>
  <c r="R956" i="15"/>
  <c r="R955" i="15"/>
  <c r="R954" i="15"/>
  <c r="R953" i="15"/>
  <c r="R952" i="15"/>
  <c r="R949" i="15"/>
  <c r="R948" i="15"/>
  <c r="R947" i="15"/>
  <c r="R946" i="15"/>
  <c r="R944" i="15"/>
  <c r="R943" i="15"/>
  <c r="R942" i="15"/>
  <c r="R941" i="15"/>
  <c r="R940" i="15"/>
  <c r="R938" i="15"/>
  <c r="R937" i="15"/>
  <c r="R935" i="15"/>
  <c r="R934" i="15"/>
  <c r="R933" i="15"/>
  <c r="R932" i="15"/>
  <c r="R931" i="15"/>
  <c r="R930" i="15"/>
  <c r="R929" i="15"/>
  <c r="R927" i="15"/>
  <c r="R926" i="15"/>
  <c r="R925" i="15"/>
  <c r="R924" i="15"/>
  <c r="R923" i="15"/>
  <c r="R922" i="15"/>
  <c r="R921" i="15"/>
  <c r="R920" i="15"/>
  <c r="R919" i="15"/>
  <c r="R918" i="15"/>
  <c r="R917" i="15"/>
  <c r="R916" i="15"/>
  <c r="R915" i="15"/>
  <c r="R914" i="15"/>
  <c r="R913" i="15"/>
  <c r="R912" i="15"/>
  <c r="R911" i="15"/>
  <c r="R909" i="15"/>
  <c r="R908" i="15"/>
  <c r="R906" i="15"/>
  <c r="R905" i="15"/>
  <c r="R903" i="15"/>
  <c r="R902" i="15"/>
  <c r="R900" i="15"/>
  <c r="R899" i="15"/>
  <c r="R898" i="15"/>
  <c r="R897" i="15"/>
  <c r="R896" i="15"/>
  <c r="R895" i="15"/>
  <c r="R893" i="15"/>
  <c r="R892" i="15"/>
  <c r="R891" i="15"/>
  <c r="R890" i="15"/>
  <c r="R889" i="15"/>
  <c r="R888" i="15"/>
  <c r="R887" i="15"/>
  <c r="R886" i="15"/>
  <c r="R885" i="15"/>
  <c r="R882" i="15"/>
  <c r="R881" i="15"/>
  <c r="R879" i="15"/>
  <c r="R878" i="15"/>
  <c r="R877" i="15"/>
  <c r="R876" i="15"/>
  <c r="R875" i="15"/>
  <c r="R874" i="15"/>
  <c r="R872" i="15"/>
  <c r="R871" i="15"/>
  <c r="R870" i="15"/>
  <c r="R869" i="15"/>
  <c r="R868" i="15"/>
  <c r="R867" i="15"/>
  <c r="R866" i="15"/>
  <c r="R865" i="15"/>
  <c r="R864" i="15"/>
  <c r="R863" i="15"/>
  <c r="R862" i="15"/>
  <c r="R861" i="15"/>
  <c r="R860" i="15"/>
  <c r="R859" i="15"/>
  <c r="R858" i="15"/>
  <c r="R857" i="15"/>
  <c r="R856" i="15"/>
  <c r="R855" i="15"/>
  <c r="R854" i="15"/>
  <c r="R852" i="15"/>
  <c r="R850" i="15"/>
  <c r="R847" i="15"/>
  <c r="R844" i="15"/>
  <c r="R842" i="15"/>
  <c r="R841" i="15"/>
  <c r="R840" i="15"/>
  <c r="R839" i="15"/>
  <c r="R838" i="15"/>
  <c r="R837" i="15"/>
  <c r="R835" i="15"/>
  <c r="R833" i="15"/>
  <c r="R831" i="15"/>
  <c r="R830" i="15"/>
  <c r="R829" i="15"/>
  <c r="R828" i="15"/>
  <c r="R827" i="15"/>
  <c r="R826" i="15"/>
  <c r="R825" i="15"/>
  <c r="R824" i="15"/>
  <c r="R821" i="15"/>
  <c r="R820" i="15"/>
  <c r="R819" i="15"/>
  <c r="R818" i="15"/>
  <c r="R817" i="15"/>
  <c r="R816" i="15"/>
  <c r="R815" i="15"/>
  <c r="R814" i="15"/>
  <c r="R813" i="15"/>
  <c r="R811" i="15"/>
  <c r="R810" i="15"/>
  <c r="R809" i="15"/>
  <c r="R808" i="15"/>
  <c r="R807" i="15"/>
  <c r="R806" i="15"/>
  <c r="R805" i="15"/>
  <c r="R804" i="15"/>
  <c r="R803" i="15"/>
  <c r="R802" i="15"/>
  <c r="R801" i="15"/>
  <c r="R800" i="15"/>
  <c r="R799" i="15"/>
  <c r="R798" i="15"/>
  <c r="R797" i="15"/>
  <c r="R796" i="15"/>
  <c r="R795" i="15"/>
  <c r="R794" i="15"/>
  <c r="R793" i="15"/>
  <c r="R792" i="15"/>
  <c r="R791" i="15"/>
  <c r="R790" i="15"/>
  <c r="R789" i="15"/>
  <c r="R788" i="15"/>
  <c r="R787" i="15"/>
  <c r="R786" i="15"/>
  <c r="R785" i="15"/>
  <c r="R784" i="15"/>
  <c r="R783" i="15"/>
  <c r="R782" i="15"/>
  <c r="R781" i="15"/>
  <c r="R780" i="15"/>
  <c r="R779" i="15"/>
  <c r="R778" i="15"/>
  <c r="R777" i="15"/>
  <c r="R776" i="15"/>
  <c r="R775" i="15"/>
  <c r="R774" i="15"/>
  <c r="R773" i="15"/>
  <c r="R772" i="15"/>
  <c r="R771" i="15"/>
  <c r="R769" i="15"/>
  <c r="R768" i="15"/>
  <c r="R767" i="15"/>
  <c r="R765" i="15"/>
  <c r="R764" i="15"/>
  <c r="R763" i="15"/>
  <c r="R762" i="15"/>
  <c r="R761" i="15"/>
  <c r="R760" i="15"/>
  <c r="R759" i="15"/>
  <c r="R758" i="15"/>
  <c r="R756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42" i="15"/>
  <c r="R741" i="15"/>
  <c r="R740" i="15"/>
  <c r="R739" i="15"/>
  <c r="R738" i="15"/>
  <c r="R737" i="15"/>
  <c r="R736" i="15"/>
  <c r="R735" i="15"/>
  <c r="R734" i="15"/>
  <c r="R733" i="15"/>
  <c r="R732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8" i="15"/>
  <c r="R717" i="15"/>
  <c r="R716" i="15"/>
  <c r="R715" i="15"/>
  <c r="R714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3" i="15"/>
  <c r="R692" i="15"/>
  <c r="R691" i="15"/>
  <c r="R690" i="15"/>
  <c r="R689" i="15"/>
  <c r="R687" i="15"/>
  <c r="R684" i="15"/>
  <c r="R682" i="15"/>
  <c r="R680" i="15"/>
  <c r="R678" i="15"/>
  <c r="R677" i="15"/>
  <c r="R676" i="15"/>
  <c r="R675" i="15"/>
  <c r="R674" i="15"/>
  <c r="R673" i="15"/>
  <c r="R672" i="15"/>
  <c r="R671" i="15"/>
  <c r="R669" i="15"/>
  <c r="R668" i="15"/>
  <c r="R666" i="15"/>
  <c r="R665" i="15"/>
  <c r="R663" i="15"/>
  <c r="R662" i="15"/>
  <c r="R661" i="15"/>
  <c r="R660" i="15"/>
  <c r="R655" i="15"/>
  <c r="R654" i="15"/>
  <c r="R653" i="15"/>
  <c r="R651" i="15"/>
  <c r="R650" i="15"/>
  <c r="R648" i="15"/>
  <c r="R647" i="15"/>
  <c r="R646" i="15"/>
  <c r="R643" i="15"/>
  <c r="R642" i="15"/>
  <c r="R640" i="15"/>
  <c r="R639" i="15"/>
  <c r="R638" i="15"/>
  <c r="R637" i="15"/>
  <c r="R635" i="15"/>
  <c r="R633" i="15"/>
  <c r="R632" i="15"/>
  <c r="R631" i="15"/>
  <c r="R630" i="15"/>
  <c r="R629" i="15"/>
  <c r="R628" i="15"/>
  <c r="R626" i="15"/>
  <c r="R625" i="15"/>
  <c r="R622" i="15"/>
  <c r="R621" i="15"/>
  <c r="R620" i="15"/>
  <c r="R619" i="15"/>
  <c r="R617" i="15"/>
  <c r="R616" i="15"/>
  <c r="R615" i="15"/>
  <c r="R614" i="15"/>
  <c r="R613" i="15"/>
  <c r="R612" i="15"/>
  <c r="R608" i="15"/>
  <c r="R607" i="15"/>
  <c r="R606" i="15"/>
  <c r="R605" i="15"/>
  <c r="R603" i="15"/>
  <c r="R601" i="15"/>
  <c r="R600" i="15"/>
  <c r="R599" i="15"/>
  <c r="R596" i="15"/>
  <c r="R595" i="15"/>
  <c r="R594" i="15"/>
  <c r="R593" i="15"/>
  <c r="R592" i="15"/>
  <c r="R591" i="15"/>
  <c r="R590" i="15"/>
  <c r="R589" i="15"/>
  <c r="R588" i="15"/>
  <c r="R587" i="15"/>
  <c r="R586" i="15"/>
  <c r="R585" i="15"/>
  <c r="R583" i="15"/>
  <c r="R581" i="15"/>
  <c r="R580" i="15"/>
  <c r="R579" i="15"/>
  <c r="R578" i="15"/>
  <c r="R577" i="15"/>
  <c r="R575" i="15"/>
  <c r="R574" i="15"/>
  <c r="R573" i="15"/>
  <c r="R572" i="15"/>
  <c r="R571" i="15"/>
  <c r="R570" i="15"/>
  <c r="R569" i="15"/>
  <c r="R568" i="15"/>
  <c r="R567" i="15"/>
  <c r="R564" i="15"/>
  <c r="R563" i="15"/>
  <c r="R562" i="15"/>
  <c r="R560" i="15"/>
  <c r="R559" i="15"/>
  <c r="R557" i="15"/>
  <c r="R556" i="15"/>
  <c r="R554" i="15"/>
  <c r="R553" i="15"/>
  <c r="R552" i="15"/>
  <c r="R551" i="15"/>
  <c r="R550" i="15"/>
  <c r="R549" i="15"/>
  <c r="R548" i="15"/>
  <c r="R547" i="15"/>
  <c r="R546" i="15"/>
  <c r="R544" i="15"/>
  <c r="R540" i="15"/>
  <c r="R539" i="15"/>
  <c r="R538" i="15"/>
  <c r="R537" i="15"/>
  <c r="R536" i="15"/>
  <c r="R534" i="15"/>
  <c r="R533" i="15"/>
  <c r="R532" i="15"/>
  <c r="R531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6" i="15"/>
  <c r="R515" i="15"/>
  <c r="R513" i="15"/>
  <c r="R510" i="15"/>
  <c r="R508" i="15"/>
  <c r="R507" i="15"/>
  <c r="R506" i="15"/>
  <c r="R501" i="15"/>
  <c r="R500" i="15"/>
  <c r="R499" i="15"/>
  <c r="R498" i="15"/>
  <c r="R497" i="15"/>
  <c r="R496" i="15"/>
  <c r="R495" i="15"/>
  <c r="R493" i="15"/>
  <c r="R492" i="15"/>
  <c r="R491" i="15"/>
  <c r="R489" i="15"/>
  <c r="R487" i="15"/>
  <c r="R486" i="15"/>
  <c r="R485" i="15"/>
  <c r="R482" i="15"/>
  <c r="R481" i="15"/>
  <c r="R480" i="15"/>
  <c r="R477" i="15"/>
  <c r="R475" i="15"/>
  <c r="R474" i="15"/>
  <c r="R473" i="15"/>
  <c r="R471" i="15"/>
  <c r="R470" i="15"/>
  <c r="R469" i="15"/>
  <c r="R467" i="15"/>
  <c r="R465" i="15"/>
  <c r="R464" i="15"/>
  <c r="R463" i="15"/>
  <c r="R462" i="15"/>
  <c r="R461" i="15"/>
  <c r="R459" i="15"/>
  <c r="R458" i="15"/>
  <c r="R457" i="15"/>
  <c r="R456" i="15"/>
  <c r="R455" i="15"/>
  <c r="R454" i="15"/>
  <c r="R452" i="15"/>
  <c r="R450" i="15"/>
  <c r="R449" i="15"/>
  <c r="R447" i="15"/>
  <c r="R446" i="15"/>
  <c r="R445" i="15"/>
  <c r="R444" i="15"/>
  <c r="R443" i="15"/>
  <c r="R441" i="15"/>
  <c r="R440" i="15"/>
  <c r="R437" i="15"/>
  <c r="R436" i="15"/>
  <c r="R435" i="15"/>
  <c r="R433" i="15"/>
  <c r="R432" i="15"/>
  <c r="R430" i="15"/>
  <c r="R429" i="15"/>
  <c r="R427" i="15"/>
  <c r="R426" i="15"/>
  <c r="R425" i="15"/>
  <c r="R424" i="15"/>
  <c r="R423" i="15"/>
  <c r="R421" i="15"/>
  <c r="R420" i="15"/>
  <c r="R419" i="15"/>
  <c r="R418" i="15"/>
  <c r="R417" i="15"/>
  <c r="R416" i="15"/>
  <c r="R415" i="15"/>
  <c r="R411" i="15"/>
  <c r="R409" i="15"/>
  <c r="R408" i="15"/>
  <c r="R407" i="15"/>
  <c r="R406" i="15"/>
  <c r="R405" i="15"/>
  <c r="R404" i="15"/>
  <c r="R403" i="15"/>
  <c r="R402" i="15"/>
  <c r="R401" i="15"/>
  <c r="R397" i="15"/>
  <c r="R396" i="15"/>
  <c r="R395" i="15"/>
  <c r="R393" i="15"/>
  <c r="R392" i="15"/>
  <c r="R391" i="15"/>
  <c r="R390" i="15"/>
  <c r="R389" i="15"/>
  <c r="R388" i="15"/>
  <c r="R387" i="15"/>
  <c r="R384" i="15"/>
  <c r="R383" i="15"/>
  <c r="R382" i="15"/>
  <c r="R381" i="15"/>
  <c r="R380" i="15"/>
  <c r="R378" i="15"/>
  <c r="R377" i="15"/>
  <c r="R376" i="15"/>
  <c r="R375" i="15"/>
  <c r="R373" i="15"/>
  <c r="R372" i="15"/>
  <c r="R371" i="15"/>
  <c r="R370" i="15"/>
  <c r="R369" i="15"/>
  <c r="R367" i="15"/>
  <c r="R366" i="15"/>
  <c r="R365" i="15"/>
  <c r="R364" i="15"/>
  <c r="R363" i="15"/>
  <c r="R361" i="15"/>
  <c r="R360" i="15"/>
  <c r="R359" i="15"/>
  <c r="R358" i="15"/>
  <c r="R357" i="15"/>
  <c r="R356" i="15"/>
  <c r="R355" i="15"/>
  <c r="R354" i="15"/>
  <c r="R352" i="15"/>
  <c r="R351" i="15"/>
  <c r="R350" i="15"/>
  <c r="R349" i="15"/>
  <c r="R348" i="15"/>
  <c r="R346" i="15"/>
  <c r="R344" i="15"/>
  <c r="R343" i="15"/>
  <c r="R342" i="15"/>
  <c r="R341" i="15"/>
  <c r="R340" i="15"/>
  <c r="R339" i="15"/>
  <c r="R338" i="15"/>
  <c r="R336" i="15"/>
  <c r="R335" i="15"/>
  <c r="R334" i="15"/>
  <c r="R333" i="15"/>
  <c r="R332" i="15"/>
  <c r="R331" i="15"/>
  <c r="R330" i="15"/>
  <c r="R328" i="15"/>
  <c r="R327" i="15"/>
  <c r="R325" i="15"/>
  <c r="R324" i="15"/>
  <c r="R323" i="15"/>
  <c r="R322" i="15"/>
  <c r="R321" i="15"/>
  <c r="R320" i="15"/>
  <c r="R319" i="15"/>
  <c r="R316" i="15"/>
  <c r="R314" i="15"/>
  <c r="R312" i="15"/>
  <c r="R311" i="15"/>
  <c r="R310" i="15"/>
  <c r="R309" i="15"/>
  <c r="R308" i="15"/>
  <c r="R307" i="15"/>
  <c r="R305" i="15"/>
  <c r="R304" i="15"/>
  <c r="R303" i="15"/>
  <c r="R302" i="15"/>
  <c r="R298" i="15"/>
  <c r="R297" i="15"/>
  <c r="R296" i="15"/>
  <c r="R295" i="15"/>
  <c r="R294" i="15"/>
  <c r="R293" i="15"/>
  <c r="R292" i="15"/>
  <c r="R291" i="15"/>
  <c r="R290" i="15"/>
  <c r="R289" i="15"/>
  <c r="R288" i="15"/>
  <c r="R287" i="15"/>
  <c r="R285" i="15"/>
  <c r="R284" i="15"/>
  <c r="R283" i="15"/>
  <c r="R282" i="15"/>
  <c r="R281" i="15"/>
  <c r="R280" i="15"/>
  <c r="R277" i="15"/>
  <c r="R276" i="15"/>
  <c r="R275" i="15"/>
  <c r="R271" i="15"/>
  <c r="R270" i="15"/>
  <c r="R269" i="15"/>
  <c r="R267" i="15"/>
  <c r="R266" i="15"/>
  <c r="R265" i="15"/>
  <c r="R264" i="15"/>
  <c r="R263" i="15"/>
  <c r="R262" i="15"/>
  <c r="R261" i="15"/>
  <c r="R260" i="15"/>
  <c r="R259" i="15"/>
  <c r="R258" i="15"/>
  <c r="R257" i="15"/>
  <c r="R256" i="15"/>
  <c r="R255" i="15"/>
  <c r="R251" i="15"/>
  <c r="R250" i="15"/>
  <c r="R249" i="15"/>
  <c r="R248" i="15"/>
  <c r="R247" i="15"/>
  <c r="R246" i="15"/>
  <c r="R243" i="15"/>
  <c r="R242" i="15"/>
  <c r="R241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1" i="15"/>
  <c r="R220" i="15"/>
  <c r="R219" i="15"/>
  <c r="R217" i="15"/>
  <c r="R216" i="15"/>
  <c r="R215" i="15"/>
  <c r="R214" i="15"/>
  <c r="R213" i="15"/>
  <c r="R212" i="15"/>
  <c r="R211" i="15"/>
  <c r="R210" i="15"/>
  <c r="R209" i="15"/>
  <c r="R208" i="15"/>
  <c r="R207" i="15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R193" i="15"/>
  <c r="R192" i="15"/>
  <c r="R191" i="15"/>
  <c r="R190" i="15"/>
  <c r="R188" i="15"/>
  <c r="R187" i="15"/>
  <c r="R186" i="15"/>
  <c r="R185" i="15"/>
  <c r="R184" i="15"/>
  <c r="R183" i="15"/>
  <c r="R181" i="15"/>
  <c r="R180" i="15"/>
  <c r="R179" i="15"/>
  <c r="R178" i="15"/>
  <c r="R177" i="15"/>
  <c r="R174" i="15"/>
  <c r="R173" i="15"/>
  <c r="R171" i="15"/>
  <c r="R170" i="15"/>
  <c r="R169" i="15"/>
  <c r="R168" i="15"/>
  <c r="R167" i="15"/>
  <c r="R166" i="15"/>
  <c r="R165" i="15"/>
  <c r="R163" i="15"/>
  <c r="R162" i="15"/>
  <c r="R161" i="15"/>
  <c r="R160" i="15"/>
  <c r="R158" i="15"/>
  <c r="R157" i="15"/>
  <c r="R156" i="15"/>
  <c r="R155" i="15"/>
  <c r="R154" i="15"/>
  <c r="R153" i="15"/>
  <c r="R151" i="15"/>
  <c r="R150" i="15"/>
  <c r="R149" i="15"/>
  <c r="R148" i="15"/>
  <c r="R147" i="15"/>
  <c r="R144" i="15"/>
  <c r="R143" i="15"/>
  <c r="R142" i="15"/>
  <c r="R140" i="15"/>
  <c r="R139" i="15"/>
  <c r="R138" i="15"/>
  <c r="R137" i="15"/>
  <c r="R136" i="15"/>
  <c r="R135" i="15"/>
  <c r="R133" i="15"/>
  <c r="R132" i="15"/>
  <c r="R131" i="15"/>
  <c r="R130" i="15"/>
  <c r="R129" i="15"/>
  <c r="R127" i="15"/>
  <c r="R126" i="15"/>
  <c r="R125" i="15"/>
  <c r="R124" i="15"/>
  <c r="R123" i="15"/>
  <c r="R122" i="15"/>
  <c r="R121" i="15"/>
  <c r="R120" i="15"/>
  <c r="R119" i="15"/>
  <c r="R117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5" i="15"/>
  <c r="R84" i="15"/>
  <c r="R83" i="15"/>
  <c r="R82" i="15"/>
  <c r="R81" i="15"/>
  <c r="R78" i="15"/>
  <c r="R77" i="15"/>
  <c r="R76" i="15"/>
  <c r="R75" i="15"/>
  <c r="R74" i="15"/>
  <c r="R73" i="15"/>
  <c r="R72" i="15"/>
  <c r="R71" i="15"/>
  <c r="R70" i="15"/>
  <c r="R69" i="15"/>
  <c r="R67" i="15"/>
  <c r="R66" i="15"/>
  <c r="R64" i="15"/>
  <c r="R63" i="15"/>
  <c r="R62" i="15"/>
  <c r="R61" i="15"/>
  <c r="R60" i="15"/>
  <c r="R59" i="15"/>
  <c r="R58" i="15"/>
  <c r="R53" i="15"/>
  <c r="R52" i="15"/>
  <c r="R51" i="15"/>
  <c r="R50" i="15"/>
  <c r="R49" i="15"/>
  <c r="R48" i="15"/>
  <c r="R47" i="15"/>
  <c r="R46" i="15"/>
  <c r="R45" i="15"/>
  <c r="R43" i="15"/>
  <c r="R41" i="15"/>
  <c r="R39" i="15"/>
  <c r="R38" i="15"/>
  <c r="R37" i="15"/>
  <c r="R36" i="15"/>
  <c r="R35" i="15"/>
  <c r="R34" i="15"/>
  <c r="R33" i="15"/>
  <c r="R32" i="15"/>
  <c r="R31" i="15"/>
  <c r="R29" i="15"/>
  <c r="R28" i="15"/>
  <c r="R27" i="15"/>
  <c r="R25" i="15"/>
  <c r="R24" i="15"/>
  <c r="R23" i="15"/>
  <c r="R22" i="15"/>
  <c r="R21" i="15"/>
  <c r="R20" i="15"/>
  <c r="R19" i="15"/>
  <c r="R18" i="15"/>
  <c r="R17" i="15"/>
  <c r="R5" i="15"/>
  <c r="R6" i="15"/>
  <c r="R7" i="15"/>
  <c r="R8" i="15"/>
  <c r="R10" i="15"/>
  <c r="R11" i="15"/>
  <c r="R12" i="15"/>
  <c r="R13" i="15"/>
  <c r="R14" i="15"/>
  <c r="R16" i="15"/>
  <c r="R4" i="15"/>
  <c r="C1262" i="15" l="1"/>
  <c r="O1542" i="15"/>
  <c r="O1541" i="15"/>
  <c r="O1539" i="15"/>
  <c r="O1538" i="15"/>
  <c r="O1537" i="15"/>
  <c r="O1536" i="15"/>
  <c r="O1535" i="15"/>
  <c r="O1534" i="15"/>
  <c r="O1533" i="15"/>
  <c r="O1532" i="15"/>
  <c r="O1531" i="15"/>
  <c r="O1530" i="15"/>
  <c r="O1529" i="15"/>
  <c r="O1528" i="15"/>
  <c r="O1527" i="15"/>
  <c r="O1524" i="15"/>
  <c r="O1523" i="15"/>
  <c r="O1522" i="15"/>
  <c r="O1521" i="15"/>
  <c r="O1519" i="15"/>
  <c r="O1518" i="15"/>
  <c r="O1517" i="15"/>
  <c r="O1516" i="15"/>
  <c r="O1515" i="15"/>
  <c r="O1514" i="15"/>
  <c r="O1513" i="15"/>
  <c r="O1512" i="15"/>
  <c r="O1511" i="15"/>
  <c r="O1510" i="15"/>
  <c r="O1509" i="15"/>
  <c r="O1508" i="15"/>
  <c r="O1507" i="15"/>
  <c r="O1506" i="15"/>
  <c r="O1505" i="15"/>
  <c r="O1504" i="15"/>
  <c r="O1503" i="15"/>
  <c r="O1502" i="15"/>
  <c r="O1500" i="15"/>
  <c r="O1499" i="15"/>
  <c r="O1498" i="15"/>
  <c r="O1497" i="15"/>
  <c r="O1496" i="15"/>
  <c r="O1495" i="15"/>
  <c r="O1494" i="15"/>
  <c r="O1493" i="15"/>
  <c r="O1492" i="15"/>
  <c r="O1491" i="15"/>
  <c r="O1490" i="15"/>
  <c r="O1488" i="15"/>
  <c r="O1487" i="15"/>
  <c r="O1486" i="15"/>
  <c r="O1485" i="15"/>
  <c r="O1484" i="15"/>
  <c r="O1483" i="15"/>
  <c r="O1482" i="15"/>
  <c r="O1481" i="15"/>
  <c r="O1480" i="15"/>
  <c r="O1479" i="15"/>
  <c r="O1476" i="15"/>
  <c r="O1475" i="15"/>
  <c r="O1474" i="15"/>
  <c r="O1472" i="15"/>
  <c r="O1471" i="15"/>
  <c r="O1470" i="15"/>
  <c r="O1469" i="15"/>
  <c r="O1468" i="15"/>
  <c r="O1467" i="15"/>
  <c r="O1466" i="15"/>
  <c r="O1465" i="15"/>
  <c r="O1464" i="15"/>
  <c r="O1463" i="15"/>
  <c r="O1461" i="15"/>
  <c r="O1460" i="15"/>
  <c r="O1459" i="15"/>
  <c r="O1458" i="15"/>
  <c r="O1457" i="15"/>
  <c r="O1456" i="15"/>
  <c r="O1455" i="15"/>
  <c r="O1454" i="15"/>
  <c r="O1453" i="15"/>
  <c r="O1452" i="15"/>
  <c r="O1451" i="15"/>
  <c r="O1449" i="15"/>
  <c r="O1448" i="15"/>
  <c r="O1447" i="15"/>
  <c r="O1445" i="15"/>
  <c r="O1444" i="15"/>
  <c r="O1442" i="15"/>
  <c r="O1441" i="15"/>
  <c r="O1440" i="15"/>
  <c r="O1438" i="15"/>
  <c r="O1437" i="15"/>
  <c r="O1436" i="15"/>
  <c r="O1435" i="15"/>
  <c r="O1434" i="15"/>
  <c r="O1432" i="15"/>
  <c r="O1431" i="15"/>
  <c r="O1430" i="15"/>
  <c r="O1427" i="15"/>
  <c r="O1426" i="15"/>
  <c r="O1424" i="15"/>
  <c r="O1422" i="15"/>
  <c r="O1420" i="15"/>
  <c r="O1419" i="15"/>
  <c r="O1416" i="15"/>
  <c r="O1414" i="15"/>
  <c r="O1412" i="15"/>
  <c r="O1411" i="15"/>
  <c r="O1409" i="15"/>
  <c r="O1408" i="15"/>
  <c r="O1406" i="15"/>
  <c r="O1405" i="15"/>
  <c r="O1404" i="15"/>
  <c r="O1403" i="15"/>
  <c r="O1402" i="15"/>
  <c r="O1400" i="15"/>
  <c r="O1399" i="15"/>
  <c r="O1398" i="15"/>
  <c r="O1397" i="15"/>
  <c r="O1396" i="15"/>
  <c r="O1395" i="15"/>
  <c r="O1392" i="15"/>
  <c r="O1391" i="15"/>
  <c r="O1390" i="15"/>
  <c r="O1389" i="15"/>
  <c r="O1385" i="15"/>
  <c r="O1384" i="15"/>
  <c r="O1383" i="15"/>
  <c r="O1381" i="15"/>
  <c r="O1380" i="15"/>
  <c r="O1378" i="15"/>
  <c r="O1377" i="15"/>
  <c r="O1374" i="15"/>
  <c r="O1373" i="15"/>
  <c r="O1372" i="15"/>
  <c r="O1371" i="15"/>
  <c r="O1370" i="15"/>
  <c r="O1369" i="15"/>
  <c r="O1368" i="15"/>
  <c r="O1367" i="15"/>
  <c r="O1366" i="15"/>
  <c r="O1365" i="15"/>
  <c r="O1364" i="15"/>
  <c r="O1363" i="15"/>
  <c r="O1362" i="15"/>
  <c r="O1361" i="15"/>
  <c r="O1360" i="15"/>
  <c r="O1359" i="15"/>
  <c r="O1358" i="15"/>
  <c r="O1357" i="15"/>
  <c r="O1355" i="15"/>
  <c r="O1354" i="15"/>
  <c r="O1352" i="15"/>
  <c r="O1351" i="15"/>
  <c r="O1350" i="15"/>
  <c r="O1349" i="15"/>
  <c r="O1348" i="15"/>
  <c r="O1347" i="15"/>
  <c r="O1344" i="15"/>
  <c r="O1342" i="15"/>
  <c r="O1341" i="15"/>
  <c r="O1340" i="15"/>
  <c r="O1337" i="15"/>
  <c r="O1334" i="15"/>
  <c r="O1333" i="15"/>
  <c r="O1331" i="15"/>
  <c r="O1329" i="15"/>
  <c r="O1328" i="15"/>
  <c r="O1327" i="15"/>
  <c r="O1325" i="15"/>
  <c r="O1324" i="15"/>
  <c r="O1323" i="15"/>
  <c r="O1322" i="15"/>
  <c r="O1321" i="15"/>
  <c r="O1320" i="15"/>
  <c r="O1319" i="15"/>
  <c r="O1318" i="15"/>
  <c r="O1317" i="15"/>
  <c r="O1316" i="15"/>
  <c r="O1315" i="15"/>
  <c r="O1314" i="15"/>
  <c r="O1313" i="15"/>
  <c r="O1311" i="15"/>
  <c r="O1309" i="15"/>
  <c r="O1308" i="15"/>
  <c r="O1307" i="15"/>
  <c r="O1305" i="15"/>
  <c r="O1303" i="15"/>
  <c r="O1302" i="15"/>
  <c r="O1300" i="15"/>
  <c r="O1299" i="15"/>
  <c r="O1297" i="15"/>
  <c r="O1296" i="15"/>
  <c r="O1295" i="15"/>
  <c r="O1294" i="15"/>
  <c r="O1292" i="15"/>
  <c r="O1290" i="15"/>
  <c r="O1289" i="15"/>
  <c r="O1288" i="15"/>
  <c r="O1287" i="15"/>
  <c r="O1286" i="15"/>
  <c r="O1285" i="15"/>
  <c r="O1282" i="15"/>
  <c r="O1281" i="15"/>
  <c r="O1280" i="15"/>
  <c r="O1279" i="15"/>
  <c r="O1278" i="15"/>
  <c r="O1276" i="15"/>
  <c r="O1275" i="15"/>
  <c r="O1273" i="15"/>
  <c r="O1272" i="15"/>
  <c r="O1271" i="15"/>
  <c r="O1270" i="15"/>
  <c r="O1269" i="15"/>
  <c r="O1267" i="15"/>
  <c r="O1266" i="15"/>
  <c r="O1265" i="15"/>
  <c r="O1264" i="15"/>
  <c r="O1263" i="15"/>
  <c r="O1261" i="15"/>
  <c r="O1260" i="15"/>
  <c r="O1257" i="15"/>
  <c r="O1256" i="15"/>
  <c r="O1255" i="15"/>
  <c r="O1254" i="15"/>
  <c r="O1253" i="15"/>
  <c r="O1252" i="15"/>
  <c r="O1251" i="15"/>
  <c r="O1250" i="15"/>
  <c r="O1249" i="15"/>
  <c r="O1248" i="15"/>
  <c r="O1247" i="15"/>
  <c r="O1246" i="15"/>
  <c r="O1245" i="15"/>
  <c r="O1244" i="15"/>
  <c r="O1243" i="15"/>
  <c r="O1242" i="15"/>
  <c r="O1241" i="15"/>
  <c r="O1240" i="15"/>
  <c r="O1239" i="15"/>
  <c r="O1237" i="15"/>
  <c r="O1236" i="15"/>
  <c r="O1235" i="15"/>
  <c r="O1234" i="15"/>
  <c r="O1233" i="15"/>
  <c r="O1232" i="15"/>
  <c r="O1228" i="15"/>
  <c r="O1225" i="15"/>
  <c r="O1224" i="15"/>
  <c r="O1223" i="15"/>
  <c r="O1221" i="15"/>
  <c r="O1220" i="15"/>
  <c r="O1219" i="15"/>
  <c r="O1218" i="15"/>
  <c r="O1217" i="15"/>
  <c r="O1216" i="15"/>
  <c r="O1215" i="15"/>
  <c r="O1214" i="15"/>
  <c r="O1213" i="15"/>
  <c r="O1212" i="15"/>
  <c r="O1210" i="15"/>
  <c r="O1209" i="15"/>
  <c r="O1208" i="15"/>
  <c r="O1207" i="15"/>
  <c r="O1206" i="15"/>
  <c r="O1205" i="15"/>
  <c r="O1204" i="15"/>
  <c r="O1203" i="15"/>
  <c r="O1202" i="15"/>
  <c r="O1199" i="15"/>
  <c r="O1198" i="15"/>
  <c r="O1197" i="15"/>
  <c r="O1196" i="15"/>
  <c r="O1195" i="15"/>
  <c r="O1194" i="15"/>
  <c r="O1193" i="15"/>
  <c r="O1192" i="15"/>
  <c r="O1191" i="15"/>
  <c r="O1189" i="15"/>
  <c r="O1187" i="15"/>
  <c r="O1186" i="15"/>
  <c r="O1185" i="15"/>
  <c r="O1184" i="15"/>
  <c r="O1182" i="15"/>
  <c r="O1180" i="15"/>
  <c r="O1178" i="15"/>
  <c r="O1176" i="15"/>
  <c r="O1171" i="15"/>
  <c r="O1170" i="15"/>
  <c r="O1169" i="15"/>
  <c r="O1167" i="15"/>
  <c r="O1166" i="15"/>
  <c r="O1165" i="15"/>
  <c r="O1162" i="15"/>
  <c r="O1160" i="15"/>
  <c r="O1159" i="15"/>
  <c r="O1158" i="15"/>
  <c r="O1157" i="15"/>
  <c r="O1156" i="15"/>
  <c r="O1155" i="15"/>
  <c r="O1154" i="15"/>
  <c r="O1152" i="15"/>
  <c r="O1151" i="15"/>
  <c r="O1150" i="15"/>
  <c r="O1149" i="15"/>
  <c r="O1148" i="15"/>
  <c r="O1147" i="15"/>
  <c r="O1146" i="15"/>
  <c r="O1145" i="15"/>
  <c r="O1144" i="15"/>
  <c r="O1143" i="15"/>
  <c r="O1142" i="15"/>
  <c r="O1140" i="15"/>
  <c r="O1138" i="15"/>
  <c r="O1135" i="15"/>
  <c r="O1134" i="15"/>
  <c r="O1133" i="15"/>
  <c r="O1132" i="15"/>
  <c r="O1131" i="15"/>
  <c r="O1129" i="15"/>
  <c r="O1128" i="15"/>
  <c r="O1127" i="15"/>
  <c r="O1126" i="15"/>
  <c r="O1125" i="15"/>
  <c r="O1124" i="15"/>
  <c r="O1123" i="15"/>
  <c r="O1121" i="15"/>
  <c r="O1119" i="15"/>
  <c r="O1118" i="15"/>
  <c r="O1117" i="15"/>
  <c r="O1116" i="15"/>
  <c r="O1115" i="15"/>
  <c r="O1114" i="15"/>
  <c r="O1113" i="15"/>
  <c r="O1112" i="15"/>
  <c r="O1111" i="15"/>
  <c r="O1110" i="15"/>
  <c r="O1109" i="15"/>
  <c r="O1108" i="15"/>
  <c r="O1107" i="15"/>
  <c r="O1106" i="15"/>
  <c r="O1104" i="15"/>
  <c r="O1103" i="15"/>
  <c r="O1102" i="15"/>
  <c r="O1101" i="15"/>
  <c r="O1100" i="15"/>
  <c r="O1098" i="15"/>
  <c r="O1097" i="15"/>
  <c r="O1095" i="15"/>
  <c r="O1093" i="15"/>
  <c r="O1092" i="15"/>
  <c r="O1091" i="15"/>
  <c r="O1090" i="15"/>
  <c r="O1089" i="15"/>
  <c r="O1088" i="15"/>
  <c r="O1087" i="15"/>
  <c r="O1085" i="15"/>
  <c r="O1084" i="15"/>
  <c r="O1083" i="15"/>
  <c r="O1081" i="15"/>
  <c r="O1080" i="15"/>
  <c r="O1078" i="15"/>
  <c r="O1077" i="15"/>
  <c r="O1075" i="15"/>
  <c r="O1074" i="15"/>
  <c r="O1072" i="15"/>
  <c r="O1071" i="15"/>
  <c r="O1070" i="15"/>
  <c r="O1067" i="15"/>
  <c r="O1065" i="15"/>
  <c r="O1064" i="15"/>
  <c r="O1063" i="15"/>
  <c r="O1062" i="15"/>
  <c r="O1061" i="15"/>
  <c r="O1060" i="15"/>
  <c r="O1059" i="15"/>
  <c r="O1056" i="15"/>
  <c r="O1054" i="15"/>
  <c r="O1053" i="15"/>
  <c r="O1052" i="15"/>
  <c r="O1051" i="15"/>
  <c r="O1050" i="15"/>
  <c r="O1048" i="15"/>
  <c r="O1047" i="15"/>
  <c r="O1046" i="15"/>
  <c r="O1045" i="15"/>
  <c r="O1044" i="15"/>
  <c r="O1043" i="15"/>
  <c r="O1042" i="15"/>
  <c r="O1040" i="15"/>
  <c r="O1038" i="15"/>
  <c r="O1037" i="15"/>
  <c r="O1036" i="15"/>
  <c r="O1035" i="15"/>
  <c r="O1034" i="15"/>
  <c r="O1032" i="15"/>
  <c r="O1031" i="15"/>
  <c r="O1030" i="15"/>
  <c r="O1028" i="15"/>
  <c r="O1027" i="15"/>
  <c r="O1026" i="15"/>
  <c r="O1025" i="15"/>
  <c r="O1024" i="15"/>
  <c r="O1022" i="15"/>
  <c r="O1021" i="15"/>
  <c r="O1019" i="15"/>
  <c r="O1018" i="15"/>
  <c r="O1017" i="15"/>
  <c r="O1015" i="15"/>
  <c r="O1014" i="15"/>
  <c r="O1013" i="15"/>
  <c r="O1012" i="15"/>
  <c r="O1011" i="15"/>
  <c r="O1010" i="15"/>
  <c r="O1009" i="15"/>
  <c r="O1008" i="15"/>
  <c r="O1006" i="15"/>
  <c r="O1005" i="15"/>
  <c r="O1004" i="15"/>
  <c r="O1003" i="15"/>
  <c r="O1002" i="15"/>
  <c r="O1001" i="15"/>
  <c r="O1000" i="15"/>
  <c r="O999" i="15"/>
  <c r="O998" i="15"/>
  <c r="O997" i="15"/>
  <c r="O996" i="15"/>
  <c r="O995" i="15"/>
  <c r="O994" i="15"/>
  <c r="O993" i="15"/>
  <c r="O992" i="15"/>
  <c r="O991" i="15"/>
  <c r="O990" i="15"/>
  <c r="O987" i="15"/>
  <c r="O985" i="15"/>
  <c r="O984" i="15"/>
  <c r="O983" i="15"/>
  <c r="O981" i="15"/>
  <c r="O980" i="15"/>
  <c r="O978" i="15"/>
  <c r="O977" i="15"/>
  <c r="O976" i="15"/>
  <c r="O973" i="15"/>
  <c r="O972" i="15"/>
  <c r="O970" i="15"/>
  <c r="O966" i="15"/>
  <c r="O965" i="15"/>
  <c r="O964" i="15"/>
  <c r="O962" i="15"/>
  <c r="O959" i="15"/>
  <c r="O957" i="15"/>
  <c r="O956" i="15"/>
  <c r="O955" i="15"/>
  <c r="O954" i="15"/>
  <c r="O953" i="15"/>
  <c r="O952" i="15"/>
  <c r="O948" i="15"/>
  <c r="O947" i="15"/>
  <c r="O946" i="15"/>
  <c r="O944" i="15"/>
  <c r="O943" i="15"/>
  <c r="O942" i="15"/>
  <c r="O941" i="15"/>
  <c r="O940" i="15"/>
  <c r="O938" i="15"/>
  <c r="O937" i="15"/>
  <c r="O935" i="15"/>
  <c r="O934" i="15"/>
  <c r="O933" i="15"/>
  <c r="O932" i="15"/>
  <c r="O931" i="15"/>
  <c r="O930" i="15"/>
  <c r="O929" i="15"/>
  <c r="O927" i="15"/>
  <c r="O926" i="15"/>
  <c r="O925" i="15"/>
  <c r="O923" i="15"/>
  <c r="O922" i="15"/>
  <c r="O921" i="15"/>
  <c r="O919" i="15"/>
  <c r="O918" i="15"/>
  <c r="O917" i="15"/>
  <c r="O916" i="15"/>
  <c r="O915" i="15"/>
  <c r="O914" i="15"/>
  <c r="O913" i="15"/>
  <c r="O912" i="15"/>
  <c r="O911" i="15"/>
  <c r="O909" i="15"/>
  <c r="O908" i="15"/>
  <c r="O906" i="15"/>
  <c r="O905" i="15"/>
  <c r="O903" i="15"/>
  <c r="O902" i="15"/>
  <c r="O900" i="15"/>
  <c r="O898" i="15"/>
  <c r="O897" i="15"/>
  <c r="O896" i="15"/>
  <c r="O895" i="15"/>
  <c r="O893" i="15"/>
  <c r="O892" i="15"/>
  <c r="O891" i="15"/>
  <c r="O890" i="15"/>
  <c r="O889" i="15"/>
  <c r="O888" i="15"/>
  <c r="O886" i="15"/>
  <c r="O885" i="15"/>
  <c r="O882" i="15"/>
  <c r="O881" i="15"/>
  <c r="O879" i="15"/>
  <c r="O878" i="15"/>
  <c r="O877" i="15"/>
  <c r="O876" i="15"/>
  <c r="O875" i="15"/>
  <c r="O874" i="15"/>
  <c r="O871" i="15"/>
  <c r="O870" i="15"/>
  <c r="O869" i="15"/>
  <c r="O868" i="15"/>
  <c r="O867" i="15"/>
  <c r="O866" i="15"/>
  <c r="O865" i="15"/>
  <c r="O864" i="15"/>
  <c r="O862" i="15"/>
  <c r="O861" i="15"/>
  <c r="O860" i="15"/>
  <c r="O859" i="15"/>
  <c r="O858" i="15"/>
  <c r="O857" i="15"/>
  <c r="O856" i="15"/>
  <c r="O855" i="15"/>
  <c r="O854" i="15"/>
  <c r="O852" i="15"/>
  <c r="O850" i="15"/>
  <c r="O847" i="15"/>
  <c r="O844" i="15"/>
  <c r="O842" i="15"/>
  <c r="O841" i="15"/>
  <c r="O840" i="15"/>
  <c r="O839" i="15"/>
  <c r="O838" i="15"/>
  <c r="O837" i="15"/>
  <c r="O835" i="15"/>
  <c r="O833" i="15"/>
  <c r="O831" i="15"/>
  <c r="O830" i="15"/>
  <c r="O829" i="15"/>
  <c r="O828" i="15"/>
  <c r="O827" i="15"/>
  <c r="O826" i="15"/>
  <c r="O825" i="15"/>
  <c r="O824" i="15"/>
  <c r="O821" i="15"/>
  <c r="O820" i="15"/>
  <c r="O819" i="15"/>
  <c r="O818" i="15"/>
  <c r="O817" i="15"/>
  <c r="O816" i="15"/>
  <c r="O815" i="15"/>
  <c r="O814" i="15"/>
  <c r="O813" i="15"/>
  <c r="O811" i="15"/>
  <c r="O810" i="15"/>
  <c r="O809" i="15"/>
  <c r="O808" i="15"/>
  <c r="O806" i="15"/>
  <c r="O805" i="15"/>
  <c r="O804" i="15"/>
  <c r="O803" i="15"/>
  <c r="O802" i="15"/>
  <c r="O801" i="15"/>
  <c r="O800" i="15"/>
  <c r="O799" i="15"/>
  <c r="O798" i="15"/>
  <c r="O797" i="15"/>
  <c r="O796" i="15"/>
  <c r="O795" i="15"/>
  <c r="O794" i="15"/>
  <c r="O793" i="15"/>
  <c r="O791" i="15"/>
  <c r="O790" i="15"/>
  <c r="O789" i="15"/>
  <c r="O788" i="15"/>
  <c r="O787" i="15"/>
  <c r="O786" i="15"/>
  <c r="O785" i="15"/>
  <c r="O784" i="15"/>
  <c r="O783" i="15"/>
  <c r="O782" i="15"/>
  <c r="O781" i="15"/>
  <c r="O780" i="15"/>
  <c r="O779" i="15"/>
  <c r="O778" i="15"/>
  <c r="O777" i="15"/>
  <c r="O776" i="15"/>
  <c r="O775" i="15"/>
  <c r="O774" i="15"/>
  <c r="O773" i="15"/>
  <c r="O772" i="15"/>
  <c r="O771" i="15"/>
  <c r="O769" i="15"/>
  <c r="O768" i="15"/>
  <c r="O767" i="15"/>
  <c r="O765" i="15"/>
  <c r="O764" i="15"/>
  <c r="O763" i="15"/>
  <c r="O762" i="15"/>
  <c r="O761" i="15"/>
  <c r="O760" i="15"/>
  <c r="O759" i="15"/>
  <c r="O758" i="15"/>
  <c r="O756" i="15"/>
  <c r="O755" i="15"/>
  <c r="O754" i="15"/>
  <c r="O753" i="15"/>
  <c r="O752" i="15"/>
  <c r="O750" i="15"/>
  <c r="O749" i="15"/>
  <c r="O748" i="15"/>
  <c r="O747" i="15"/>
  <c r="O746" i="15"/>
  <c r="O745" i="15"/>
  <c r="O744" i="15"/>
  <c r="O743" i="15"/>
  <c r="O742" i="15"/>
  <c r="O741" i="15"/>
  <c r="O740" i="15"/>
  <c r="O739" i="15"/>
  <c r="O738" i="15"/>
  <c r="O737" i="15"/>
  <c r="O736" i="15"/>
  <c r="O735" i="15"/>
  <c r="O734" i="15"/>
  <c r="O733" i="15"/>
  <c r="O732" i="15"/>
  <c r="O731" i="15"/>
  <c r="O730" i="15"/>
  <c r="O729" i="15"/>
  <c r="O728" i="15"/>
  <c r="O727" i="15"/>
  <c r="O726" i="15"/>
  <c r="O725" i="15"/>
  <c r="O724" i="15"/>
  <c r="O723" i="15"/>
  <c r="O722" i="15"/>
  <c r="O721" i="15"/>
  <c r="O720" i="15"/>
  <c r="O719" i="15"/>
  <c r="O718" i="15"/>
  <c r="O717" i="15"/>
  <c r="O716" i="15"/>
  <c r="O715" i="15"/>
  <c r="O714" i="15"/>
  <c r="O713" i="15"/>
  <c r="O712" i="15"/>
  <c r="O711" i="15"/>
  <c r="O710" i="15"/>
  <c r="O709" i="15"/>
  <c r="O708" i="15"/>
  <c r="O707" i="15"/>
  <c r="O706" i="15"/>
  <c r="O705" i="15"/>
  <c r="O704" i="15"/>
  <c r="O703" i="15"/>
  <c r="O702" i="15"/>
  <c r="O701" i="15"/>
  <c r="O700" i="15"/>
  <c r="O699" i="15"/>
  <c r="O698" i="15"/>
  <c r="O692" i="15"/>
  <c r="O691" i="15"/>
  <c r="O690" i="15"/>
  <c r="O689" i="15"/>
  <c r="O687" i="15"/>
  <c r="O684" i="15"/>
  <c r="O682" i="15"/>
  <c r="O680" i="15"/>
  <c r="O678" i="15"/>
  <c r="O677" i="15"/>
  <c r="O676" i="15"/>
  <c r="O675" i="15"/>
  <c r="O674" i="15"/>
  <c r="O673" i="15"/>
  <c r="O672" i="15"/>
  <c r="O671" i="15"/>
  <c r="O669" i="15"/>
  <c r="O668" i="15"/>
  <c r="O666" i="15"/>
  <c r="O663" i="15"/>
  <c r="O662" i="15"/>
  <c r="O661" i="15"/>
  <c r="O660" i="15"/>
  <c r="O655" i="15"/>
  <c r="O654" i="15"/>
  <c r="O653" i="15"/>
  <c r="O648" i="15"/>
  <c r="O646" i="15"/>
  <c r="O643" i="15"/>
  <c r="O642" i="15"/>
  <c r="O640" i="15"/>
  <c r="O639" i="15"/>
  <c r="O638" i="15"/>
  <c r="O637" i="15"/>
  <c r="O635" i="15"/>
  <c r="O633" i="15"/>
  <c r="O632" i="15"/>
  <c r="O631" i="15"/>
  <c r="O630" i="15"/>
  <c r="O629" i="15"/>
  <c r="O628" i="15"/>
  <c r="O626" i="15"/>
  <c r="O625" i="15"/>
  <c r="O622" i="15"/>
  <c r="O621" i="15"/>
  <c r="O620" i="15"/>
  <c r="O619" i="15"/>
  <c r="O617" i="15"/>
  <c r="O616" i="15"/>
  <c r="O615" i="15"/>
  <c r="O612" i="15"/>
  <c r="O608" i="15"/>
  <c r="O607" i="15"/>
  <c r="O606" i="15"/>
  <c r="O605" i="15"/>
  <c r="O603" i="15"/>
  <c r="O601" i="15"/>
  <c r="O600" i="15"/>
  <c r="O599" i="15"/>
  <c r="O596" i="15"/>
  <c r="O594" i="15"/>
  <c r="O593" i="15"/>
  <c r="O592" i="15"/>
  <c r="O591" i="15"/>
  <c r="O590" i="15"/>
  <c r="O589" i="15"/>
  <c r="O588" i="15"/>
  <c r="O587" i="15"/>
  <c r="O586" i="15"/>
  <c r="O585" i="15"/>
  <c r="O583" i="15"/>
  <c r="O581" i="15"/>
  <c r="O579" i="15"/>
  <c r="O578" i="15"/>
  <c r="O577" i="15"/>
  <c r="O575" i="15"/>
  <c r="O574" i="15"/>
  <c r="O572" i="15"/>
  <c r="O571" i="15"/>
  <c r="O570" i="15"/>
  <c r="O569" i="15"/>
  <c r="O568" i="15"/>
  <c r="O567" i="15"/>
  <c r="O564" i="15"/>
  <c r="O563" i="15"/>
  <c r="O562" i="15"/>
  <c r="O560" i="15"/>
  <c r="O559" i="15"/>
  <c r="O557" i="15"/>
  <c r="O556" i="15"/>
  <c r="O554" i="15"/>
  <c r="O552" i="15"/>
  <c r="O551" i="15"/>
  <c r="O550" i="15"/>
  <c r="O549" i="15"/>
  <c r="O548" i="15"/>
  <c r="O547" i="15"/>
  <c r="O546" i="15"/>
  <c r="O544" i="15"/>
  <c r="O540" i="15"/>
  <c r="O539" i="15"/>
  <c r="O538" i="15"/>
  <c r="O537" i="15"/>
  <c r="O536" i="15"/>
  <c r="O534" i="15"/>
  <c r="O532" i="15"/>
  <c r="O531" i="15"/>
  <c r="O529" i="15"/>
  <c r="O528" i="15"/>
  <c r="O527" i="15"/>
  <c r="O526" i="15"/>
  <c r="O524" i="15"/>
  <c r="O523" i="15"/>
  <c r="O522" i="15"/>
  <c r="O521" i="15"/>
  <c r="O520" i="15"/>
  <c r="O519" i="15"/>
  <c r="O518" i="15"/>
  <c r="O516" i="15"/>
  <c r="O515" i="15"/>
  <c r="O513" i="15"/>
  <c r="O510" i="15"/>
  <c r="O508" i="15"/>
  <c r="O507" i="15"/>
  <c r="O506" i="15"/>
  <c r="O501" i="15"/>
  <c r="O500" i="15"/>
  <c r="O498" i="15"/>
  <c r="O497" i="15"/>
  <c r="O495" i="15"/>
  <c r="O493" i="15"/>
  <c r="O492" i="15"/>
  <c r="O491" i="15"/>
  <c r="O489" i="15"/>
  <c r="O487" i="15"/>
  <c r="O486" i="15"/>
  <c r="O485" i="15"/>
  <c r="O482" i="15"/>
  <c r="O481" i="15"/>
  <c r="O480" i="15"/>
  <c r="O477" i="15"/>
  <c r="O475" i="15"/>
  <c r="O474" i="15"/>
  <c r="O473" i="15"/>
  <c r="O471" i="15"/>
  <c r="O470" i="15"/>
  <c r="O469" i="15"/>
  <c r="O467" i="15"/>
  <c r="O465" i="15"/>
  <c r="O463" i="15"/>
  <c r="O462" i="15"/>
  <c r="O461" i="15"/>
  <c r="O459" i="15"/>
  <c r="O458" i="15"/>
  <c r="O457" i="15"/>
  <c r="O456" i="15"/>
  <c r="O455" i="15"/>
  <c r="O452" i="15"/>
  <c r="O450" i="15"/>
  <c r="O449" i="15"/>
  <c r="O446" i="15"/>
  <c r="O445" i="15"/>
  <c r="O444" i="15"/>
  <c r="O443" i="15"/>
  <c r="O441" i="15"/>
  <c r="O440" i="15"/>
  <c r="O437" i="15"/>
  <c r="O436" i="15"/>
  <c r="O435" i="15"/>
  <c r="O433" i="15"/>
  <c r="O432" i="15"/>
  <c r="O430" i="15"/>
  <c r="O429" i="15"/>
  <c r="O427" i="15"/>
  <c r="O426" i="15"/>
  <c r="O424" i="15"/>
  <c r="O421" i="15"/>
  <c r="O420" i="15"/>
  <c r="O419" i="15"/>
  <c r="O418" i="15"/>
  <c r="O417" i="15"/>
  <c r="O416" i="15"/>
  <c r="O415" i="15"/>
  <c r="O411" i="15"/>
  <c r="O409" i="15"/>
  <c r="O408" i="15"/>
  <c r="O407" i="15"/>
  <c r="O406" i="15"/>
  <c r="O405" i="15"/>
  <c r="O403" i="15"/>
  <c r="O402" i="15"/>
  <c r="O401" i="15"/>
  <c r="O396" i="15"/>
  <c r="O395" i="15"/>
  <c r="O393" i="15"/>
  <c r="O392" i="15"/>
  <c r="O391" i="15"/>
  <c r="O390" i="15"/>
  <c r="O389" i="15"/>
  <c r="O388" i="15"/>
  <c r="O387" i="15"/>
  <c r="O384" i="15"/>
  <c r="O383" i="15"/>
  <c r="O382" i="15"/>
  <c r="O381" i="15"/>
  <c r="O380" i="15"/>
  <c r="O378" i="15"/>
  <c r="O377" i="15"/>
  <c r="O376" i="15"/>
  <c r="O373" i="15"/>
  <c r="O372" i="15"/>
  <c r="O371" i="15"/>
  <c r="O370" i="15"/>
  <c r="O369" i="15"/>
  <c r="O367" i="15"/>
  <c r="O366" i="15"/>
  <c r="O365" i="15"/>
  <c r="O364" i="15"/>
  <c r="O363" i="15"/>
  <c r="O361" i="15"/>
  <c r="O360" i="15"/>
  <c r="O358" i="15"/>
  <c r="O357" i="15"/>
  <c r="O356" i="15"/>
  <c r="O355" i="15"/>
  <c r="O354" i="15"/>
  <c r="O352" i="15"/>
  <c r="O351" i="15"/>
  <c r="O350" i="15"/>
  <c r="O349" i="15"/>
  <c r="O348" i="15"/>
  <c r="O346" i="15"/>
  <c r="O344" i="15"/>
  <c r="O343" i="15"/>
  <c r="O342" i="15"/>
  <c r="O340" i="15"/>
  <c r="O339" i="15"/>
  <c r="O338" i="15"/>
  <c r="O336" i="15"/>
  <c r="O335" i="15"/>
  <c r="O334" i="15"/>
  <c r="O333" i="15"/>
  <c r="O332" i="15"/>
  <c r="O331" i="15"/>
  <c r="O330" i="15"/>
  <c r="O328" i="15"/>
  <c r="O327" i="15"/>
  <c r="O325" i="15"/>
  <c r="O324" i="15"/>
  <c r="O322" i="15"/>
  <c r="O319" i="15"/>
  <c r="O316" i="15"/>
  <c r="O314" i="15"/>
  <c r="O312" i="15"/>
  <c r="O311" i="15"/>
  <c r="O310" i="15"/>
  <c r="O309" i="15"/>
  <c r="O308" i="15"/>
  <c r="O305" i="15"/>
  <c r="O304" i="15"/>
  <c r="O303" i="15"/>
  <c r="O302" i="15"/>
  <c r="O298" i="15"/>
  <c r="O297" i="15"/>
  <c r="O296" i="15"/>
  <c r="O295" i="15"/>
  <c r="O294" i="15"/>
  <c r="O293" i="15"/>
  <c r="O292" i="15"/>
  <c r="O291" i="15"/>
  <c r="O289" i="15"/>
  <c r="O288" i="15"/>
  <c r="O287" i="15"/>
  <c r="O285" i="15"/>
  <c r="O284" i="15"/>
  <c r="O283" i="15"/>
  <c r="O282" i="15"/>
  <c r="O281" i="15"/>
  <c r="O280" i="15"/>
  <c r="O277" i="15"/>
  <c r="O276" i="15"/>
  <c r="O275" i="15"/>
  <c r="O271" i="15"/>
  <c r="O270" i="15"/>
  <c r="O269" i="15"/>
  <c r="O266" i="15"/>
  <c r="O265" i="15"/>
  <c r="O264" i="15"/>
  <c r="O263" i="15"/>
  <c r="O262" i="15"/>
  <c r="O261" i="15"/>
  <c r="O260" i="15"/>
  <c r="O259" i="15"/>
  <c r="O258" i="15"/>
  <c r="O257" i="15"/>
  <c r="O255" i="15"/>
  <c r="O251" i="15"/>
  <c r="O250" i="15"/>
  <c r="O249" i="15"/>
  <c r="O247" i="15"/>
  <c r="O246" i="15"/>
  <c r="O243" i="15"/>
  <c r="O242" i="15"/>
  <c r="O241" i="15"/>
  <c r="O238" i="15"/>
  <c r="O237" i="15"/>
  <c r="O236" i="15"/>
  <c r="O235" i="15"/>
  <c r="O234" i="15"/>
  <c r="O232" i="15"/>
  <c r="O231" i="15"/>
  <c r="O230" i="15"/>
  <c r="O229" i="15"/>
  <c r="O227" i="15"/>
  <c r="O226" i="15"/>
  <c r="O225" i="15"/>
  <c r="O224" i="15"/>
  <c r="O223" i="15"/>
  <c r="O221" i="15"/>
  <c r="O220" i="15"/>
  <c r="O219" i="15"/>
  <c r="O217" i="15"/>
  <c r="O216" i="15"/>
  <c r="O215" i="15"/>
  <c r="O214" i="15"/>
  <c r="O213" i="15"/>
  <c r="O212" i="15"/>
  <c r="O211" i="15"/>
  <c r="O210" i="15"/>
  <c r="O209" i="15"/>
  <c r="O208" i="15"/>
  <c r="O207" i="15"/>
  <c r="O206" i="15"/>
  <c r="O205" i="15"/>
  <c r="O204" i="15"/>
  <c r="O203" i="15"/>
  <c r="O202" i="15"/>
  <c r="O201" i="15"/>
  <c r="O200" i="15"/>
  <c r="O199" i="15"/>
  <c r="O197" i="15"/>
  <c r="O196" i="15"/>
  <c r="O195" i="15"/>
  <c r="O194" i="15"/>
  <c r="O193" i="15"/>
  <c r="O192" i="15"/>
  <c r="O191" i="15"/>
  <c r="O190" i="15"/>
  <c r="O188" i="15"/>
  <c r="O187" i="15"/>
  <c r="O186" i="15"/>
  <c r="O185" i="15"/>
  <c r="O184" i="15"/>
  <c r="O183" i="15"/>
  <c r="O181" i="15"/>
  <c r="O180" i="15"/>
  <c r="O179" i="15"/>
  <c r="O178" i="15"/>
  <c r="O177" i="15"/>
  <c r="O174" i="15"/>
  <c r="O173" i="15"/>
  <c r="O171" i="15"/>
  <c r="O170" i="15"/>
  <c r="O168" i="15"/>
  <c r="O166" i="15"/>
  <c r="O165" i="15"/>
  <c r="O163" i="15"/>
  <c r="O161" i="15"/>
  <c r="O160" i="15"/>
  <c r="O158" i="15"/>
  <c r="O157" i="15"/>
  <c r="O155" i="15"/>
  <c r="O154" i="15"/>
  <c r="O153" i="15"/>
  <c r="O151" i="15"/>
  <c r="O150" i="15"/>
  <c r="O149" i="15"/>
  <c r="O148" i="15"/>
  <c r="O147" i="15"/>
  <c r="O143" i="15"/>
  <c r="O140" i="15"/>
  <c r="O139" i="15"/>
  <c r="O138" i="15"/>
  <c r="O137" i="15"/>
  <c r="O136" i="15"/>
  <c r="O135" i="15"/>
  <c r="O133" i="15"/>
  <c r="O132" i="15"/>
  <c r="O131" i="15"/>
  <c r="O130" i="15"/>
  <c r="O129" i="15"/>
  <c r="O127" i="15"/>
  <c r="O126" i="15"/>
  <c r="O125" i="15"/>
  <c r="O124" i="15"/>
  <c r="O123" i="15"/>
  <c r="O122" i="15"/>
  <c r="O121" i="15"/>
  <c r="O120" i="15"/>
  <c r="O119" i="15"/>
  <c r="O117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2" i="15"/>
  <c r="O101" i="15"/>
  <c r="O99" i="15"/>
  <c r="O98" i="15"/>
  <c r="O97" i="15"/>
  <c r="O96" i="15"/>
  <c r="O95" i="15"/>
  <c r="O94" i="15"/>
  <c r="O93" i="15"/>
  <c r="O92" i="15"/>
  <c r="O90" i="15"/>
  <c r="O89" i="15"/>
  <c r="O88" i="15"/>
  <c r="O87" i="15"/>
  <c r="O85" i="15"/>
  <c r="O84" i="15"/>
  <c r="O78" i="15"/>
  <c r="O77" i="15"/>
  <c r="O76" i="15"/>
  <c r="O75" i="15"/>
  <c r="O74" i="15"/>
  <c r="O73" i="15"/>
  <c r="O72" i="15"/>
  <c r="O70" i="15"/>
  <c r="O69" i="15"/>
  <c r="O67" i="15"/>
  <c r="O66" i="15"/>
  <c r="O64" i="15"/>
  <c r="O61" i="15"/>
  <c r="O60" i="15"/>
  <c r="O59" i="15"/>
  <c r="O58" i="15"/>
  <c r="O53" i="15"/>
  <c r="O52" i="15"/>
  <c r="O51" i="15"/>
  <c r="O50" i="15"/>
  <c r="O49" i="15"/>
  <c r="O48" i="15"/>
  <c r="O47" i="15"/>
  <c r="O46" i="15"/>
  <c r="O45" i="15"/>
  <c r="O43" i="15"/>
  <c r="O41" i="15"/>
  <c r="O39" i="15"/>
  <c r="O38" i="15"/>
  <c r="O37" i="15"/>
  <c r="O36" i="15"/>
  <c r="O35" i="15"/>
  <c r="O34" i="15"/>
  <c r="O33" i="15"/>
  <c r="O32" i="15"/>
  <c r="O31" i="15"/>
  <c r="O29" i="15"/>
  <c r="O28" i="15"/>
  <c r="O27" i="15"/>
  <c r="O25" i="15"/>
  <c r="O24" i="15"/>
  <c r="O23" i="15"/>
  <c r="O22" i="15"/>
  <c r="O21" i="15"/>
  <c r="O20" i="15"/>
  <c r="O19" i="15"/>
  <c r="O18" i="15"/>
  <c r="O17" i="15"/>
  <c r="O16" i="15"/>
  <c r="O14" i="15"/>
  <c r="O13" i="15"/>
  <c r="O12" i="15"/>
  <c r="O11" i="15"/>
  <c r="O10" i="15"/>
  <c r="O8" i="15"/>
  <c r="O7" i="15"/>
  <c r="O6" i="15"/>
  <c r="O5" i="15"/>
  <c r="O63" i="15"/>
  <c r="O62" i="15"/>
  <c r="O71" i="15"/>
  <c r="O81" i="15"/>
  <c r="O82" i="15"/>
  <c r="O83" i="15"/>
  <c r="O91" i="15"/>
  <c r="O100" i="15"/>
  <c r="O116" i="15"/>
  <c r="O142" i="15"/>
  <c r="O144" i="15"/>
  <c r="O156" i="15"/>
  <c r="O162" i="15"/>
  <c r="O167" i="15"/>
  <c r="O169" i="15"/>
  <c r="O198" i="15"/>
  <c r="O228" i="15"/>
  <c r="O233" i="15"/>
  <c r="O248" i="15"/>
  <c r="O256" i="15"/>
  <c r="O267" i="15"/>
  <c r="O290" i="15"/>
  <c r="O307" i="15"/>
  <c r="O320" i="15"/>
  <c r="O321" i="15"/>
  <c r="O323" i="15"/>
  <c r="O341" i="15"/>
  <c r="O359" i="15"/>
  <c r="O375" i="15"/>
  <c r="O397" i="15"/>
  <c r="O404" i="15"/>
  <c r="O423" i="15"/>
  <c r="O425" i="15"/>
  <c r="O447" i="15"/>
  <c r="O454" i="15"/>
  <c r="O464" i="15"/>
  <c r="O496" i="15"/>
  <c r="O499" i="15"/>
  <c r="O525" i="15"/>
  <c r="O533" i="15"/>
  <c r="O553" i="15"/>
  <c r="O573" i="15"/>
  <c r="O580" i="15"/>
  <c r="O595" i="15"/>
  <c r="O613" i="15"/>
  <c r="O614" i="15"/>
  <c r="O647" i="15"/>
  <c r="O650" i="15"/>
  <c r="O651" i="15"/>
  <c r="O665" i="15"/>
  <c r="O693" i="15"/>
  <c r="O697" i="15"/>
  <c r="O751" i="15"/>
  <c r="O792" i="15"/>
  <c r="O807" i="15"/>
  <c r="O863" i="15"/>
  <c r="O872" i="15"/>
  <c r="O887" i="15"/>
  <c r="O899" i="15"/>
  <c r="O920" i="15"/>
  <c r="O924" i="15"/>
  <c r="O949" i="15"/>
  <c r="O960" i="15"/>
  <c r="O971" i="15"/>
  <c r="O1016" i="15"/>
  <c r="O1020" i="15"/>
  <c r="O1023" i="15"/>
  <c r="O1033" i="15"/>
  <c r="O1055" i="15"/>
  <c r="O1066" i="15"/>
  <c r="O1073" i="15"/>
  <c r="O1079" i="15"/>
  <c r="O1094" i="15"/>
  <c r="O1105" i="15"/>
  <c r="O1120" i="15"/>
  <c r="O1130" i="15"/>
  <c r="O1136" i="15"/>
  <c r="O1139" i="15"/>
  <c r="O1153" i="15"/>
  <c r="O1168" i="15"/>
  <c r="O1226" i="15"/>
  <c r="O1230" i="15"/>
  <c r="O1258" i="15"/>
  <c r="O1262" i="15"/>
  <c r="O1274" i="15"/>
  <c r="O1291" i="15"/>
  <c r="O1298" i="15"/>
  <c r="O1301" i="15"/>
  <c r="O1306" i="15"/>
  <c r="O1310" i="15"/>
  <c r="O1326" i="15"/>
  <c r="O1339" i="15"/>
  <c r="O1343" i="15"/>
  <c r="O1346" i="15"/>
  <c r="O1376" i="15"/>
  <c r="O1382" i="15"/>
  <c r="O1387" i="15"/>
  <c r="O1394" i="15"/>
  <c r="O1401" i="15"/>
  <c r="O1415" i="15"/>
  <c r="O1417" i="15"/>
  <c r="O1418" i="15"/>
  <c r="O1421" i="15"/>
  <c r="O1425" i="15"/>
  <c r="O1433" i="15"/>
  <c r="O1439" i="15"/>
  <c r="O1462" i="15"/>
  <c r="O1478" i="15"/>
  <c r="O1489" i="15"/>
  <c r="C1153" i="15"/>
  <c r="D1153" i="15"/>
  <c r="E1153" i="15"/>
  <c r="F1153" i="15"/>
  <c r="G1153" i="15"/>
  <c r="H1153" i="15"/>
  <c r="I1153" i="15"/>
  <c r="J1153" i="15"/>
  <c r="K1153" i="15"/>
  <c r="L1153" i="15"/>
  <c r="M1153" i="15"/>
  <c r="N1153" i="15"/>
  <c r="C1168" i="15"/>
  <c r="D1168" i="15"/>
  <c r="E1168" i="15"/>
  <c r="F1168" i="15"/>
  <c r="G1168" i="15"/>
  <c r="H1168" i="15"/>
  <c r="I1168" i="15"/>
  <c r="J1168" i="15"/>
  <c r="L1168" i="15"/>
  <c r="M1168" i="15"/>
  <c r="N1168" i="15"/>
  <c r="C1226" i="15"/>
  <c r="D1226" i="15"/>
  <c r="E1226" i="15"/>
  <c r="F1226" i="15"/>
  <c r="G1226" i="15"/>
  <c r="H1226" i="15"/>
  <c r="I1226" i="15"/>
  <c r="J1226" i="15"/>
  <c r="K1226" i="15"/>
  <c r="L1226" i="15"/>
  <c r="M1226" i="15"/>
  <c r="N1226" i="15"/>
  <c r="C1230" i="15"/>
  <c r="D1230" i="15"/>
  <c r="E1230" i="15"/>
  <c r="F1230" i="15"/>
  <c r="G1230" i="15"/>
  <c r="H1230" i="15"/>
  <c r="I1230" i="15"/>
  <c r="J1230" i="15"/>
  <c r="K1230" i="15"/>
  <c r="L1230" i="15"/>
  <c r="M1230" i="15"/>
  <c r="N1230" i="15"/>
  <c r="C1258" i="15"/>
  <c r="D1258" i="15"/>
  <c r="E1258" i="15"/>
  <c r="F1258" i="15"/>
  <c r="G1258" i="15"/>
  <c r="H1258" i="15"/>
  <c r="I1258" i="15"/>
  <c r="J1258" i="15"/>
  <c r="K1258" i="15"/>
  <c r="L1258" i="15"/>
  <c r="M1258" i="15"/>
  <c r="N1258" i="15"/>
  <c r="C1298" i="15"/>
  <c r="D1298" i="15"/>
  <c r="E1298" i="15"/>
  <c r="F1298" i="15"/>
  <c r="G1298" i="15"/>
  <c r="H1298" i="15"/>
  <c r="I1298" i="15"/>
  <c r="J1298" i="15"/>
  <c r="K1298" i="15"/>
  <c r="L1298" i="15"/>
  <c r="M1298" i="15"/>
  <c r="N1298" i="15"/>
  <c r="C1310" i="15"/>
  <c r="D1310" i="15"/>
  <c r="E1310" i="15"/>
  <c r="F1310" i="15"/>
  <c r="G1310" i="15"/>
  <c r="H1310" i="15"/>
  <c r="I1310" i="15"/>
  <c r="J1310" i="15"/>
  <c r="K1310" i="15"/>
  <c r="L1310" i="15"/>
  <c r="M1310" i="15"/>
  <c r="N1310" i="15"/>
  <c r="C1326" i="15"/>
  <c r="D1326" i="15"/>
  <c r="E1326" i="15"/>
  <c r="F1326" i="15"/>
  <c r="G1326" i="15"/>
  <c r="H1326" i="15"/>
  <c r="I1326" i="15"/>
  <c r="J1326" i="15"/>
  <c r="K1326" i="15"/>
  <c r="L1326" i="15"/>
  <c r="M1326" i="15"/>
  <c r="N1326" i="15"/>
  <c r="C1339" i="15"/>
  <c r="D1339" i="15"/>
  <c r="E1339" i="15"/>
  <c r="F1339" i="15"/>
  <c r="G1339" i="15"/>
  <c r="H1339" i="15"/>
  <c r="I1339" i="15"/>
  <c r="J1339" i="15"/>
  <c r="K1339" i="15"/>
  <c r="L1339" i="15"/>
  <c r="M1339" i="15"/>
  <c r="N1339" i="15"/>
  <c r="C1343" i="15"/>
  <c r="D1343" i="15"/>
  <c r="E1343" i="15"/>
  <c r="F1343" i="15"/>
  <c r="G1343" i="15"/>
  <c r="H1343" i="15"/>
  <c r="I1343" i="15"/>
  <c r="J1343" i="15"/>
  <c r="K1343" i="15"/>
  <c r="M1343" i="15"/>
  <c r="N1343" i="15"/>
  <c r="C1376" i="15"/>
  <c r="D1376" i="15"/>
  <c r="E1376" i="15"/>
  <c r="F1376" i="15"/>
  <c r="G1376" i="15"/>
  <c r="H1376" i="15"/>
  <c r="I1376" i="15"/>
  <c r="J1376" i="15"/>
  <c r="K1376" i="15"/>
  <c r="L1376" i="15"/>
  <c r="M1376" i="15"/>
  <c r="N1376" i="15"/>
  <c r="C1382" i="15"/>
  <c r="D1382" i="15"/>
  <c r="E1382" i="15"/>
  <c r="F1382" i="15"/>
  <c r="G1382" i="15"/>
  <c r="H1382" i="15"/>
  <c r="I1382" i="15"/>
  <c r="J1382" i="15"/>
  <c r="K1382" i="15"/>
  <c r="L1382" i="15"/>
  <c r="M1382" i="15"/>
  <c r="N1382" i="15"/>
  <c r="C1387" i="15"/>
  <c r="D1387" i="15"/>
  <c r="E1387" i="15"/>
  <c r="F1387" i="15"/>
  <c r="G1387" i="15"/>
  <c r="H1387" i="15"/>
  <c r="I1387" i="15"/>
  <c r="J1387" i="15"/>
  <c r="K1387" i="15"/>
  <c r="L1387" i="15"/>
  <c r="M1387" i="15"/>
  <c r="N1387" i="15"/>
  <c r="C1394" i="15"/>
  <c r="D1394" i="15"/>
  <c r="E1394" i="15"/>
  <c r="F1394" i="15"/>
  <c r="G1394" i="15"/>
  <c r="H1394" i="15"/>
  <c r="I1394" i="15"/>
  <c r="J1394" i="15"/>
  <c r="K1394" i="15"/>
  <c r="L1394" i="15"/>
  <c r="M1394" i="15"/>
  <c r="N1394" i="15"/>
  <c r="C1415" i="15"/>
  <c r="D1415" i="15"/>
  <c r="E1415" i="15"/>
  <c r="F1415" i="15"/>
  <c r="G1415" i="15"/>
  <c r="H1415" i="15"/>
  <c r="I1415" i="15"/>
  <c r="J1415" i="15"/>
  <c r="K1415" i="15"/>
  <c r="L1415" i="15"/>
  <c r="N1415" i="15"/>
  <c r="C1417" i="15"/>
  <c r="D1417" i="15"/>
  <c r="E1417" i="15"/>
  <c r="F1417" i="15"/>
  <c r="G1417" i="15"/>
  <c r="H1417" i="15"/>
  <c r="I1417" i="15"/>
  <c r="J1417" i="15"/>
  <c r="K1417" i="15"/>
  <c r="L1417" i="15"/>
  <c r="M1417" i="15"/>
  <c r="N1417" i="15"/>
  <c r="C1418" i="15"/>
  <c r="D1418" i="15"/>
  <c r="E1418" i="15"/>
  <c r="F1418" i="15"/>
  <c r="G1418" i="15"/>
  <c r="H1418" i="15"/>
  <c r="I1418" i="15"/>
  <c r="J1418" i="15"/>
  <c r="K1418" i="15"/>
  <c r="L1418" i="15"/>
  <c r="M1418" i="15"/>
  <c r="N1418" i="15"/>
  <c r="C1421" i="15"/>
  <c r="D1421" i="15"/>
  <c r="E1421" i="15"/>
  <c r="F1421" i="15"/>
  <c r="G1421" i="15"/>
  <c r="H1421" i="15"/>
  <c r="I1421" i="15"/>
  <c r="J1421" i="15"/>
  <c r="K1421" i="15"/>
  <c r="M1421" i="15"/>
  <c r="N1421" i="15"/>
  <c r="C1425" i="15"/>
  <c r="D1425" i="15"/>
  <c r="E1425" i="15"/>
  <c r="F1425" i="15"/>
  <c r="G1425" i="15"/>
  <c r="H1425" i="15"/>
  <c r="I1425" i="15"/>
  <c r="J1425" i="15"/>
  <c r="K1425" i="15"/>
  <c r="L1425" i="15"/>
  <c r="M1425" i="15"/>
  <c r="N1425" i="15"/>
  <c r="C1462" i="15"/>
  <c r="D1462" i="15"/>
  <c r="E1462" i="15"/>
  <c r="F1462" i="15"/>
  <c r="G1462" i="15"/>
  <c r="H1462" i="15"/>
  <c r="I1462" i="15"/>
  <c r="J1462" i="15"/>
  <c r="K1462" i="15"/>
  <c r="L1462" i="15"/>
  <c r="M1462" i="15"/>
  <c r="N1462" i="15"/>
  <c r="C1489" i="15"/>
  <c r="D1489" i="15"/>
  <c r="E1489" i="15"/>
  <c r="F1489" i="15"/>
  <c r="G1489" i="15"/>
  <c r="H1489" i="15"/>
  <c r="I1489" i="15"/>
  <c r="J1489" i="15"/>
  <c r="K1489" i="15"/>
  <c r="L1489" i="15"/>
  <c r="M1489" i="15"/>
  <c r="N1489" i="15"/>
  <c r="C320" i="15"/>
  <c r="D320" i="15"/>
  <c r="E320" i="15"/>
  <c r="F320" i="15"/>
  <c r="G320" i="15"/>
  <c r="H320" i="15"/>
  <c r="I320" i="15"/>
  <c r="J320" i="15"/>
  <c r="K320" i="15"/>
  <c r="L320" i="15"/>
  <c r="M320" i="15"/>
  <c r="N320" i="15"/>
  <c r="C321" i="15"/>
  <c r="D321" i="15"/>
  <c r="E321" i="15"/>
  <c r="F321" i="15"/>
  <c r="G321" i="15"/>
  <c r="H321" i="15"/>
  <c r="I321" i="15"/>
  <c r="J321" i="15"/>
  <c r="K321" i="15"/>
  <c r="L321" i="15"/>
  <c r="M321" i="15"/>
  <c r="N321" i="15"/>
  <c r="C323" i="15"/>
  <c r="D323" i="15"/>
  <c r="E323" i="15"/>
  <c r="F323" i="15"/>
  <c r="G323" i="15"/>
  <c r="H323" i="15"/>
  <c r="I323" i="15"/>
  <c r="J323" i="15"/>
  <c r="K323" i="15"/>
  <c r="L323" i="15"/>
  <c r="M323" i="15"/>
  <c r="N323" i="15"/>
  <c r="C341" i="15"/>
  <c r="D341" i="15"/>
  <c r="E341" i="15"/>
  <c r="F341" i="15"/>
  <c r="G341" i="15"/>
  <c r="H341" i="15"/>
  <c r="I341" i="15"/>
  <c r="J341" i="15"/>
  <c r="K341" i="15"/>
  <c r="L341" i="15"/>
  <c r="M341" i="15"/>
  <c r="N341" i="15"/>
  <c r="C359" i="15"/>
  <c r="D359" i="15"/>
  <c r="E359" i="15"/>
  <c r="F359" i="15"/>
  <c r="G359" i="15"/>
  <c r="H359" i="15"/>
  <c r="I359" i="15"/>
  <c r="J359" i="15"/>
  <c r="K359" i="15"/>
  <c r="L359" i="15"/>
  <c r="M359" i="15"/>
  <c r="N359" i="15"/>
  <c r="C375" i="15"/>
  <c r="D375" i="15"/>
  <c r="E375" i="15"/>
  <c r="F375" i="15"/>
  <c r="G375" i="15"/>
  <c r="H375" i="15"/>
  <c r="I375" i="15"/>
  <c r="J375" i="15"/>
  <c r="K375" i="15"/>
  <c r="L375" i="15"/>
  <c r="M375" i="15"/>
  <c r="N375" i="15"/>
  <c r="C397" i="15"/>
  <c r="D397" i="15"/>
  <c r="E397" i="15"/>
  <c r="F397" i="15"/>
  <c r="G397" i="15"/>
  <c r="H397" i="15"/>
  <c r="I397" i="15"/>
  <c r="J397" i="15"/>
  <c r="K397" i="15"/>
  <c r="L397" i="15"/>
  <c r="M397" i="15"/>
  <c r="N397" i="15"/>
  <c r="C404" i="15"/>
  <c r="D404" i="15"/>
  <c r="E404" i="15"/>
  <c r="F404" i="15"/>
  <c r="G404" i="15"/>
  <c r="H404" i="15"/>
  <c r="I404" i="15"/>
  <c r="J404" i="15"/>
  <c r="K404" i="15"/>
  <c r="L404" i="15"/>
  <c r="M404" i="15"/>
  <c r="N404" i="15"/>
  <c r="C423" i="15"/>
  <c r="D423" i="15"/>
  <c r="E423" i="15"/>
  <c r="F423" i="15"/>
  <c r="G423" i="15"/>
  <c r="H423" i="15"/>
  <c r="I423" i="15"/>
  <c r="J423" i="15"/>
  <c r="K423" i="15"/>
  <c r="L423" i="15"/>
  <c r="M423" i="15"/>
  <c r="N423" i="15"/>
  <c r="C425" i="15"/>
  <c r="D425" i="15"/>
  <c r="E425" i="15"/>
  <c r="F425" i="15"/>
  <c r="G425" i="15"/>
  <c r="H425" i="15"/>
  <c r="I425" i="15"/>
  <c r="K425" i="15"/>
  <c r="L425" i="15"/>
  <c r="M425" i="15"/>
  <c r="N425" i="15"/>
  <c r="C447" i="15"/>
  <c r="D447" i="15"/>
  <c r="E447" i="15"/>
  <c r="F447" i="15"/>
  <c r="G447" i="15"/>
  <c r="H447" i="15"/>
  <c r="I447" i="15"/>
  <c r="J447" i="15"/>
  <c r="K447" i="15"/>
  <c r="L447" i="15"/>
  <c r="M447" i="15"/>
  <c r="N447" i="15"/>
  <c r="C454" i="15"/>
  <c r="D454" i="15"/>
  <c r="E454" i="15"/>
  <c r="F454" i="15"/>
  <c r="G454" i="15"/>
  <c r="H454" i="15"/>
  <c r="I454" i="15"/>
  <c r="J454" i="15"/>
  <c r="K454" i="15"/>
  <c r="L454" i="15"/>
  <c r="M454" i="15"/>
  <c r="N454" i="15"/>
  <c r="C464" i="15"/>
  <c r="D464" i="15"/>
  <c r="E464" i="15"/>
  <c r="F464" i="15"/>
  <c r="G464" i="15"/>
  <c r="H464" i="15"/>
  <c r="I464" i="15"/>
  <c r="J464" i="15"/>
  <c r="K464" i="15"/>
  <c r="L464" i="15"/>
  <c r="M464" i="15"/>
  <c r="N464" i="15"/>
  <c r="C499" i="15"/>
  <c r="D499" i="15"/>
  <c r="E499" i="15"/>
  <c r="F499" i="15"/>
  <c r="G499" i="15"/>
  <c r="H499" i="15"/>
  <c r="I499" i="15"/>
  <c r="J499" i="15"/>
  <c r="K499" i="15"/>
  <c r="L499" i="15"/>
  <c r="M499" i="15"/>
  <c r="N499" i="15"/>
  <c r="C525" i="15"/>
  <c r="D525" i="15"/>
  <c r="E525" i="15"/>
  <c r="F525" i="15"/>
  <c r="G525" i="15"/>
  <c r="H525" i="15"/>
  <c r="I525" i="15"/>
  <c r="J525" i="15"/>
  <c r="K525" i="15"/>
  <c r="L525" i="15"/>
  <c r="M525" i="15"/>
  <c r="N525" i="15"/>
  <c r="C533" i="15"/>
  <c r="D533" i="15"/>
  <c r="E533" i="15"/>
  <c r="F533" i="15"/>
  <c r="G533" i="15"/>
  <c r="H533" i="15"/>
  <c r="I533" i="15"/>
  <c r="J533" i="15"/>
  <c r="K533" i="15"/>
  <c r="L533" i="15"/>
  <c r="M533" i="15"/>
  <c r="N533" i="15"/>
  <c r="C553" i="15"/>
  <c r="D553" i="15"/>
  <c r="E553" i="15"/>
  <c r="F553" i="15"/>
  <c r="G553" i="15"/>
  <c r="H553" i="15"/>
  <c r="I553" i="15"/>
  <c r="J553" i="15"/>
  <c r="K553" i="15"/>
  <c r="L553" i="15"/>
  <c r="M553" i="15"/>
  <c r="N553" i="15"/>
  <c r="C573" i="15"/>
  <c r="D573" i="15"/>
  <c r="E573" i="15"/>
  <c r="F573" i="15"/>
  <c r="G573" i="15"/>
  <c r="H573" i="15"/>
  <c r="I573" i="15"/>
  <c r="J573" i="15"/>
  <c r="K573" i="15"/>
  <c r="L573" i="15"/>
  <c r="M573" i="15"/>
  <c r="N573" i="15"/>
  <c r="C580" i="15"/>
  <c r="D580" i="15"/>
  <c r="E580" i="15"/>
  <c r="F580" i="15"/>
  <c r="G580" i="15"/>
  <c r="H580" i="15"/>
  <c r="I580" i="15"/>
  <c r="J580" i="15"/>
  <c r="K580" i="15"/>
  <c r="L580" i="15"/>
  <c r="M580" i="15"/>
  <c r="N580" i="15"/>
  <c r="C595" i="15"/>
  <c r="D595" i="15"/>
  <c r="E595" i="15"/>
  <c r="F595" i="15"/>
  <c r="G595" i="15"/>
  <c r="H595" i="15"/>
  <c r="I595" i="15"/>
  <c r="J595" i="15"/>
  <c r="K595" i="15"/>
  <c r="L595" i="15"/>
  <c r="M595" i="15"/>
  <c r="N595" i="15"/>
  <c r="C613" i="15"/>
  <c r="D613" i="15"/>
  <c r="E613" i="15"/>
  <c r="F613" i="15"/>
  <c r="G613" i="15"/>
  <c r="H613" i="15"/>
  <c r="I613" i="15"/>
  <c r="J613" i="15"/>
  <c r="K613" i="15"/>
  <c r="L613" i="15"/>
  <c r="M613" i="15"/>
  <c r="N613" i="15"/>
  <c r="C614" i="15"/>
  <c r="D614" i="15"/>
  <c r="E614" i="15"/>
  <c r="F614" i="15"/>
  <c r="G614" i="15"/>
  <c r="H614" i="15"/>
  <c r="I614" i="15"/>
  <c r="J614" i="15"/>
  <c r="K614" i="15"/>
  <c r="L614" i="15"/>
  <c r="N614" i="15"/>
  <c r="C647" i="15"/>
  <c r="D647" i="15"/>
  <c r="E647" i="15"/>
  <c r="F647" i="15"/>
  <c r="G647" i="15"/>
  <c r="H647" i="15"/>
  <c r="I647" i="15"/>
  <c r="J647" i="15"/>
  <c r="K647" i="15"/>
  <c r="L647" i="15"/>
  <c r="M647" i="15"/>
  <c r="N647" i="15"/>
  <c r="C650" i="15"/>
  <c r="D650" i="15"/>
  <c r="E650" i="15"/>
  <c r="F650" i="15"/>
  <c r="G650" i="15"/>
  <c r="H650" i="15"/>
  <c r="I650" i="15"/>
  <c r="J650" i="15"/>
  <c r="K650" i="15"/>
  <c r="L650" i="15"/>
  <c r="M650" i="15"/>
  <c r="N650" i="15"/>
  <c r="C651" i="15"/>
  <c r="D651" i="15"/>
  <c r="E651" i="15"/>
  <c r="F651" i="15"/>
  <c r="G651" i="15"/>
  <c r="H651" i="15"/>
  <c r="I651" i="15"/>
  <c r="J651" i="15"/>
  <c r="K651" i="15"/>
  <c r="L651" i="15"/>
  <c r="M651" i="15"/>
  <c r="N651" i="15"/>
  <c r="C665" i="15"/>
  <c r="D665" i="15"/>
  <c r="E665" i="15"/>
  <c r="F665" i="15"/>
  <c r="G665" i="15"/>
  <c r="H665" i="15"/>
  <c r="I665" i="15"/>
  <c r="J665" i="15"/>
  <c r="K665" i="15"/>
  <c r="L665" i="15"/>
  <c r="M665" i="15"/>
  <c r="N665" i="15"/>
  <c r="C693" i="15"/>
  <c r="D693" i="15"/>
  <c r="E693" i="15"/>
  <c r="F693" i="15"/>
  <c r="G693" i="15"/>
  <c r="H693" i="15"/>
  <c r="I693" i="15"/>
  <c r="J693" i="15"/>
  <c r="K693" i="15"/>
  <c r="L693" i="15"/>
  <c r="M693" i="15"/>
  <c r="N693" i="15"/>
  <c r="C697" i="15"/>
  <c r="D697" i="15"/>
  <c r="E697" i="15"/>
  <c r="F697" i="15"/>
  <c r="G697" i="15"/>
  <c r="H697" i="15"/>
  <c r="I697" i="15"/>
  <c r="J697" i="15"/>
  <c r="K697" i="15"/>
  <c r="L697" i="15"/>
  <c r="M697" i="15"/>
  <c r="N697" i="15"/>
  <c r="C751" i="15"/>
  <c r="D751" i="15"/>
  <c r="E751" i="15"/>
  <c r="F751" i="15"/>
  <c r="G751" i="15"/>
  <c r="H751" i="15"/>
  <c r="I751" i="15"/>
  <c r="J751" i="15"/>
  <c r="K751" i="15"/>
  <c r="L751" i="15"/>
  <c r="M751" i="15"/>
  <c r="N751" i="15"/>
  <c r="C807" i="15"/>
  <c r="D807" i="15"/>
  <c r="E807" i="15"/>
  <c r="F807" i="15"/>
  <c r="G807" i="15"/>
  <c r="H807" i="15"/>
  <c r="I807" i="15"/>
  <c r="J807" i="15"/>
  <c r="K807" i="15"/>
  <c r="L807" i="15"/>
  <c r="M807" i="15"/>
  <c r="N807" i="15"/>
  <c r="C863" i="15"/>
  <c r="D863" i="15"/>
  <c r="E863" i="15"/>
  <c r="F863" i="15"/>
  <c r="G863" i="15"/>
  <c r="H863" i="15"/>
  <c r="I863" i="15"/>
  <c r="J863" i="15"/>
  <c r="K863" i="15"/>
  <c r="L863" i="15"/>
  <c r="M863" i="15"/>
  <c r="N863" i="15"/>
  <c r="C872" i="15"/>
  <c r="D872" i="15"/>
  <c r="E872" i="15"/>
  <c r="F872" i="15"/>
  <c r="G872" i="15"/>
  <c r="H872" i="15"/>
  <c r="I872" i="15"/>
  <c r="J872" i="15"/>
  <c r="K872" i="15"/>
  <c r="L872" i="15"/>
  <c r="M872" i="15"/>
  <c r="N872" i="15"/>
  <c r="C887" i="15"/>
  <c r="D887" i="15"/>
  <c r="E887" i="15"/>
  <c r="F887" i="15"/>
  <c r="G887" i="15"/>
  <c r="H887" i="15"/>
  <c r="I887" i="15"/>
  <c r="J887" i="15"/>
  <c r="K887" i="15"/>
  <c r="L887" i="15"/>
  <c r="M887" i="15"/>
  <c r="N887" i="15"/>
  <c r="C899" i="15"/>
  <c r="D899" i="15"/>
  <c r="E899" i="15"/>
  <c r="F899" i="15"/>
  <c r="G899" i="15"/>
  <c r="H899" i="15"/>
  <c r="I899" i="15"/>
  <c r="J899" i="15"/>
  <c r="K899" i="15"/>
  <c r="L899" i="15"/>
  <c r="M899" i="15"/>
  <c r="N899" i="15"/>
  <c r="C920" i="15"/>
  <c r="D920" i="15"/>
  <c r="E920" i="15"/>
  <c r="F920" i="15"/>
  <c r="G920" i="15"/>
  <c r="H920" i="15"/>
  <c r="I920" i="15"/>
  <c r="J920" i="15"/>
  <c r="K920" i="15"/>
  <c r="L920" i="15"/>
  <c r="M920" i="15"/>
  <c r="N920" i="15"/>
  <c r="C924" i="15"/>
  <c r="D924" i="15"/>
  <c r="E924" i="15"/>
  <c r="F924" i="15"/>
  <c r="G924" i="15"/>
  <c r="H924" i="15"/>
  <c r="I924" i="15"/>
  <c r="J924" i="15"/>
  <c r="K924" i="15"/>
  <c r="L924" i="15"/>
  <c r="M924" i="15"/>
  <c r="N924" i="15"/>
  <c r="C949" i="15"/>
  <c r="D949" i="15"/>
  <c r="E949" i="15"/>
  <c r="F949" i="15"/>
  <c r="G949" i="15"/>
  <c r="H949" i="15"/>
  <c r="I949" i="15"/>
  <c r="J949" i="15"/>
  <c r="K949" i="15"/>
  <c r="L949" i="15"/>
  <c r="M949" i="15"/>
  <c r="N949" i="15"/>
  <c r="C960" i="15"/>
  <c r="D960" i="15"/>
  <c r="E960" i="15"/>
  <c r="F960" i="15"/>
  <c r="G960" i="15"/>
  <c r="H960" i="15"/>
  <c r="I960" i="15"/>
  <c r="J960" i="15"/>
  <c r="K960" i="15"/>
  <c r="L960" i="15"/>
  <c r="M960" i="15"/>
  <c r="N960" i="15"/>
  <c r="C971" i="15"/>
  <c r="D971" i="15"/>
  <c r="E971" i="15"/>
  <c r="F971" i="15"/>
  <c r="G971" i="15"/>
  <c r="H971" i="15"/>
  <c r="I971" i="15"/>
  <c r="J971" i="15"/>
  <c r="K971" i="15"/>
  <c r="L971" i="15"/>
  <c r="M971" i="15"/>
  <c r="N971" i="15"/>
  <c r="C1016" i="15"/>
  <c r="D1016" i="15"/>
  <c r="E1016" i="15"/>
  <c r="F1016" i="15"/>
  <c r="G1016" i="15"/>
  <c r="H1016" i="15"/>
  <c r="I1016" i="15"/>
  <c r="J1016" i="15"/>
  <c r="K1016" i="15"/>
  <c r="L1016" i="15"/>
  <c r="M1016" i="15"/>
  <c r="N1016" i="15"/>
  <c r="C1020" i="15"/>
  <c r="D1020" i="15"/>
  <c r="E1020" i="15"/>
  <c r="F1020" i="15"/>
  <c r="G1020" i="15"/>
  <c r="H1020" i="15"/>
  <c r="I1020" i="15"/>
  <c r="J1020" i="15"/>
  <c r="K1020" i="15"/>
  <c r="L1020" i="15"/>
  <c r="M1020" i="15"/>
  <c r="N1020" i="15"/>
  <c r="C1023" i="15"/>
  <c r="D1023" i="15"/>
  <c r="E1023" i="15"/>
  <c r="F1023" i="15"/>
  <c r="G1023" i="15"/>
  <c r="H1023" i="15"/>
  <c r="I1023" i="15"/>
  <c r="J1023" i="15"/>
  <c r="K1023" i="15"/>
  <c r="L1023" i="15"/>
  <c r="M1023" i="15"/>
  <c r="N1023" i="15"/>
  <c r="C1033" i="15"/>
  <c r="D1033" i="15"/>
  <c r="E1033" i="15"/>
  <c r="F1033" i="15"/>
  <c r="G1033" i="15"/>
  <c r="H1033" i="15"/>
  <c r="I1033" i="15"/>
  <c r="J1033" i="15"/>
  <c r="K1033" i="15"/>
  <c r="L1033" i="15"/>
  <c r="M1033" i="15"/>
  <c r="N1033" i="15"/>
  <c r="C1055" i="15"/>
  <c r="D1055" i="15"/>
  <c r="E1055" i="15"/>
  <c r="F1055" i="15"/>
  <c r="G1055" i="15"/>
  <c r="H1055" i="15"/>
  <c r="I1055" i="15"/>
  <c r="J1055" i="15"/>
  <c r="K1055" i="15"/>
  <c r="L1055" i="15"/>
  <c r="M1055" i="15"/>
  <c r="N1055" i="15"/>
  <c r="C1066" i="15"/>
  <c r="D1066" i="15"/>
  <c r="E1066" i="15"/>
  <c r="F1066" i="15"/>
  <c r="G1066" i="15"/>
  <c r="H1066" i="15"/>
  <c r="I1066" i="15"/>
  <c r="J1066" i="15"/>
  <c r="K1066" i="15"/>
  <c r="L1066" i="15"/>
  <c r="M1066" i="15"/>
  <c r="N1066" i="15"/>
  <c r="C1073" i="15"/>
  <c r="D1073" i="15"/>
  <c r="E1073" i="15"/>
  <c r="F1073" i="15"/>
  <c r="G1073" i="15"/>
  <c r="H1073" i="15"/>
  <c r="I1073" i="15"/>
  <c r="J1073" i="15"/>
  <c r="K1073" i="15"/>
  <c r="L1073" i="15"/>
  <c r="M1073" i="15"/>
  <c r="N1073" i="15"/>
  <c r="C1120" i="15"/>
  <c r="D1120" i="15"/>
  <c r="E1120" i="15"/>
  <c r="F1120" i="15"/>
  <c r="G1120" i="15"/>
  <c r="H1120" i="15"/>
  <c r="I1120" i="15"/>
  <c r="J1120" i="15"/>
  <c r="K1120" i="15"/>
  <c r="L1120" i="15"/>
  <c r="M1120" i="15"/>
  <c r="N1120" i="15"/>
  <c r="C1130" i="15"/>
  <c r="D1130" i="15"/>
  <c r="E1130" i="15"/>
  <c r="F1130" i="15"/>
  <c r="G1130" i="15"/>
  <c r="H1130" i="15"/>
  <c r="I1130" i="15"/>
  <c r="J1130" i="15"/>
  <c r="K1130" i="15"/>
  <c r="L1130" i="15"/>
  <c r="M1130" i="15"/>
  <c r="N1130" i="15"/>
  <c r="C1136" i="15"/>
  <c r="D1136" i="15"/>
  <c r="E1136" i="15"/>
  <c r="F1136" i="15"/>
  <c r="G1136" i="15"/>
  <c r="H1136" i="15"/>
  <c r="I1136" i="15"/>
  <c r="J1136" i="15"/>
  <c r="K1136" i="15"/>
  <c r="L1136" i="15"/>
  <c r="M1136" i="15"/>
  <c r="N1136" i="15"/>
  <c r="C1139" i="15"/>
  <c r="D1139" i="15"/>
  <c r="E1139" i="15"/>
  <c r="F1139" i="15"/>
  <c r="G1139" i="15"/>
  <c r="H1139" i="15"/>
  <c r="I1139" i="15"/>
  <c r="J1139" i="15"/>
  <c r="K1139" i="15"/>
  <c r="L1139" i="15"/>
  <c r="M1139" i="15"/>
  <c r="N1139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C142" i="15"/>
  <c r="D142" i="15"/>
  <c r="E142" i="15"/>
  <c r="F142" i="15"/>
  <c r="G142" i="15"/>
  <c r="H142" i="15"/>
  <c r="I142" i="15"/>
  <c r="J142" i="15"/>
  <c r="K142" i="15"/>
  <c r="L142" i="15"/>
  <c r="M142" i="15"/>
  <c r="N142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C156" i="15"/>
  <c r="D156" i="15"/>
  <c r="E156" i="15"/>
  <c r="F156" i="15"/>
  <c r="G156" i="15"/>
  <c r="H156" i="15"/>
  <c r="I156" i="15"/>
  <c r="J156" i="15"/>
  <c r="K156" i="15"/>
  <c r="L156" i="15"/>
  <c r="M156" i="15"/>
  <c r="N156" i="15"/>
  <c r="C167" i="15"/>
  <c r="D167" i="15"/>
  <c r="E167" i="15"/>
  <c r="F167" i="15"/>
  <c r="G167" i="15"/>
  <c r="H167" i="15"/>
  <c r="I167" i="15"/>
  <c r="J167" i="15"/>
  <c r="K167" i="15"/>
  <c r="L167" i="15"/>
  <c r="M167" i="15"/>
  <c r="N167" i="15"/>
  <c r="C169" i="15"/>
  <c r="D169" i="15"/>
  <c r="E169" i="15"/>
  <c r="F169" i="15"/>
  <c r="G169" i="15"/>
  <c r="H169" i="15"/>
  <c r="I169" i="15"/>
  <c r="J169" i="15"/>
  <c r="K169" i="15"/>
  <c r="L169" i="15"/>
  <c r="M169" i="15"/>
  <c r="N169" i="15"/>
  <c r="C198" i="15"/>
  <c r="D198" i="15"/>
  <c r="E198" i="15"/>
  <c r="F198" i="15"/>
  <c r="G198" i="15"/>
  <c r="H198" i="15"/>
  <c r="I198" i="15"/>
  <c r="J198" i="15"/>
  <c r="K198" i="15"/>
  <c r="L198" i="15"/>
  <c r="M198" i="15"/>
  <c r="N198" i="15"/>
  <c r="C228" i="15"/>
  <c r="D228" i="15"/>
  <c r="E228" i="15"/>
  <c r="F228" i="15"/>
  <c r="G228" i="15"/>
  <c r="H228" i="15"/>
  <c r="I228" i="15"/>
  <c r="J228" i="15"/>
  <c r="K228" i="15"/>
  <c r="L228" i="15"/>
  <c r="M228" i="15"/>
  <c r="N228" i="15"/>
  <c r="C256" i="15"/>
  <c r="D256" i="15"/>
  <c r="E256" i="15"/>
  <c r="F256" i="15"/>
  <c r="G256" i="15"/>
  <c r="H256" i="15"/>
  <c r="I256" i="15"/>
  <c r="J256" i="15"/>
  <c r="K256" i="15"/>
  <c r="L256" i="15"/>
  <c r="M256" i="15"/>
  <c r="N256" i="15"/>
  <c r="C267" i="15"/>
  <c r="D267" i="15"/>
  <c r="E267" i="15"/>
  <c r="F267" i="15"/>
  <c r="G267" i="15"/>
  <c r="H267" i="15"/>
  <c r="I267" i="15"/>
  <c r="J267" i="15"/>
  <c r="K267" i="15"/>
  <c r="L267" i="15"/>
  <c r="M267" i="15"/>
  <c r="N267" i="15"/>
  <c r="C290" i="15"/>
  <c r="D290" i="15"/>
  <c r="E290" i="15"/>
  <c r="F290" i="15"/>
  <c r="G290" i="15"/>
  <c r="H290" i="15"/>
  <c r="I290" i="15"/>
  <c r="J290" i="15"/>
  <c r="K290" i="15"/>
  <c r="L290" i="15"/>
  <c r="M290" i="15"/>
  <c r="N290" i="15"/>
  <c r="C307" i="15"/>
  <c r="D307" i="15"/>
  <c r="E307" i="15"/>
  <c r="F307" i="15"/>
  <c r="G307" i="15"/>
  <c r="H307" i="15"/>
  <c r="I307" i="15"/>
  <c r="J307" i="15"/>
  <c r="K307" i="15"/>
  <c r="L307" i="15"/>
  <c r="M307" i="15"/>
  <c r="N307" i="15"/>
  <c r="C9" i="15"/>
  <c r="C244" i="15"/>
  <c r="C1296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D71" i="15"/>
  <c r="E71" i="15"/>
  <c r="F71" i="15"/>
  <c r="G71" i="15"/>
  <c r="H71" i="15"/>
  <c r="I71" i="15"/>
  <c r="J71" i="15"/>
  <c r="K71" i="15"/>
  <c r="L71" i="15"/>
  <c r="M71" i="15"/>
  <c r="N71" i="15"/>
  <c r="B63" i="15"/>
  <c r="A1477" i="14"/>
  <c r="A573" i="15" s="1"/>
  <c r="B1477" i="14"/>
  <c r="B573" i="15" s="1"/>
  <c r="A1478" i="14"/>
  <c r="A580" i="15" s="1"/>
  <c r="B1478" i="14"/>
  <c r="B580" i="15" s="1"/>
  <c r="A1479" i="14"/>
  <c r="A595" i="15" s="1"/>
  <c r="B1479" i="14"/>
  <c r="B595" i="15" s="1"/>
  <c r="A1480" i="14"/>
  <c r="A613" i="15" s="1"/>
  <c r="B1480" i="14"/>
  <c r="B613" i="15" s="1"/>
  <c r="A1481" i="14"/>
  <c r="A614" i="15" s="1"/>
  <c r="B1481" i="14"/>
  <c r="B614" i="15" s="1"/>
  <c r="A1482" i="14"/>
  <c r="A647" i="15" s="1"/>
  <c r="B1482" i="14"/>
  <c r="B647" i="15" s="1"/>
  <c r="A1483" i="14"/>
  <c r="A650" i="15" s="1"/>
  <c r="B1483" i="14"/>
  <c r="B650" i="15" s="1"/>
  <c r="A1484" i="14"/>
  <c r="A651" i="15" s="1"/>
  <c r="B1484" i="14"/>
  <c r="B651" i="15" s="1"/>
  <c r="A1485" i="14"/>
  <c r="A665" i="15" s="1"/>
  <c r="B1485" i="14"/>
  <c r="B665" i="15" s="1"/>
  <c r="A1486" i="14"/>
  <c r="A693" i="15" s="1"/>
  <c r="B1486" i="14"/>
  <c r="B693" i="15" s="1"/>
  <c r="A1487" i="14"/>
  <c r="A697" i="15" s="1"/>
  <c r="B1487" i="14"/>
  <c r="B697" i="15" s="1"/>
  <c r="A1488" i="14"/>
  <c r="A751" i="15" s="1"/>
  <c r="B1488" i="14"/>
  <c r="B751" i="15" s="1"/>
  <c r="A1489" i="14"/>
  <c r="B1489" i="14"/>
  <c r="A1490" i="14"/>
  <c r="A807" i="15" s="1"/>
  <c r="B1490" i="14"/>
  <c r="B807" i="15" s="1"/>
  <c r="A1491" i="14"/>
  <c r="A863" i="15" s="1"/>
  <c r="B1491" i="14"/>
  <c r="B863" i="15" s="1"/>
  <c r="A1492" i="14"/>
  <c r="A872" i="15" s="1"/>
  <c r="B1492" i="14"/>
  <c r="B872" i="15" s="1"/>
  <c r="A1493" i="14"/>
  <c r="A887" i="15" s="1"/>
  <c r="B1493" i="14"/>
  <c r="B887" i="15" s="1"/>
  <c r="A1494" i="14"/>
  <c r="A899" i="15" s="1"/>
  <c r="B1494" i="14"/>
  <c r="B899" i="15" s="1"/>
  <c r="A1495" i="14"/>
  <c r="A920" i="15" s="1"/>
  <c r="B1495" i="14"/>
  <c r="B920" i="15" s="1"/>
  <c r="A1496" i="14"/>
  <c r="A924" i="15" s="1"/>
  <c r="B1496" i="14"/>
  <c r="B924" i="15" s="1"/>
  <c r="A1497" i="14"/>
  <c r="A949" i="15" s="1"/>
  <c r="B1497" i="14"/>
  <c r="B949" i="15" s="1"/>
  <c r="A1498" i="14"/>
  <c r="A960" i="15" s="1"/>
  <c r="B1498" i="14"/>
  <c r="B960" i="15" s="1"/>
  <c r="A1499" i="14"/>
  <c r="A971" i="15" s="1"/>
  <c r="B1499" i="14"/>
  <c r="B971" i="15" s="1"/>
  <c r="A1500" i="14"/>
  <c r="A1016" i="15" s="1"/>
  <c r="B1500" i="14"/>
  <c r="B1016" i="15" s="1"/>
  <c r="A1501" i="14"/>
  <c r="A1020" i="15" s="1"/>
  <c r="B1501" i="14"/>
  <c r="B1020" i="15" s="1"/>
  <c r="A1502" i="14"/>
  <c r="A1023" i="15" s="1"/>
  <c r="B1502" i="14"/>
  <c r="B1023" i="15" s="1"/>
  <c r="A1503" i="14"/>
  <c r="A1033" i="15" s="1"/>
  <c r="B1503" i="14"/>
  <c r="B1033" i="15" s="1"/>
  <c r="A1504" i="14"/>
  <c r="A1055" i="15" s="1"/>
  <c r="B1504" i="14"/>
  <c r="B1055" i="15" s="1"/>
  <c r="A1505" i="14"/>
  <c r="A1066" i="15" s="1"/>
  <c r="B1505" i="14"/>
  <c r="B1066" i="15" s="1"/>
  <c r="A1506" i="14"/>
  <c r="A1073" i="15" s="1"/>
  <c r="B1506" i="14"/>
  <c r="B1073" i="15" s="1"/>
  <c r="A1507" i="14"/>
  <c r="B1507" i="14"/>
  <c r="A1508" i="14"/>
  <c r="B1508" i="14"/>
  <c r="A1509" i="14"/>
  <c r="B1509" i="14"/>
  <c r="A1510" i="14"/>
  <c r="A1120" i="15" s="1"/>
  <c r="B1510" i="14"/>
  <c r="B1120" i="15" s="1"/>
  <c r="A1511" i="14"/>
  <c r="A1130" i="15" s="1"/>
  <c r="B1511" i="14"/>
  <c r="B1130" i="15" s="1"/>
  <c r="A1512" i="14"/>
  <c r="A1136" i="15" s="1"/>
  <c r="B1512" i="14"/>
  <c r="B1136" i="15" s="1"/>
  <c r="A1513" i="14"/>
  <c r="A1139" i="15" s="1"/>
  <c r="B1513" i="14"/>
  <c r="B1139" i="15" s="1"/>
  <c r="A1514" i="14"/>
  <c r="A1153" i="15" s="1"/>
  <c r="B1514" i="14"/>
  <c r="B1153" i="15" s="1"/>
  <c r="A1515" i="14"/>
  <c r="A1168" i="15" s="1"/>
  <c r="B1515" i="14"/>
  <c r="B1168" i="15" s="1"/>
  <c r="A1516" i="14"/>
  <c r="A1226" i="15" s="1"/>
  <c r="B1516" i="14"/>
  <c r="B1226" i="15" s="1"/>
  <c r="A1517" i="14"/>
  <c r="A1230" i="15" s="1"/>
  <c r="B1517" i="14"/>
  <c r="B1230" i="15" s="1"/>
  <c r="A1518" i="14"/>
  <c r="A1258" i="15" s="1"/>
  <c r="B1518" i="14"/>
  <c r="B1258" i="15" s="1"/>
  <c r="A1519" i="14"/>
  <c r="B1519" i="14"/>
  <c r="A1520" i="14"/>
  <c r="B1520" i="14"/>
  <c r="A1521" i="14"/>
  <c r="B1521" i="14"/>
  <c r="A1522" i="14"/>
  <c r="A1298" i="15" s="1"/>
  <c r="B1522" i="14"/>
  <c r="B1298" i="15" s="1"/>
  <c r="A1523" i="14"/>
  <c r="B1523" i="14"/>
  <c r="A1524" i="14"/>
  <c r="B1524" i="14"/>
  <c r="A1525" i="14"/>
  <c r="A1310" i="15" s="1"/>
  <c r="B1525" i="14"/>
  <c r="B1310" i="15" s="1"/>
  <c r="A1526" i="14"/>
  <c r="A1326" i="15" s="1"/>
  <c r="B1526" i="14"/>
  <c r="B1326" i="15" s="1"/>
  <c r="A1527" i="14"/>
  <c r="A1339" i="15" s="1"/>
  <c r="B1527" i="14"/>
  <c r="B1339" i="15" s="1"/>
  <c r="A1528" i="14"/>
  <c r="A1343" i="15" s="1"/>
  <c r="B1528" i="14"/>
  <c r="B1343" i="15" s="1"/>
  <c r="A1529" i="14"/>
  <c r="B1529" i="14"/>
  <c r="A1530" i="14"/>
  <c r="A1376" i="15" s="1"/>
  <c r="B1530" i="14"/>
  <c r="B1376" i="15" s="1"/>
  <c r="A1531" i="14"/>
  <c r="A1382" i="15" s="1"/>
  <c r="B1531" i="14"/>
  <c r="B1382" i="15" s="1"/>
  <c r="A1532" i="14"/>
  <c r="A1387" i="15" s="1"/>
  <c r="B1532" i="14"/>
  <c r="B1387" i="15" s="1"/>
  <c r="A1533" i="14"/>
  <c r="A1394" i="15" s="1"/>
  <c r="B1533" i="14"/>
  <c r="B1394" i="15" s="1"/>
  <c r="A1534" i="14"/>
  <c r="B1534" i="14"/>
  <c r="A1535" i="14"/>
  <c r="A1415" i="15" s="1"/>
  <c r="B1535" i="14"/>
  <c r="B1415" i="15" s="1"/>
  <c r="A1536" i="14"/>
  <c r="A1417" i="15" s="1"/>
  <c r="B1536" i="14"/>
  <c r="B1417" i="15" s="1"/>
  <c r="A1537" i="14"/>
  <c r="A1418" i="15" s="1"/>
  <c r="B1537" i="14"/>
  <c r="B1418" i="15" s="1"/>
  <c r="A1538" i="14"/>
  <c r="A1421" i="15" s="1"/>
  <c r="B1538" i="14"/>
  <c r="B1421" i="15" s="1"/>
  <c r="A1539" i="14"/>
  <c r="A1425" i="15" s="1"/>
  <c r="B1539" i="14"/>
  <c r="B1425" i="15" s="1"/>
  <c r="A1540" i="14"/>
  <c r="B1540" i="14"/>
  <c r="A1541" i="14"/>
  <c r="B1541" i="14"/>
  <c r="A1542" i="14"/>
  <c r="A1462" i="15" s="1"/>
  <c r="B1542" i="14"/>
  <c r="B1462" i="15" s="1"/>
  <c r="A1543" i="14"/>
  <c r="B1543" i="14"/>
  <c r="A1544" i="14"/>
  <c r="A1489" i="15" s="1"/>
  <c r="B1544" i="14"/>
  <c r="B1489" i="15" s="1"/>
  <c r="A1452" i="14"/>
  <c r="A228" i="15" s="1"/>
  <c r="B1452" i="14"/>
  <c r="B228" i="15" s="1"/>
  <c r="A1453" i="14"/>
  <c r="B1453" i="14"/>
  <c r="A1454" i="14"/>
  <c r="B1454" i="14"/>
  <c r="A1455" i="14"/>
  <c r="A256" i="15" s="1"/>
  <c r="B1455" i="14"/>
  <c r="B256" i="15" s="1"/>
  <c r="A1456" i="14"/>
  <c r="A267" i="15" s="1"/>
  <c r="B1456" i="14"/>
  <c r="B267" i="15" s="1"/>
  <c r="A1457" i="14"/>
  <c r="A290" i="15" s="1"/>
  <c r="B1457" i="14"/>
  <c r="B290" i="15" s="1"/>
  <c r="A1458" i="14"/>
  <c r="A307" i="15" s="1"/>
  <c r="B1458" i="14"/>
  <c r="B307" i="15" s="1"/>
  <c r="A1459" i="14"/>
  <c r="A320" i="15" s="1"/>
  <c r="B1459" i="14"/>
  <c r="B320" i="15" s="1"/>
  <c r="A1460" i="14"/>
  <c r="A321" i="15" s="1"/>
  <c r="B1460" i="14"/>
  <c r="B321" i="15" s="1"/>
  <c r="A1461" i="14"/>
  <c r="A323" i="15" s="1"/>
  <c r="B1461" i="14"/>
  <c r="B323" i="15" s="1"/>
  <c r="A1462" i="14"/>
  <c r="A341" i="15" s="1"/>
  <c r="B1462" i="14"/>
  <c r="B341" i="15" s="1"/>
  <c r="A1463" i="14"/>
  <c r="A359" i="15" s="1"/>
  <c r="B1463" i="14"/>
  <c r="B359" i="15" s="1"/>
  <c r="A1464" i="14"/>
  <c r="A375" i="15" s="1"/>
  <c r="B1464" i="14"/>
  <c r="B375" i="15" s="1"/>
  <c r="A1465" i="14"/>
  <c r="A397" i="15" s="1"/>
  <c r="B1465" i="14"/>
  <c r="B397" i="15" s="1"/>
  <c r="A1466" i="14"/>
  <c r="A404" i="15" s="1"/>
  <c r="B1466" i="14"/>
  <c r="B404" i="15" s="1"/>
  <c r="A1467" i="14"/>
  <c r="A423" i="15" s="1"/>
  <c r="B1467" i="14"/>
  <c r="B423" i="15" s="1"/>
  <c r="A1468" i="14"/>
  <c r="A425" i="15" s="1"/>
  <c r="B1468" i="14"/>
  <c r="B425" i="15" s="1"/>
  <c r="A1469" i="14"/>
  <c r="A447" i="15" s="1"/>
  <c r="B1469" i="14"/>
  <c r="B447" i="15" s="1"/>
  <c r="A1470" i="14"/>
  <c r="A454" i="15" s="1"/>
  <c r="B1470" i="14"/>
  <c r="B454" i="15" s="1"/>
  <c r="A1471" i="14"/>
  <c r="A464" i="15" s="1"/>
  <c r="B1471" i="14"/>
  <c r="B464" i="15" s="1"/>
  <c r="A1472" i="14"/>
  <c r="B1472" i="14"/>
  <c r="A1473" i="14"/>
  <c r="A499" i="15" s="1"/>
  <c r="B1473" i="14"/>
  <c r="B499" i="15" s="1"/>
  <c r="A1474" i="14"/>
  <c r="A525" i="15" s="1"/>
  <c r="B1474" i="14"/>
  <c r="B525" i="15" s="1"/>
  <c r="A1475" i="14"/>
  <c r="A533" i="15" s="1"/>
  <c r="B1475" i="14"/>
  <c r="B533" i="15" s="1"/>
  <c r="A1476" i="14"/>
  <c r="A553" i="15" s="1"/>
  <c r="B1476" i="14"/>
  <c r="B553" i="15" s="1"/>
  <c r="A1438" i="14"/>
  <c r="A71" i="15" s="1"/>
  <c r="B1438" i="14"/>
  <c r="B71" i="15" s="1"/>
  <c r="A1439" i="14"/>
  <c r="B1439" i="14"/>
  <c r="A1440" i="14"/>
  <c r="A82" i="15" s="1"/>
  <c r="B1440" i="14"/>
  <c r="B82" i="15" s="1"/>
  <c r="A1441" i="14"/>
  <c r="A83" i="15" s="1"/>
  <c r="B1441" i="14"/>
  <c r="B83" i="15" s="1"/>
  <c r="A1442" i="14"/>
  <c r="A91" i="15" s="1"/>
  <c r="B1442" i="14"/>
  <c r="B91" i="15" s="1"/>
  <c r="A1443" i="14"/>
  <c r="A100" i="15" s="1"/>
  <c r="B1443" i="14"/>
  <c r="B100" i="15" s="1"/>
  <c r="A1444" i="14"/>
  <c r="A116" i="15" s="1"/>
  <c r="B1444" i="14"/>
  <c r="B116" i="15" s="1"/>
  <c r="A1445" i="14"/>
  <c r="A142" i="15" s="1"/>
  <c r="B1445" i="14"/>
  <c r="B142" i="15" s="1"/>
  <c r="A1446" i="14"/>
  <c r="A144" i="15" s="1"/>
  <c r="B1446" i="14"/>
  <c r="B144" i="15" s="1"/>
  <c r="A1447" i="14"/>
  <c r="A156" i="15" s="1"/>
  <c r="B1447" i="14"/>
  <c r="B156" i="15" s="1"/>
  <c r="A1448" i="14"/>
  <c r="B1448" i="14"/>
  <c r="A1449" i="14"/>
  <c r="A167" i="15" s="1"/>
  <c r="B1449" i="14"/>
  <c r="B167" i="15" s="1"/>
  <c r="A1450" i="14"/>
  <c r="A169" i="15" s="1"/>
  <c r="B1450" i="14"/>
  <c r="B169" i="15" s="1"/>
  <c r="A1451" i="14"/>
  <c r="A198" i="15" s="1"/>
  <c r="B1451" i="14"/>
  <c r="B198" i="15" s="1"/>
  <c r="B1437" i="14"/>
  <c r="A1437" i="14"/>
  <c r="A1434" i="14"/>
  <c r="A1435" i="14"/>
  <c r="A1436" i="14"/>
  <c r="A63" i="15" s="1"/>
  <c r="H38" i="16"/>
  <c r="H54" i="16"/>
  <c r="H74" i="16"/>
  <c r="H95" i="16"/>
  <c r="H98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6" i="16"/>
  <c r="H97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7" i="16"/>
  <c r="A1433" i="14"/>
  <c r="B519" i="15"/>
  <c r="C519" i="15"/>
  <c r="D519" i="15"/>
  <c r="E519" i="15"/>
  <c r="F519" i="15"/>
  <c r="G519" i="15"/>
  <c r="H519" i="15"/>
  <c r="I519" i="15"/>
  <c r="J519" i="15"/>
  <c r="K519" i="15"/>
  <c r="L519" i="15"/>
  <c r="M519" i="15"/>
  <c r="N519" i="15"/>
  <c r="B981" i="15"/>
  <c r="C981" i="15"/>
  <c r="D981" i="15"/>
  <c r="E981" i="15"/>
  <c r="F981" i="15"/>
  <c r="G981" i="15"/>
  <c r="H981" i="15"/>
  <c r="I981" i="15"/>
  <c r="J981" i="15"/>
  <c r="K981" i="15"/>
  <c r="L981" i="15"/>
  <c r="M981" i="15"/>
  <c r="N981" i="15"/>
  <c r="B270" i="15"/>
  <c r="C270" i="15"/>
  <c r="D270" i="15"/>
  <c r="E270" i="15"/>
  <c r="F270" i="15"/>
  <c r="G270" i="15"/>
  <c r="H270" i="15"/>
  <c r="I270" i="15"/>
  <c r="J270" i="15"/>
  <c r="K270" i="15"/>
  <c r="L270" i="15"/>
  <c r="M270" i="15"/>
  <c r="N270" i="15"/>
  <c r="B1542" i="15"/>
  <c r="C1542" i="15"/>
  <c r="D1542" i="15"/>
  <c r="E1542" i="15"/>
  <c r="F1542" i="15"/>
  <c r="G1542" i="15"/>
  <c r="H1542" i="15"/>
  <c r="J1542" i="15"/>
  <c r="K1542" i="15"/>
  <c r="L1542" i="15"/>
  <c r="M1542" i="15"/>
  <c r="N1542" i="15"/>
  <c r="B631" i="15"/>
  <c r="C631" i="15"/>
  <c r="D631" i="15"/>
  <c r="E631" i="15"/>
  <c r="F631" i="15"/>
  <c r="G631" i="15"/>
  <c r="H631" i="15"/>
  <c r="I631" i="15"/>
  <c r="J631" i="15"/>
  <c r="K631" i="15"/>
  <c r="L631" i="15"/>
  <c r="M631" i="15"/>
  <c r="N631" i="15"/>
  <c r="C71" i="15"/>
  <c r="A1432" i="14"/>
  <c r="A631" i="15" s="1"/>
  <c r="A1431" i="14"/>
  <c r="A1542" i="15" s="1"/>
  <c r="A1430" i="14"/>
  <c r="A270" i="15" s="1"/>
  <c r="A1429" i="14"/>
  <c r="A981" i="15" s="1"/>
  <c r="A1428" i="14"/>
  <c r="A519" i="15" s="1"/>
  <c r="A1427" i="14"/>
  <c r="N7" i="15"/>
  <c r="E10" i="15"/>
  <c r="C563" i="15"/>
  <c r="D563" i="15"/>
  <c r="E563" i="15"/>
  <c r="F563" i="15"/>
  <c r="G563" i="15"/>
  <c r="H563" i="15"/>
  <c r="I563" i="15"/>
  <c r="J563" i="15"/>
  <c r="K563" i="15"/>
  <c r="L563" i="15"/>
  <c r="N563" i="15"/>
  <c r="C1294" i="15"/>
  <c r="D1294" i="15"/>
  <c r="E1294" i="15"/>
  <c r="F1294" i="15"/>
  <c r="G1294" i="15"/>
  <c r="H1294" i="15"/>
  <c r="I1294" i="15"/>
  <c r="J1294" i="15"/>
  <c r="K1294" i="15"/>
  <c r="L1294" i="15"/>
  <c r="M1294" i="15"/>
  <c r="N1294" i="15"/>
  <c r="C957" i="15"/>
  <c r="D957" i="15"/>
  <c r="E957" i="15"/>
  <c r="F957" i="15"/>
  <c r="G957" i="15"/>
  <c r="H957" i="15"/>
  <c r="I957" i="15"/>
  <c r="J957" i="15"/>
  <c r="K957" i="15"/>
  <c r="L957" i="15"/>
  <c r="M957" i="15"/>
  <c r="N957" i="15"/>
  <c r="C1117" i="15"/>
  <c r="D1117" i="15"/>
  <c r="E1117" i="15"/>
  <c r="F1117" i="15"/>
  <c r="G1117" i="15"/>
  <c r="H1117" i="15"/>
  <c r="I1117" i="15"/>
  <c r="J1117" i="15"/>
  <c r="K1117" i="15"/>
  <c r="L1117" i="15"/>
  <c r="M1117" i="15"/>
  <c r="N1117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C871" i="15"/>
  <c r="D871" i="15"/>
  <c r="E871" i="15"/>
  <c r="F871" i="15"/>
  <c r="G871" i="15"/>
  <c r="H871" i="15"/>
  <c r="I871" i="15"/>
  <c r="J871" i="15"/>
  <c r="K871" i="15"/>
  <c r="L871" i="15"/>
  <c r="M871" i="15"/>
  <c r="N871" i="15"/>
  <c r="C1159" i="15"/>
  <c r="D1159" i="15"/>
  <c r="E1159" i="15"/>
  <c r="F1159" i="15"/>
  <c r="G1159" i="15"/>
  <c r="H1159" i="15"/>
  <c r="I1159" i="15"/>
  <c r="J1159" i="15"/>
  <c r="K1159" i="15"/>
  <c r="L1159" i="15"/>
  <c r="M1159" i="15"/>
  <c r="N1159" i="15"/>
  <c r="C419" i="15"/>
  <c r="D419" i="15"/>
  <c r="E419" i="15"/>
  <c r="F419" i="15"/>
  <c r="G419" i="15"/>
  <c r="H419" i="15"/>
  <c r="I419" i="15"/>
  <c r="J419" i="15"/>
  <c r="K419" i="15"/>
  <c r="L419" i="15"/>
  <c r="M419" i="15"/>
  <c r="N419" i="15"/>
  <c r="C586" i="15"/>
  <c r="D586" i="15"/>
  <c r="E586" i="15"/>
  <c r="F586" i="15"/>
  <c r="G586" i="15"/>
  <c r="H586" i="15"/>
  <c r="I586" i="15"/>
  <c r="J586" i="15"/>
  <c r="K586" i="15"/>
  <c r="L586" i="15"/>
  <c r="M586" i="15"/>
  <c r="N586" i="15"/>
  <c r="C185" i="15"/>
  <c r="D185" i="15"/>
  <c r="E185" i="15"/>
  <c r="F185" i="15"/>
  <c r="G185" i="15"/>
  <c r="H185" i="15"/>
  <c r="I185" i="15"/>
  <c r="J185" i="15"/>
  <c r="K185" i="15"/>
  <c r="L185" i="15"/>
  <c r="M185" i="15"/>
  <c r="N185" i="15"/>
  <c r="N1527" i="15"/>
  <c r="M1527" i="15"/>
  <c r="L1527" i="15"/>
  <c r="K1527" i="15"/>
  <c r="J1527" i="15"/>
  <c r="I1527" i="15"/>
  <c r="H1527" i="15"/>
  <c r="F1527" i="15"/>
  <c r="E1527" i="15"/>
  <c r="D1527" i="15"/>
  <c r="C1527" i="15"/>
  <c r="N1521" i="15"/>
  <c r="M1521" i="15"/>
  <c r="L1521" i="15"/>
  <c r="K1521" i="15"/>
  <c r="J1521" i="15"/>
  <c r="I1521" i="15"/>
  <c r="H1521" i="15"/>
  <c r="G1521" i="15"/>
  <c r="F1521" i="15"/>
  <c r="E1521" i="15"/>
  <c r="D1521" i="15"/>
  <c r="C1521" i="15"/>
  <c r="N1515" i="15"/>
  <c r="M1515" i="15"/>
  <c r="L1515" i="15"/>
  <c r="K1515" i="15"/>
  <c r="J1515" i="15"/>
  <c r="I1515" i="15"/>
  <c r="H1515" i="15"/>
  <c r="G1515" i="15"/>
  <c r="F1515" i="15"/>
  <c r="E1515" i="15"/>
  <c r="D1515" i="15"/>
  <c r="C1515" i="15"/>
  <c r="N1511" i="15"/>
  <c r="L1511" i="15"/>
  <c r="K1511" i="15"/>
  <c r="J1511" i="15"/>
  <c r="I1511" i="15"/>
  <c r="H1511" i="15"/>
  <c r="G1511" i="15"/>
  <c r="F1511" i="15"/>
  <c r="E1511" i="15"/>
  <c r="D1511" i="15"/>
  <c r="C1511" i="15"/>
  <c r="N1505" i="15"/>
  <c r="M1505" i="15"/>
  <c r="L1505" i="15"/>
  <c r="K1505" i="15"/>
  <c r="J1505" i="15"/>
  <c r="I1505" i="15"/>
  <c r="H1505" i="15"/>
  <c r="G1505" i="15"/>
  <c r="F1505" i="15"/>
  <c r="E1505" i="15"/>
  <c r="D1505" i="15"/>
  <c r="C1505" i="15"/>
  <c r="N1498" i="15"/>
  <c r="M1498" i="15"/>
  <c r="L1498" i="15"/>
  <c r="K1498" i="15"/>
  <c r="J1498" i="15"/>
  <c r="I1498" i="15"/>
  <c r="H1498" i="15"/>
  <c r="G1498" i="15"/>
  <c r="F1498" i="15"/>
  <c r="D1498" i="15"/>
  <c r="C1498" i="15"/>
  <c r="N1491" i="15"/>
  <c r="M1491" i="15"/>
  <c r="L1491" i="15"/>
  <c r="K1491" i="15"/>
  <c r="J1491" i="15"/>
  <c r="I1491" i="15"/>
  <c r="H1491" i="15"/>
  <c r="G1491" i="15"/>
  <c r="F1491" i="15"/>
  <c r="E1491" i="15"/>
  <c r="D1491" i="15"/>
  <c r="C1491" i="15"/>
  <c r="N1475" i="15"/>
  <c r="M1475" i="15"/>
  <c r="L1475" i="15"/>
  <c r="K1475" i="15"/>
  <c r="J1475" i="15"/>
  <c r="I1475" i="15"/>
  <c r="H1475" i="15"/>
  <c r="G1475" i="15"/>
  <c r="F1475" i="15"/>
  <c r="E1475" i="15"/>
  <c r="D1475" i="15"/>
  <c r="C1475" i="15"/>
  <c r="N1471" i="15"/>
  <c r="M1471" i="15"/>
  <c r="L1471" i="15"/>
  <c r="K1471" i="15"/>
  <c r="J1471" i="15"/>
  <c r="I1471" i="15"/>
  <c r="H1471" i="15"/>
  <c r="G1471" i="15"/>
  <c r="F1471" i="15"/>
  <c r="E1471" i="15"/>
  <c r="D1471" i="15"/>
  <c r="C1471" i="15"/>
  <c r="N1468" i="15"/>
  <c r="M1468" i="15"/>
  <c r="L1468" i="15"/>
  <c r="K1468" i="15"/>
  <c r="J1468" i="15"/>
  <c r="I1468" i="15"/>
  <c r="H1468" i="15"/>
  <c r="G1468" i="15"/>
  <c r="F1468" i="15"/>
  <c r="E1468" i="15"/>
  <c r="D1468" i="15"/>
  <c r="C1468" i="15"/>
  <c r="N1441" i="15"/>
  <c r="M1441" i="15"/>
  <c r="L1441" i="15"/>
  <c r="K1441" i="15"/>
  <c r="J1441" i="15"/>
  <c r="I1441" i="15"/>
  <c r="H1441" i="15"/>
  <c r="G1441" i="15"/>
  <c r="F1441" i="15"/>
  <c r="E1441" i="15"/>
  <c r="D1441" i="15"/>
  <c r="C1441" i="15"/>
  <c r="N1432" i="15"/>
  <c r="M1432" i="15"/>
  <c r="L1432" i="15"/>
  <c r="K1432" i="15"/>
  <c r="J1432" i="15"/>
  <c r="I1432" i="15"/>
  <c r="H1432" i="15"/>
  <c r="G1432" i="15"/>
  <c r="F1432" i="15"/>
  <c r="E1432" i="15"/>
  <c r="D1432" i="15"/>
  <c r="C1432" i="15"/>
  <c r="N1424" i="15"/>
  <c r="M1424" i="15"/>
  <c r="L1424" i="15"/>
  <c r="K1424" i="15"/>
  <c r="J1424" i="15"/>
  <c r="I1424" i="15"/>
  <c r="H1424" i="15"/>
  <c r="G1424" i="15"/>
  <c r="F1424" i="15"/>
  <c r="E1424" i="15"/>
  <c r="D1424" i="15"/>
  <c r="C1424" i="15"/>
  <c r="N1416" i="15"/>
  <c r="M1416" i="15"/>
  <c r="L1416" i="15"/>
  <c r="K1416" i="15"/>
  <c r="J1416" i="15"/>
  <c r="I1416" i="15"/>
  <c r="H1416" i="15"/>
  <c r="G1416" i="15"/>
  <c r="F1416" i="15"/>
  <c r="E1416" i="15"/>
  <c r="D1416" i="15"/>
  <c r="C1416" i="15"/>
  <c r="N1414" i="15"/>
  <c r="M1414" i="15"/>
  <c r="L1414" i="15"/>
  <c r="K1414" i="15"/>
  <c r="J1414" i="15"/>
  <c r="I1414" i="15"/>
  <c r="H1414" i="15"/>
  <c r="G1414" i="15"/>
  <c r="F1414" i="15"/>
  <c r="E1414" i="15"/>
  <c r="D1414" i="15"/>
  <c r="C1414" i="15"/>
  <c r="N1408" i="15"/>
  <c r="M1408" i="15"/>
  <c r="L1408" i="15"/>
  <c r="K1408" i="15"/>
  <c r="J1408" i="15"/>
  <c r="I1408" i="15"/>
  <c r="H1408" i="15"/>
  <c r="G1408" i="15"/>
  <c r="F1408" i="15"/>
  <c r="E1408" i="15"/>
  <c r="D1408" i="15"/>
  <c r="C1408" i="15"/>
  <c r="N1405" i="15"/>
  <c r="M1405" i="15"/>
  <c r="L1405" i="15"/>
  <c r="K1405" i="15"/>
  <c r="J1405" i="15"/>
  <c r="I1405" i="15"/>
  <c r="H1405" i="15"/>
  <c r="G1405" i="15"/>
  <c r="F1405" i="15"/>
  <c r="E1405" i="15"/>
  <c r="D1405" i="15"/>
  <c r="C1405" i="15"/>
  <c r="N1404" i="15"/>
  <c r="M1404" i="15"/>
  <c r="L1404" i="15"/>
  <c r="K1404" i="15"/>
  <c r="J1404" i="15"/>
  <c r="I1404" i="15"/>
  <c r="H1404" i="15"/>
  <c r="G1404" i="15"/>
  <c r="F1404" i="15"/>
  <c r="E1404" i="15"/>
  <c r="D1404" i="15"/>
  <c r="C1404" i="15"/>
  <c r="N1396" i="15"/>
  <c r="M1396" i="15"/>
  <c r="L1396" i="15"/>
  <c r="K1396" i="15"/>
  <c r="J1396" i="15"/>
  <c r="I1396" i="15"/>
  <c r="H1396" i="15"/>
  <c r="G1396" i="15"/>
  <c r="F1396" i="15"/>
  <c r="E1396" i="15"/>
  <c r="D1396" i="15"/>
  <c r="C1396" i="15"/>
  <c r="N1395" i="15"/>
  <c r="M1395" i="15"/>
  <c r="L1395" i="15"/>
  <c r="K1395" i="15"/>
  <c r="J1395" i="15"/>
  <c r="I1395" i="15"/>
  <c r="H1395" i="15"/>
  <c r="G1395" i="15"/>
  <c r="F1395" i="15"/>
  <c r="E1395" i="15"/>
  <c r="D1395" i="15"/>
  <c r="C1395" i="15"/>
  <c r="N1374" i="15"/>
  <c r="M1374" i="15"/>
  <c r="L1374" i="15"/>
  <c r="K1374" i="15"/>
  <c r="J1374" i="15"/>
  <c r="I1374" i="15"/>
  <c r="H1374" i="15"/>
  <c r="G1374" i="15"/>
  <c r="F1374" i="15"/>
  <c r="E1374" i="15"/>
  <c r="D1374" i="15"/>
  <c r="C1374" i="15"/>
  <c r="N1358" i="15"/>
  <c r="M1358" i="15"/>
  <c r="L1358" i="15"/>
  <c r="K1358" i="15"/>
  <c r="J1358" i="15"/>
  <c r="I1358" i="15"/>
  <c r="H1358" i="15"/>
  <c r="G1358" i="15"/>
  <c r="F1358" i="15"/>
  <c r="E1358" i="15"/>
  <c r="D1358" i="15"/>
  <c r="C1358" i="15"/>
  <c r="N1351" i="15"/>
  <c r="M1351" i="15"/>
  <c r="L1351" i="15"/>
  <c r="K1351" i="15"/>
  <c r="J1351" i="15"/>
  <c r="I1351" i="15"/>
  <c r="H1351" i="15"/>
  <c r="G1351" i="15"/>
  <c r="F1351" i="15"/>
  <c r="E1351" i="15"/>
  <c r="D1351" i="15"/>
  <c r="C1351" i="15"/>
  <c r="N1344" i="15"/>
  <c r="M1344" i="15"/>
  <c r="L1344" i="15"/>
  <c r="K1344" i="15"/>
  <c r="J1344" i="15"/>
  <c r="I1344" i="15"/>
  <c r="H1344" i="15"/>
  <c r="G1344" i="15"/>
  <c r="F1344" i="15"/>
  <c r="E1344" i="15"/>
  <c r="D1344" i="15"/>
  <c r="C1344" i="15"/>
  <c r="N1329" i="15"/>
  <c r="M1329" i="15"/>
  <c r="L1329" i="15"/>
  <c r="K1329" i="15"/>
  <c r="J1329" i="15"/>
  <c r="I1329" i="15"/>
  <c r="H1329" i="15"/>
  <c r="G1329" i="15"/>
  <c r="F1329" i="15"/>
  <c r="E1329" i="15"/>
  <c r="D1329" i="15"/>
  <c r="C1329" i="15"/>
  <c r="N1324" i="15"/>
  <c r="M1324" i="15"/>
  <c r="K1324" i="15"/>
  <c r="J1324" i="15"/>
  <c r="I1324" i="15"/>
  <c r="H1324" i="15"/>
  <c r="G1324" i="15"/>
  <c r="F1324" i="15"/>
  <c r="E1324" i="15"/>
  <c r="D1324" i="15"/>
  <c r="C1324" i="15"/>
  <c r="N1320" i="15"/>
  <c r="M1320" i="15"/>
  <c r="L1320" i="15"/>
  <c r="K1320" i="15"/>
  <c r="J1320" i="15"/>
  <c r="I1320" i="15"/>
  <c r="H1320" i="15"/>
  <c r="G1320" i="15"/>
  <c r="F1320" i="15"/>
  <c r="E1320" i="15"/>
  <c r="D1320" i="15"/>
  <c r="C1320" i="15"/>
  <c r="N1308" i="15"/>
  <c r="M1308" i="15"/>
  <c r="L1308" i="15"/>
  <c r="K1308" i="15"/>
  <c r="J1308" i="15"/>
  <c r="I1308" i="15"/>
  <c r="H1308" i="15"/>
  <c r="G1308" i="15"/>
  <c r="F1308" i="15"/>
  <c r="E1308" i="15"/>
  <c r="D1308" i="15"/>
  <c r="C1308" i="15"/>
  <c r="N1286" i="15"/>
  <c r="M1286" i="15"/>
  <c r="L1286" i="15"/>
  <c r="K1286" i="15"/>
  <c r="J1286" i="15"/>
  <c r="I1286" i="15"/>
  <c r="H1286" i="15"/>
  <c r="G1286" i="15"/>
  <c r="F1286" i="15"/>
  <c r="E1286" i="15"/>
  <c r="D1286" i="15"/>
  <c r="C1286" i="15"/>
  <c r="N1281" i="15"/>
  <c r="M1281" i="15"/>
  <c r="L1281" i="15"/>
  <c r="K1281" i="15"/>
  <c r="J1281" i="15"/>
  <c r="I1281" i="15"/>
  <c r="H1281" i="15"/>
  <c r="G1281" i="15"/>
  <c r="F1281" i="15"/>
  <c r="E1281" i="15"/>
  <c r="D1281" i="15"/>
  <c r="C1281" i="15"/>
  <c r="N1278" i="15"/>
  <c r="M1278" i="15"/>
  <c r="L1278" i="15"/>
  <c r="K1278" i="15"/>
  <c r="J1278" i="15"/>
  <c r="I1278" i="15"/>
  <c r="H1278" i="15"/>
  <c r="G1278" i="15"/>
  <c r="F1278" i="15"/>
  <c r="E1278" i="15"/>
  <c r="D1278" i="15"/>
  <c r="C1278" i="15"/>
  <c r="N1272" i="15"/>
  <c r="L1272" i="15"/>
  <c r="K1272" i="15"/>
  <c r="J1272" i="15"/>
  <c r="I1272" i="15"/>
  <c r="H1272" i="15"/>
  <c r="G1272" i="15"/>
  <c r="F1272" i="15"/>
  <c r="E1272" i="15"/>
  <c r="D1272" i="15"/>
  <c r="C1272" i="15"/>
  <c r="N1271" i="15"/>
  <c r="M1271" i="15"/>
  <c r="L1271" i="15"/>
  <c r="K1271" i="15"/>
  <c r="J1271" i="15"/>
  <c r="I1271" i="15"/>
  <c r="H1271" i="15"/>
  <c r="G1271" i="15"/>
  <c r="F1271" i="15"/>
  <c r="E1271" i="15"/>
  <c r="D1271" i="15"/>
  <c r="C1271" i="15"/>
  <c r="N1266" i="15"/>
  <c r="M1266" i="15"/>
  <c r="L1266" i="15"/>
  <c r="K1266" i="15"/>
  <c r="J1266" i="15"/>
  <c r="I1266" i="15"/>
  <c r="H1266" i="15"/>
  <c r="G1266" i="15"/>
  <c r="F1266" i="15"/>
  <c r="E1266" i="15"/>
  <c r="D1266" i="15"/>
  <c r="C1266" i="15"/>
  <c r="N1264" i="15"/>
  <c r="M1264" i="15"/>
  <c r="L1264" i="15"/>
  <c r="K1264" i="15"/>
  <c r="J1264" i="15"/>
  <c r="I1264" i="15"/>
  <c r="H1264" i="15"/>
  <c r="G1264" i="15"/>
  <c r="F1264" i="15"/>
  <c r="E1264" i="15"/>
  <c r="D1264" i="15"/>
  <c r="C1264" i="15"/>
  <c r="N1257" i="15"/>
  <c r="M1257" i="15"/>
  <c r="L1257" i="15"/>
  <c r="K1257" i="15"/>
  <c r="J1257" i="15"/>
  <c r="I1257" i="15"/>
  <c r="H1257" i="15"/>
  <c r="G1257" i="15"/>
  <c r="F1257" i="15"/>
  <c r="E1257" i="15"/>
  <c r="D1257" i="15"/>
  <c r="C1257" i="15"/>
  <c r="N1252" i="15"/>
  <c r="M1252" i="15"/>
  <c r="L1252" i="15"/>
  <c r="K1252" i="15"/>
  <c r="J1252" i="15"/>
  <c r="I1252" i="15"/>
  <c r="H1252" i="15"/>
  <c r="G1252" i="15"/>
  <c r="F1252" i="15"/>
  <c r="E1252" i="15"/>
  <c r="D1252" i="15"/>
  <c r="C1252" i="15"/>
  <c r="N1253" i="15"/>
  <c r="M1253" i="15"/>
  <c r="L1253" i="15"/>
  <c r="K1253" i="15"/>
  <c r="J1253" i="15"/>
  <c r="I1253" i="15"/>
  <c r="H1253" i="15"/>
  <c r="G1253" i="15"/>
  <c r="F1253" i="15"/>
  <c r="E1253" i="15"/>
  <c r="D1253" i="15"/>
  <c r="C1253" i="15"/>
  <c r="N1246" i="15"/>
  <c r="M1246" i="15"/>
  <c r="L1246" i="15"/>
  <c r="K1246" i="15"/>
  <c r="J1246" i="15"/>
  <c r="I1246" i="15"/>
  <c r="H1246" i="15"/>
  <c r="G1246" i="15"/>
  <c r="F1246" i="15"/>
  <c r="E1246" i="15"/>
  <c r="D1246" i="15"/>
  <c r="C1246" i="15"/>
  <c r="N1241" i="15"/>
  <c r="L1241" i="15"/>
  <c r="K1241" i="15"/>
  <c r="J1241" i="15"/>
  <c r="I1241" i="15"/>
  <c r="H1241" i="15"/>
  <c r="G1241" i="15"/>
  <c r="F1241" i="15"/>
  <c r="E1241" i="15"/>
  <c r="D1241" i="15"/>
  <c r="C1241" i="15"/>
  <c r="N1239" i="15"/>
  <c r="M1239" i="15"/>
  <c r="L1239" i="15"/>
  <c r="K1239" i="15"/>
  <c r="J1239" i="15"/>
  <c r="I1239" i="15"/>
  <c r="H1239" i="15"/>
  <c r="G1239" i="15"/>
  <c r="F1239" i="15"/>
  <c r="E1239" i="15"/>
  <c r="D1239" i="15"/>
  <c r="C1239" i="15"/>
  <c r="N1238" i="15"/>
  <c r="N1235" i="15"/>
  <c r="M1235" i="15"/>
  <c r="L1235" i="15"/>
  <c r="K1235" i="15"/>
  <c r="J1235" i="15"/>
  <c r="I1235" i="15"/>
  <c r="H1235" i="15"/>
  <c r="G1235" i="15"/>
  <c r="F1235" i="15"/>
  <c r="E1235" i="15"/>
  <c r="D1235" i="15"/>
  <c r="C1235" i="15"/>
  <c r="N1234" i="15"/>
  <c r="M1234" i="15"/>
  <c r="L1234" i="15"/>
  <c r="K1234" i="15"/>
  <c r="J1234" i="15"/>
  <c r="I1234" i="15"/>
  <c r="H1234" i="15"/>
  <c r="G1234" i="15"/>
  <c r="F1234" i="15"/>
  <c r="E1234" i="15"/>
  <c r="D1234" i="15"/>
  <c r="C1234" i="15"/>
  <c r="N1232" i="15"/>
  <c r="M1232" i="15"/>
  <c r="L1232" i="15"/>
  <c r="K1232" i="15"/>
  <c r="J1232" i="15"/>
  <c r="I1232" i="15"/>
  <c r="H1232" i="15"/>
  <c r="G1232" i="15"/>
  <c r="F1232" i="15"/>
  <c r="E1232" i="15"/>
  <c r="D1232" i="15"/>
  <c r="C1232" i="15"/>
  <c r="N1228" i="15"/>
  <c r="M1228" i="15"/>
  <c r="L1228" i="15"/>
  <c r="K1228" i="15"/>
  <c r="J1228" i="15"/>
  <c r="I1228" i="15"/>
  <c r="H1228" i="15"/>
  <c r="G1228" i="15"/>
  <c r="F1228" i="15"/>
  <c r="E1228" i="15"/>
  <c r="D1228" i="15"/>
  <c r="C1228" i="15"/>
  <c r="N1220" i="15"/>
  <c r="M1220" i="15"/>
  <c r="L1220" i="15"/>
  <c r="K1220" i="15"/>
  <c r="J1220" i="15"/>
  <c r="I1220" i="15"/>
  <c r="H1220" i="15"/>
  <c r="G1220" i="15"/>
  <c r="F1220" i="15"/>
  <c r="E1220" i="15"/>
  <c r="D1220" i="15"/>
  <c r="C1220" i="15"/>
  <c r="N1321" i="15"/>
  <c r="M1321" i="15"/>
  <c r="L1321" i="15"/>
  <c r="K1321" i="15"/>
  <c r="J1321" i="15"/>
  <c r="I1321" i="15"/>
  <c r="H1321" i="15"/>
  <c r="G1321" i="15"/>
  <c r="F1321" i="15"/>
  <c r="E1321" i="15"/>
  <c r="D1321" i="15"/>
  <c r="C1321" i="15"/>
  <c r="N1219" i="15"/>
  <c r="M1219" i="15"/>
  <c r="L1219" i="15"/>
  <c r="K1219" i="15"/>
  <c r="J1219" i="15"/>
  <c r="I1219" i="15"/>
  <c r="H1219" i="15"/>
  <c r="G1219" i="15"/>
  <c r="F1219" i="15"/>
  <c r="E1219" i="15"/>
  <c r="D1219" i="15"/>
  <c r="C1219" i="15"/>
  <c r="N1209" i="15"/>
  <c r="M1209" i="15"/>
  <c r="L1209" i="15"/>
  <c r="K1209" i="15"/>
  <c r="J1209" i="15"/>
  <c r="I1209" i="15"/>
  <c r="H1209" i="15"/>
  <c r="G1209" i="15"/>
  <c r="F1209" i="15"/>
  <c r="E1209" i="15"/>
  <c r="D1209" i="15"/>
  <c r="C1209" i="15"/>
  <c r="N1205" i="15"/>
  <c r="M1205" i="15"/>
  <c r="L1205" i="15"/>
  <c r="K1205" i="15"/>
  <c r="J1205" i="15"/>
  <c r="I1205" i="15"/>
  <c r="H1205" i="15"/>
  <c r="G1205" i="15"/>
  <c r="F1205" i="15"/>
  <c r="E1205" i="15"/>
  <c r="D1205" i="15"/>
  <c r="C1205" i="15"/>
  <c r="N1204" i="15"/>
  <c r="M1204" i="15"/>
  <c r="L1204" i="15"/>
  <c r="K1204" i="15"/>
  <c r="J1204" i="15"/>
  <c r="I1204" i="15"/>
  <c r="H1204" i="15"/>
  <c r="G1204" i="15"/>
  <c r="F1204" i="15"/>
  <c r="E1204" i="15"/>
  <c r="D1204" i="15"/>
  <c r="C1204" i="15"/>
  <c r="N1199" i="15"/>
  <c r="M1199" i="15"/>
  <c r="L1199" i="15"/>
  <c r="K1199" i="15"/>
  <c r="J1199" i="15"/>
  <c r="I1199" i="15"/>
  <c r="H1199" i="15"/>
  <c r="G1199" i="15"/>
  <c r="F1199" i="15"/>
  <c r="E1199" i="15"/>
  <c r="D1199" i="15"/>
  <c r="C1199" i="15"/>
  <c r="N1196" i="15"/>
  <c r="M1196" i="15"/>
  <c r="L1196" i="15"/>
  <c r="K1196" i="15"/>
  <c r="J1196" i="15"/>
  <c r="I1196" i="15"/>
  <c r="H1196" i="15"/>
  <c r="G1196" i="15"/>
  <c r="F1196" i="15"/>
  <c r="E1196" i="15"/>
  <c r="D1196" i="15"/>
  <c r="C1196" i="15"/>
  <c r="N1194" i="15"/>
  <c r="M1194" i="15"/>
  <c r="L1194" i="15"/>
  <c r="K1194" i="15"/>
  <c r="J1194" i="15"/>
  <c r="I1194" i="15"/>
  <c r="H1194" i="15"/>
  <c r="G1194" i="15"/>
  <c r="F1194" i="15"/>
  <c r="E1194" i="15"/>
  <c r="D1194" i="15"/>
  <c r="C1194" i="15"/>
  <c r="N1192" i="15"/>
  <c r="M1192" i="15"/>
  <c r="L1192" i="15"/>
  <c r="K1192" i="15"/>
  <c r="J1192" i="15"/>
  <c r="I1192" i="15"/>
  <c r="H1192" i="15"/>
  <c r="G1192" i="15"/>
  <c r="F1192" i="15"/>
  <c r="E1192" i="15"/>
  <c r="D1192" i="15"/>
  <c r="C1192" i="15"/>
  <c r="N1186" i="15"/>
  <c r="M1186" i="15"/>
  <c r="L1186" i="15"/>
  <c r="K1186" i="15"/>
  <c r="J1186" i="15"/>
  <c r="I1186" i="15"/>
  <c r="H1186" i="15"/>
  <c r="G1186" i="15"/>
  <c r="F1186" i="15"/>
  <c r="E1186" i="15"/>
  <c r="D1186" i="15"/>
  <c r="C1186" i="15"/>
  <c r="N1182" i="15"/>
  <c r="M1182" i="15"/>
  <c r="L1182" i="15"/>
  <c r="K1182" i="15"/>
  <c r="J1182" i="15"/>
  <c r="I1182" i="15"/>
  <c r="H1182" i="15"/>
  <c r="G1182" i="15"/>
  <c r="F1182" i="15"/>
  <c r="E1182" i="15"/>
  <c r="D1182" i="15"/>
  <c r="C1182" i="15"/>
  <c r="N1180" i="15"/>
  <c r="M1180" i="15"/>
  <c r="L1180" i="15"/>
  <c r="J1180" i="15"/>
  <c r="I1180" i="15"/>
  <c r="H1180" i="15"/>
  <c r="G1180" i="15"/>
  <c r="F1180" i="15"/>
  <c r="E1180" i="15"/>
  <c r="D1180" i="15"/>
  <c r="C1180" i="15"/>
  <c r="N1170" i="15"/>
  <c r="M1170" i="15"/>
  <c r="L1170" i="15"/>
  <c r="K1170" i="15"/>
  <c r="J1170" i="15"/>
  <c r="I1170" i="15"/>
  <c r="H1170" i="15"/>
  <c r="G1170" i="15"/>
  <c r="F1170" i="15"/>
  <c r="E1170" i="15"/>
  <c r="D1170" i="15"/>
  <c r="C1170" i="15"/>
  <c r="N1156" i="15"/>
  <c r="L1156" i="15"/>
  <c r="K1156" i="15"/>
  <c r="J1156" i="15"/>
  <c r="I1156" i="15"/>
  <c r="H1156" i="15"/>
  <c r="G1156" i="15"/>
  <c r="F1156" i="15"/>
  <c r="E1156" i="15"/>
  <c r="D1156" i="15"/>
  <c r="C1156" i="15"/>
  <c r="N1150" i="15"/>
  <c r="L1150" i="15"/>
  <c r="K1150" i="15"/>
  <c r="J1150" i="15"/>
  <c r="I1150" i="15"/>
  <c r="H1150" i="15"/>
  <c r="G1150" i="15"/>
  <c r="F1150" i="15"/>
  <c r="E1150" i="15"/>
  <c r="D1150" i="15"/>
  <c r="C1150" i="15"/>
  <c r="N1149" i="15"/>
  <c r="M1149" i="15"/>
  <c r="L1149" i="15"/>
  <c r="K1149" i="15"/>
  <c r="J1149" i="15"/>
  <c r="I1149" i="15"/>
  <c r="H1149" i="15"/>
  <c r="G1149" i="15"/>
  <c r="F1149" i="15"/>
  <c r="E1149" i="15"/>
  <c r="D1149" i="15"/>
  <c r="C1149" i="15"/>
  <c r="N1140" i="15"/>
  <c r="M1140" i="15"/>
  <c r="L1140" i="15"/>
  <c r="K1140" i="15"/>
  <c r="J1140" i="15"/>
  <c r="I1140" i="15"/>
  <c r="H1140" i="15"/>
  <c r="G1140" i="15"/>
  <c r="F1140" i="15"/>
  <c r="E1140" i="15"/>
  <c r="D1140" i="15"/>
  <c r="C1140" i="15"/>
  <c r="N1138" i="15"/>
  <c r="M1138" i="15"/>
  <c r="L1138" i="15"/>
  <c r="K1138" i="15"/>
  <c r="J1138" i="15"/>
  <c r="I1138" i="15"/>
  <c r="H1138" i="15"/>
  <c r="G1138" i="15"/>
  <c r="F1138" i="15"/>
  <c r="E1138" i="15"/>
  <c r="D1138" i="15"/>
  <c r="C1138" i="15"/>
  <c r="N1131" i="15"/>
  <c r="M1131" i="15"/>
  <c r="L1131" i="15"/>
  <c r="K1131" i="15"/>
  <c r="J1131" i="15"/>
  <c r="I1131" i="15"/>
  <c r="H1131" i="15"/>
  <c r="G1131" i="15"/>
  <c r="F1131" i="15"/>
  <c r="E1131" i="15"/>
  <c r="D1131" i="15"/>
  <c r="C1131" i="15"/>
  <c r="N1127" i="15"/>
  <c r="M1127" i="15"/>
  <c r="L1127" i="15"/>
  <c r="K1127" i="15"/>
  <c r="J1127" i="15"/>
  <c r="I1127" i="15"/>
  <c r="H1127" i="15"/>
  <c r="G1127" i="15"/>
  <c r="F1127" i="15"/>
  <c r="E1127" i="15"/>
  <c r="D1127" i="15"/>
  <c r="C1127" i="15"/>
  <c r="N1124" i="15"/>
  <c r="M1124" i="15"/>
  <c r="L1124" i="15"/>
  <c r="K1124" i="15"/>
  <c r="J1124" i="15"/>
  <c r="I1124" i="15"/>
  <c r="H1124" i="15"/>
  <c r="G1124" i="15"/>
  <c r="F1124" i="15"/>
  <c r="E1124" i="15"/>
  <c r="D1124" i="15"/>
  <c r="C1124" i="15"/>
  <c r="N1114" i="15"/>
  <c r="M1114" i="15"/>
  <c r="L1114" i="15"/>
  <c r="K1114" i="15"/>
  <c r="J1114" i="15"/>
  <c r="I1114" i="15"/>
  <c r="H1114" i="15"/>
  <c r="G1114" i="15"/>
  <c r="F1114" i="15"/>
  <c r="E1114" i="15"/>
  <c r="D1114" i="15"/>
  <c r="C1114" i="15"/>
  <c r="N1113" i="15"/>
  <c r="M1113" i="15"/>
  <c r="L1113" i="15"/>
  <c r="K1113" i="15"/>
  <c r="J1113" i="15"/>
  <c r="I1113" i="15"/>
  <c r="H1113" i="15"/>
  <c r="G1113" i="15"/>
  <c r="F1113" i="15"/>
  <c r="E1113" i="15"/>
  <c r="D1113" i="15"/>
  <c r="C1113" i="15"/>
  <c r="N1106" i="15"/>
  <c r="M1106" i="15"/>
  <c r="L1106" i="15"/>
  <c r="K1106" i="15"/>
  <c r="J1106" i="15"/>
  <c r="I1106" i="15"/>
  <c r="H1106" i="15"/>
  <c r="G1106" i="15"/>
  <c r="F1106" i="15"/>
  <c r="E1106" i="15"/>
  <c r="D1106" i="15"/>
  <c r="C1106" i="15"/>
  <c r="N1100" i="15"/>
  <c r="M1100" i="15"/>
  <c r="L1100" i="15"/>
  <c r="K1100" i="15"/>
  <c r="J1100" i="15"/>
  <c r="I1100" i="15"/>
  <c r="H1100" i="15"/>
  <c r="G1100" i="15"/>
  <c r="F1100" i="15"/>
  <c r="E1100" i="15"/>
  <c r="D1100" i="15"/>
  <c r="C1100" i="15"/>
  <c r="N1090" i="15"/>
  <c r="M1090" i="15"/>
  <c r="L1090" i="15"/>
  <c r="K1090" i="15"/>
  <c r="J1090" i="15"/>
  <c r="I1090" i="15"/>
  <c r="H1090" i="15"/>
  <c r="G1090" i="15"/>
  <c r="F1090" i="15"/>
  <c r="E1090" i="15"/>
  <c r="D1090" i="15"/>
  <c r="C1090" i="15"/>
  <c r="N1084" i="15"/>
  <c r="M1084" i="15"/>
  <c r="L1084" i="15"/>
  <c r="K1084" i="15"/>
  <c r="J1084" i="15"/>
  <c r="I1084" i="15"/>
  <c r="H1084" i="15"/>
  <c r="G1084" i="15"/>
  <c r="F1084" i="15"/>
  <c r="E1084" i="15"/>
  <c r="D1084" i="15"/>
  <c r="C1084" i="15"/>
  <c r="N1064" i="15"/>
  <c r="M1064" i="15"/>
  <c r="L1064" i="15"/>
  <c r="K1064" i="15"/>
  <c r="J1064" i="15"/>
  <c r="I1064" i="15"/>
  <c r="H1064" i="15"/>
  <c r="G1064" i="15"/>
  <c r="F1064" i="15"/>
  <c r="E1064" i="15"/>
  <c r="D1064" i="15"/>
  <c r="C1064" i="15"/>
  <c r="N1051" i="15"/>
  <c r="M1051" i="15"/>
  <c r="L1051" i="15"/>
  <c r="K1051" i="15"/>
  <c r="J1051" i="15"/>
  <c r="I1051" i="15"/>
  <c r="H1051" i="15"/>
  <c r="G1051" i="15"/>
  <c r="F1051" i="15"/>
  <c r="E1051" i="15"/>
  <c r="D1051" i="15"/>
  <c r="C1051" i="15"/>
  <c r="N1046" i="15"/>
  <c r="N1045" i="15"/>
  <c r="M1045" i="15"/>
  <c r="L1045" i="15"/>
  <c r="K1045" i="15"/>
  <c r="J1045" i="15"/>
  <c r="I1045" i="15"/>
  <c r="H1045" i="15"/>
  <c r="G1045" i="15"/>
  <c r="F1045" i="15"/>
  <c r="E1045" i="15"/>
  <c r="D1045" i="15"/>
  <c r="C1045" i="15"/>
  <c r="N1044" i="15"/>
  <c r="L1044" i="15"/>
  <c r="K1044" i="15"/>
  <c r="J1044" i="15"/>
  <c r="I1044" i="15"/>
  <c r="H1044" i="15"/>
  <c r="G1044" i="15"/>
  <c r="F1044" i="15"/>
  <c r="E1044" i="15"/>
  <c r="D1044" i="15"/>
  <c r="C1044" i="15"/>
  <c r="N1040" i="15"/>
  <c r="M1040" i="15"/>
  <c r="L1040" i="15"/>
  <c r="K1040" i="15"/>
  <c r="J1040" i="15"/>
  <c r="I1040" i="15"/>
  <c r="H1040" i="15"/>
  <c r="G1040" i="15"/>
  <c r="F1040" i="15"/>
  <c r="E1040" i="15"/>
  <c r="D1040" i="15"/>
  <c r="C1040" i="15"/>
  <c r="N1038" i="15"/>
  <c r="M1038" i="15"/>
  <c r="L1038" i="15"/>
  <c r="K1038" i="15"/>
  <c r="J1038" i="15"/>
  <c r="I1038" i="15"/>
  <c r="H1038" i="15"/>
  <c r="G1038" i="15"/>
  <c r="F1038" i="15"/>
  <c r="E1038" i="15"/>
  <c r="D1038" i="15"/>
  <c r="C1038" i="15"/>
  <c r="N1012" i="15"/>
  <c r="M1012" i="15"/>
  <c r="L1012" i="15"/>
  <c r="K1012" i="15"/>
  <c r="J1012" i="15"/>
  <c r="I1012" i="15"/>
  <c r="H1012" i="15"/>
  <c r="G1012" i="15"/>
  <c r="F1012" i="15"/>
  <c r="E1012" i="15"/>
  <c r="D1012" i="15"/>
  <c r="C1012" i="15"/>
  <c r="N1006" i="15"/>
  <c r="M1006" i="15"/>
  <c r="L1006" i="15"/>
  <c r="K1006" i="15"/>
  <c r="J1006" i="15"/>
  <c r="I1006" i="15"/>
  <c r="H1006" i="15"/>
  <c r="G1006" i="15"/>
  <c r="F1006" i="15"/>
  <c r="E1006" i="15"/>
  <c r="D1006" i="15"/>
  <c r="C1006" i="15"/>
  <c r="N1409" i="15"/>
  <c r="M1409" i="15"/>
  <c r="L1409" i="15"/>
  <c r="K1409" i="15"/>
  <c r="J1409" i="15"/>
  <c r="I1409" i="15"/>
  <c r="H1409" i="15"/>
  <c r="G1409" i="15"/>
  <c r="F1409" i="15"/>
  <c r="E1409" i="15"/>
  <c r="D1409" i="15"/>
  <c r="C1409" i="15"/>
  <c r="N998" i="15"/>
  <c r="M998" i="15"/>
  <c r="L998" i="15"/>
  <c r="K998" i="15"/>
  <c r="J998" i="15"/>
  <c r="I998" i="15"/>
  <c r="H998" i="15"/>
  <c r="G998" i="15"/>
  <c r="F998" i="15"/>
  <c r="E998" i="15"/>
  <c r="D998" i="15"/>
  <c r="C998" i="15"/>
  <c r="N996" i="15"/>
  <c r="M996" i="15"/>
  <c r="L996" i="15"/>
  <c r="K996" i="15"/>
  <c r="J996" i="15"/>
  <c r="I996" i="15"/>
  <c r="H996" i="15"/>
  <c r="G996" i="15"/>
  <c r="F996" i="15"/>
  <c r="E996" i="15"/>
  <c r="D996" i="15"/>
  <c r="C996" i="15"/>
  <c r="N990" i="15"/>
  <c r="M990" i="15"/>
  <c r="L990" i="15"/>
  <c r="K990" i="15"/>
  <c r="J990" i="15"/>
  <c r="I990" i="15"/>
  <c r="H990" i="15"/>
  <c r="G990" i="15"/>
  <c r="F990" i="15"/>
  <c r="E990" i="15"/>
  <c r="D990" i="15"/>
  <c r="C990" i="15"/>
  <c r="N977" i="15"/>
  <c r="M977" i="15"/>
  <c r="L977" i="15"/>
  <c r="K977" i="15"/>
  <c r="J977" i="15"/>
  <c r="I977" i="15"/>
  <c r="H977" i="15"/>
  <c r="G977" i="15"/>
  <c r="F977" i="15"/>
  <c r="E977" i="15"/>
  <c r="D977" i="15"/>
  <c r="C977" i="15"/>
  <c r="N953" i="15"/>
  <c r="M953" i="15"/>
  <c r="L953" i="15"/>
  <c r="K953" i="15"/>
  <c r="J953" i="15"/>
  <c r="I953" i="15"/>
  <c r="H953" i="15"/>
  <c r="G953" i="15"/>
  <c r="F953" i="15"/>
  <c r="E953" i="15"/>
  <c r="D953" i="15"/>
  <c r="C953" i="15"/>
  <c r="N943" i="15"/>
  <c r="M943" i="15"/>
  <c r="L943" i="15"/>
  <c r="K943" i="15"/>
  <c r="J943" i="15"/>
  <c r="I943" i="15"/>
  <c r="H943" i="15"/>
  <c r="G943" i="15"/>
  <c r="F943" i="15"/>
  <c r="E943" i="15"/>
  <c r="D943" i="15"/>
  <c r="C943" i="15"/>
  <c r="N942" i="15"/>
  <c r="M942" i="15"/>
  <c r="L942" i="15"/>
  <c r="K942" i="15"/>
  <c r="J942" i="15"/>
  <c r="I942" i="15"/>
  <c r="H942" i="15"/>
  <c r="G942" i="15"/>
  <c r="F942" i="15"/>
  <c r="E942" i="15"/>
  <c r="D942" i="15"/>
  <c r="C942" i="15"/>
  <c r="N937" i="15"/>
  <c r="M937" i="15"/>
  <c r="L937" i="15"/>
  <c r="K937" i="15"/>
  <c r="J937" i="15"/>
  <c r="I937" i="15"/>
  <c r="H937" i="15"/>
  <c r="G937" i="15"/>
  <c r="F937" i="15"/>
  <c r="E937" i="15"/>
  <c r="D937" i="15"/>
  <c r="C937" i="15"/>
  <c r="N926" i="15"/>
  <c r="M926" i="15"/>
  <c r="L926" i="15"/>
  <c r="K926" i="15"/>
  <c r="J926" i="15"/>
  <c r="I926" i="15"/>
  <c r="H926" i="15"/>
  <c r="G926" i="15"/>
  <c r="F926" i="15"/>
  <c r="E926" i="15"/>
  <c r="D926" i="15"/>
  <c r="C926" i="15"/>
  <c r="N918" i="15"/>
  <c r="M918" i="15"/>
  <c r="L918" i="15"/>
  <c r="K918" i="15"/>
  <c r="J918" i="15"/>
  <c r="I918" i="15"/>
  <c r="H918" i="15"/>
  <c r="G918" i="15"/>
  <c r="F918" i="15"/>
  <c r="E918" i="15"/>
  <c r="D918" i="15"/>
  <c r="C918" i="15"/>
  <c r="N903" i="15"/>
  <c r="L903" i="15"/>
  <c r="K903" i="15"/>
  <c r="J903" i="15"/>
  <c r="I903" i="15"/>
  <c r="H903" i="15"/>
  <c r="G903" i="15"/>
  <c r="F903" i="15"/>
  <c r="E903" i="15"/>
  <c r="D903" i="15"/>
  <c r="C903" i="15"/>
  <c r="N896" i="15"/>
  <c r="M896" i="15"/>
  <c r="L896" i="15"/>
  <c r="K896" i="15"/>
  <c r="J896" i="15"/>
  <c r="I896" i="15"/>
  <c r="H896" i="15"/>
  <c r="G896" i="15"/>
  <c r="F896" i="15"/>
  <c r="E896" i="15"/>
  <c r="D896" i="15"/>
  <c r="C896" i="15"/>
  <c r="N895" i="15"/>
  <c r="M895" i="15"/>
  <c r="L895" i="15"/>
  <c r="K895" i="15"/>
  <c r="J895" i="15"/>
  <c r="I895" i="15"/>
  <c r="H895" i="15"/>
  <c r="G895" i="15"/>
  <c r="F895" i="15"/>
  <c r="E895" i="15"/>
  <c r="D895" i="15"/>
  <c r="C895" i="15"/>
  <c r="N890" i="15"/>
  <c r="M890" i="15"/>
  <c r="L890" i="15"/>
  <c r="K890" i="15"/>
  <c r="J890" i="15"/>
  <c r="I890" i="15"/>
  <c r="H890" i="15"/>
  <c r="G890" i="15"/>
  <c r="F890" i="15"/>
  <c r="E890" i="15"/>
  <c r="D890" i="15"/>
  <c r="C890" i="15"/>
  <c r="N888" i="15"/>
  <c r="M888" i="15"/>
  <c r="L888" i="15"/>
  <c r="K888" i="15"/>
  <c r="J888" i="15"/>
  <c r="I888" i="15"/>
  <c r="H888" i="15"/>
  <c r="G888" i="15"/>
  <c r="F888" i="15"/>
  <c r="E888" i="15"/>
  <c r="D888" i="15"/>
  <c r="C888" i="15"/>
  <c r="N882" i="15"/>
  <c r="M882" i="15"/>
  <c r="L882" i="15"/>
  <c r="K882" i="15"/>
  <c r="J882" i="15"/>
  <c r="I882" i="15"/>
  <c r="H882" i="15"/>
  <c r="G882" i="15"/>
  <c r="F882" i="15"/>
  <c r="E882" i="15"/>
  <c r="D882" i="15"/>
  <c r="C882" i="15"/>
  <c r="N877" i="15"/>
  <c r="L877" i="15"/>
  <c r="K877" i="15"/>
  <c r="J877" i="15"/>
  <c r="I877" i="15"/>
  <c r="H877" i="15"/>
  <c r="G877" i="15"/>
  <c r="F877" i="15"/>
  <c r="E877" i="15"/>
  <c r="D877" i="15"/>
  <c r="C877" i="15"/>
  <c r="N867" i="15"/>
  <c r="M867" i="15"/>
  <c r="L867" i="15"/>
  <c r="K867" i="15"/>
  <c r="J867" i="15"/>
  <c r="I867" i="15"/>
  <c r="H867" i="15"/>
  <c r="G867" i="15"/>
  <c r="F867" i="15"/>
  <c r="E867" i="15"/>
  <c r="D867" i="15"/>
  <c r="C867" i="15"/>
  <c r="N866" i="15"/>
  <c r="M866" i="15"/>
  <c r="L866" i="15"/>
  <c r="K866" i="15"/>
  <c r="J866" i="15"/>
  <c r="I866" i="15"/>
  <c r="H866" i="15"/>
  <c r="G866" i="15"/>
  <c r="F866" i="15"/>
  <c r="E866" i="15"/>
  <c r="D866" i="15"/>
  <c r="C866" i="15"/>
  <c r="N865" i="15"/>
  <c r="M865" i="15"/>
  <c r="L865" i="15"/>
  <c r="K865" i="15"/>
  <c r="J865" i="15"/>
  <c r="I865" i="15"/>
  <c r="H865" i="15"/>
  <c r="G865" i="15"/>
  <c r="F865" i="15"/>
  <c r="E865" i="15"/>
  <c r="D865" i="15"/>
  <c r="C865" i="15"/>
  <c r="N858" i="15"/>
  <c r="M858" i="15"/>
  <c r="L858" i="15"/>
  <c r="K858" i="15"/>
  <c r="J858" i="15"/>
  <c r="I858" i="15"/>
  <c r="H858" i="15"/>
  <c r="G858" i="15"/>
  <c r="F858" i="15"/>
  <c r="E858" i="15"/>
  <c r="D858" i="15"/>
  <c r="C858" i="15"/>
  <c r="N856" i="15"/>
  <c r="M856" i="15"/>
  <c r="L856" i="15"/>
  <c r="K856" i="15"/>
  <c r="J856" i="15"/>
  <c r="I856" i="15"/>
  <c r="H856" i="15"/>
  <c r="G856" i="15"/>
  <c r="F856" i="15"/>
  <c r="E856" i="15"/>
  <c r="D856" i="15"/>
  <c r="C856" i="15"/>
  <c r="N847" i="15"/>
  <c r="M847" i="15"/>
  <c r="L847" i="15"/>
  <c r="K847" i="15"/>
  <c r="J847" i="15"/>
  <c r="I847" i="15"/>
  <c r="H847" i="15"/>
  <c r="G847" i="15"/>
  <c r="F847" i="15"/>
  <c r="E847" i="15"/>
  <c r="D847" i="15"/>
  <c r="C847" i="15"/>
  <c r="N820" i="15"/>
  <c r="M820" i="15"/>
  <c r="L820" i="15"/>
  <c r="K820" i="15"/>
  <c r="J820" i="15"/>
  <c r="I820" i="15"/>
  <c r="H820" i="15"/>
  <c r="G820" i="15"/>
  <c r="F820" i="15"/>
  <c r="E820" i="15"/>
  <c r="D820" i="15"/>
  <c r="C820" i="15"/>
  <c r="N806" i="15"/>
  <c r="M806" i="15"/>
  <c r="L806" i="15"/>
  <c r="K806" i="15"/>
  <c r="J806" i="15"/>
  <c r="I806" i="15"/>
  <c r="H806" i="15"/>
  <c r="G806" i="15"/>
  <c r="F806" i="15"/>
  <c r="E806" i="15"/>
  <c r="D806" i="15"/>
  <c r="C806" i="15"/>
  <c r="N789" i="15"/>
  <c r="M789" i="15"/>
  <c r="L789" i="15"/>
  <c r="K789" i="15"/>
  <c r="J789" i="15"/>
  <c r="I789" i="15"/>
  <c r="H789" i="15"/>
  <c r="G789" i="15"/>
  <c r="E789" i="15"/>
  <c r="D789" i="15"/>
  <c r="C789" i="15"/>
  <c r="N783" i="15"/>
  <c r="M783" i="15"/>
  <c r="L783" i="15"/>
  <c r="K783" i="15"/>
  <c r="J783" i="15"/>
  <c r="I783" i="15"/>
  <c r="H783" i="15"/>
  <c r="G783" i="15"/>
  <c r="F783" i="15"/>
  <c r="E783" i="15"/>
  <c r="D783" i="15"/>
  <c r="C783" i="15"/>
  <c r="N758" i="15"/>
  <c r="M758" i="15"/>
  <c r="L758" i="15"/>
  <c r="K758" i="15"/>
  <c r="J758" i="15"/>
  <c r="I758" i="15"/>
  <c r="H758" i="15"/>
  <c r="G758" i="15"/>
  <c r="F758" i="15"/>
  <c r="E758" i="15"/>
  <c r="D758" i="15"/>
  <c r="C758" i="15"/>
  <c r="N755" i="15"/>
  <c r="M755" i="15"/>
  <c r="L755" i="15"/>
  <c r="K755" i="15"/>
  <c r="J755" i="15"/>
  <c r="I755" i="15"/>
  <c r="H755" i="15"/>
  <c r="G755" i="15"/>
  <c r="F755" i="15"/>
  <c r="E755" i="15"/>
  <c r="D755" i="15"/>
  <c r="C755" i="15"/>
  <c r="N752" i="15"/>
  <c r="L752" i="15"/>
  <c r="K752" i="15"/>
  <c r="J752" i="15"/>
  <c r="I752" i="15"/>
  <c r="H752" i="15"/>
  <c r="G752" i="15"/>
  <c r="F752" i="15"/>
  <c r="E752" i="15"/>
  <c r="D752" i="15"/>
  <c r="C752" i="15"/>
  <c r="N740" i="15"/>
  <c r="M740" i="15"/>
  <c r="L740" i="15"/>
  <c r="K740" i="15"/>
  <c r="J740" i="15"/>
  <c r="I740" i="15"/>
  <c r="H740" i="15"/>
  <c r="G740" i="15"/>
  <c r="F740" i="15"/>
  <c r="E740" i="15"/>
  <c r="D740" i="15"/>
  <c r="C740" i="15"/>
  <c r="N692" i="15"/>
  <c r="L692" i="15"/>
  <c r="K692" i="15"/>
  <c r="J692" i="15"/>
  <c r="I692" i="15"/>
  <c r="H692" i="15"/>
  <c r="G692" i="15"/>
  <c r="F692" i="15"/>
  <c r="E692" i="15"/>
  <c r="D692" i="15"/>
  <c r="C692" i="15"/>
  <c r="N684" i="15"/>
  <c r="M684" i="15"/>
  <c r="L684" i="15"/>
  <c r="K684" i="15"/>
  <c r="J684" i="15"/>
  <c r="I684" i="15"/>
  <c r="H684" i="15"/>
  <c r="G684" i="15"/>
  <c r="F684" i="15"/>
  <c r="E684" i="15"/>
  <c r="D684" i="15"/>
  <c r="C684" i="15"/>
  <c r="N678" i="15"/>
  <c r="M678" i="15"/>
  <c r="L678" i="15"/>
  <c r="K678" i="15"/>
  <c r="J678" i="15"/>
  <c r="I678" i="15"/>
  <c r="H678" i="15"/>
  <c r="G678" i="15"/>
  <c r="F678" i="15"/>
  <c r="E678" i="15"/>
  <c r="D678" i="15"/>
  <c r="C678" i="15"/>
  <c r="N660" i="15"/>
  <c r="M660" i="15"/>
  <c r="L660" i="15"/>
  <c r="K660" i="15"/>
  <c r="J660" i="15"/>
  <c r="I660" i="15"/>
  <c r="H660" i="15"/>
  <c r="G660" i="15"/>
  <c r="F660" i="15"/>
  <c r="E660" i="15"/>
  <c r="D660" i="15"/>
  <c r="C660" i="15"/>
  <c r="N655" i="15"/>
  <c r="M655" i="15"/>
  <c r="L655" i="15"/>
  <c r="K655" i="15"/>
  <c r="J655" i="15"/>
  <c r="I655" i="15"/>
  <c r="H655" i="15"/>
  <c r="G655" i="15"/>
  <c r="F655" i="15"/>
  <c r="E655" i="15"/>
  <c r="D655" i="15"/>
  <c r="C655" i="15"/>
  <c r="N653" i="15"/>
  <c r="M653" i="15"/>
  <c r="L653" i="15"/>
  <c r="K653" i="15"/>
  <c r="J653" i="15"/>
  <c r="I653" i="15"/>
  <c r="H653" i="15"/>
  <c r="G653" i="15"/>
  <c r="F653" i="15"/>
  <c r="E653" i="15"/>
  <c r="D653" i="15"/>
  <c r="C653" i="15"/>
  <c r="N646" i="15"/>
  <c r="M646" i="15"/>
  <c r="L646" i="15"/>
  <c r="K646" i="15"/>
  <c r="J646" i="15"/>
  <c r="I646" i="15"/>
  <c r="H646" i="15"/>
  <c r="G646" i="15"/>
  <c r="F646" i="15"/>
  <c r="E646" i="15"/>
  <c r="D646" i="15"/>
  <c r="C646" i="15"/>
  <c r="N626" i="15"/>
  <c r="M626" i="15"/>
  <c r="L626" i="15"/>
  <c r="K626" i="15"/>
  <c r="J626" i="15"/>
  <c r="I626" i="15"/>
  <c r="H626" i="15"/>
  <c r="G626" i="15"/>
  <c r="F626" i="15"/>
  <c r="E626" i="15"/>
  <c r="D626" i="15"/>
  <c r="C626" i="15"/>
  <c r="N621" i="15"/>
  <c r="M621" i="15"/>
  <c r="L621" i="15"/>
  <c r="K621" i="15"/>
  <c r="J621" i="15"/>
  <c r="I621" i="15"/>
  <c r="H621" i="15"/>
  <c r="G621" i="15"/>
  <c r="F621" i="15"/>
  <c r="E621" i="15"/>
  <c r="D621" i="15"/>
  <c r="C621" i="15"/>
  <c r="N617" i="15"/>
  <c r="M617" i="15"/>
  <c r="L617" i="15"/>
  <c r="K617" i="15"/>
  <c r="J617" i="15"/>
  <c r="I617" i="15"/>
  <c r="H617" i="15"/>
  <c r="G617" i="15"/>
  <c r="F617" i="15"/>
  <c r="E617" i="15"/>
  <c r="D617" i="15"/>
  <c r="C617" i="15"/>
  <c r="N612" i="15"/>
  <c r="M612" i="15"/>
  <c r="L612" i="15"/>
  <c r="K612" i="15"/>
  <c r="J612" i="15"/>
  <c r="I612" i="15"/>
  <c r="H612" i="15"/>
  <c r="G612" i="15"/>
  <c r="F612" i="15"/>
  <c r="E612" i="15"/>
  <c r="D612" i="15"/>
  <c r="C612" i="15"/>
  <c r="N591" i="15"/>
  <c r="M591" i="15"/>
  <c r="L591" i="15"/>
  <c r="K591" i="15"/>
  <c r="J591" i="15"/>
  <c r="I591" i="15"/>
  <c r="H591" i="15"/>
  <c r="G591" i="15"/>
  <c r="F591" i="15"/>
  <c r="E591" i="15"/>
  <c r="D591" i="15"/>
  <c r="C591" i="15"/>
  <c r="N590" i="15"/>
  <c r="N560" i="15"/>
  <c r="M560" i="15"/>
  <c r="L560" i="15"/>
  <c r="K560" i="15"/>
  <c r="J560" i="15"/>
  <c r="I560" i="15"/>
  <c r="H560" i="15"/>
  <c r="G560" i="15"/>
  <c r="F560" i="15"/>
  <c r="E560" i="15"/>
  <c r="D560" i="15"/>
  <c r="C560" i="15"/>
  <c r="N559" i="15"/>
  <c r="M559" i="15"/>
  <c r="L559" i="15"/>
  <c r="K559" i="15"/>
  <c r="J559" i="15"/>
  <c r="I559" i="15"/>
  <c r="H559" i="15"/>
  <c r="G559" i="15"/>
  <c r="F559" i="15"/>
  <c r="E559" i="15"/>
  <c r="D559" i="15"/>
  <c r="C559" i="15"/>
  <c r="N556" i="15"/>
  <c r="M556" i="15"/>
  <c r="L556" i="15"/>
  <c r="K556" i="15"/>
  <c r="J556" i="15"/>
  <c r="I556" i="15"/>
  <c r="H556" i="15"/>
  <c r="G556" i="15"/>
  <c r="F556" i="15"/>
  <c r="E556" i="15"/>
  <c r="D556" i="15"/>
  <c r="C556" i="15"/>
  <c r="N549" i="15"/>
  <c r="M549" i="15"/>
  <c r="L549" i="15"/>
  <c r="K549" i="15"/>
  <c r="J549" i="15"/>
  <c r="I549" i="15"/>
  <c r="H549" i="15"/>
  <c r="G549" i="15"/>
  <c r="F549" i="15"/>
  <c r="E549" i="15"/>
  <c r="D549" i="15"/>
  <c r="C549" i="15"/>
  <c r="N516" i="15"/>
  <c r="M516" i="15"/>
  <c r="L516" i="15"/>
  <c r="K516" i="15"/>
  <c r="J516" i="15"/>
  <c r="I516" i="15"/>
  <c r="H516" i="15"/>
  <c r="G516" i="15"/>
  <c r="F516" i="15"/>
  <c r="E516" i="15"/>
  <c r="D516" i="15"/>
  <c r="C516" i="15"/>
  <c r="N515" i="15"/>
  <c r="L515" i="15"/>
  <c r="K515" i="15"/>
  <c r="J515" i="15"/>
  <c r="I515" i="15"/>
  <c r="H515" i="15"/>
  <c r="G515" i="15"/>
  <c r="F515" i="15"/>
  <c r="E515" i="15"/>
  <c r="D515" i="15"/>
  <c r="C515" i="15"/>
  <c r="N498" i="15"/>
  <c r="M498" i="15"/>
  <c r="L498" i="15"/>
  <c r="K498" i="15"/>
  <c r="J498" i="15"/>
  <c r="I498" i="15"/>
  <c r="H498" i="15"/>
  <c r="G498" i="15"/>
  <c r="F498" i="15"/>
  <c r="E498" i="15"/>
  <c r="D498" i="15"/>
  <c r="C498" i="15"/>
  <c r="N496" i="15"/>
  <c r="N493" i="15"/>
  <c r="L493" i="15"/>
  <c r="K493" i="15"/>
  <c r="J493" i="15"/>
  <c r="I493" i="15"/>
  <c r="H493" i="15"/>
  <c r="G493" i="15"/>
  <c r="F493" i="15"/>
  <c r="E493" i="15"/>
  <c r="D493" i="15"/>
  <c r="C493" i="15"/>
  <c r="N492" i="15"/>
  <c r="M492" i="15"/>
  <c r="L492" i="15"/>
  <c r="K492" i="15"/>
  <c r="J492" i="15"/>
  <c r="I492" i="15"/>
  <c r="H492" i="15"/>
  <c r="G492" i="15"/>
  <c r="F492" i="15"/>
  <c r="E492" i="15"/>
  <c r="D492" i="15"/>
  <c r="C492" i="15"/>
  <c r="N486" i="15"/>
  <c r="M486" i="15"/>
  <c r="L486" i="15"/>
  <c r="K486" i="15"/>
  <c r="J486" i="15"/>
  <c r="I486" i="15"/>
  <c r="H486" i="15"/>
  <c r="G486" i="15"/>
  <c r="F486" i="15"/>
  <c r="E486" i="15"/>
  <c r="D486" i="15"/>
  <c r="C486" i="15"/>
  <c r="N485" i="15"/>
  <c r="M485" i="15"/>
  <c r="L485" i="15"/>
  <c r="K485" i="15"/>
  <c r="J485" i="15"/>
  <c r="I485" i="15"/>
  <c r="H485" i="15"/>
  <c r="G485" i="15"/>
  <c r="F485" i="15"/>
  <c r="E485" i="15"/>
  <c r="D485" i="15"/>
  <c r="C485" i="15"/>
  <c r="N459" i="15"/>
  <c r="M459" i="15"/>
  <c r="L459" i="15"/>
  <c r="K459" i="15"/>
  <c r="J459" i="15"/>
  <c r="I459" i="15"/>
  <c r="H459" i="15"/>
  <c r="G459" i="15"/>
  <c r="F459" i="15"/>
  <c r="E459" i="15"/>
  <c r="D459" i="15"/>
  <c r="C459" i="15"/>
  <c r="N458" i="15"/>
  <c r="M458" i="15"/>
  <c r="L458" i="15"/>
  <c r="K458" i="15"/>
  <c r="J458" i="15"/>
  <c r="I458" i="15"/>
  <c r="H458" i="15"/>
  <c r="G458" i="15"/>
  <c r="F458" i="15"/>
  <c r="E458" i="15"/>
  <c r="D458" i="15"/>
  <c r="C458" i="15"/>
  <c r="N450" i="15"/>
  <c r="M450" i="15"/>
  <c r="L450" i="15"/>
  <c r="K450" i="15"/>
  <c r="J450" i="15"/>
  <c r="I450" i="15"/>
  <c r="H450" i="15"/>
  <c r="G450" i="15"/>
  <c r="F450" i="15"/>
  <c r="E450" i="15"/>
  <c r="D450" i="15"/>
  <c r="C450" i="15"/>
  <c r="N444" i="15"/>
  <c r="M444" i="15"/>
  <c r="L444" i="15"/>
  <c r="K444" i="15"/>
  <c r="J444" i="15"/>
  <c r="I444" i="15"/>
  <c r="H444" i="15"/>
  <c r="G444" i="15"/>
  <c r="F444" i="15"/>
  <c r="E444" i="15"/>
  <c r="D444" i="15"/>
  <c r="C444" i="15"/>
  <c r="N437" i="15"/>
  <c r="M437" i="15"/>
  <c r="L437" i="15"/>
  <c r="K437" i="15"/>
  <c r="J437" i="15"/>
  <c r="I437" i="15"/>
  <c r="H437" i="15"/>
  <c r="G437" i="15"/>
  <c r="F437" i="15"/>
  <c r="E437" i="15"/>
  <c r="D437" i="15"/>
  <c r="C437" i="15"/>
  <c r="N441" i="15"/>
  <c r="M441" i="15"/>
  <c r="L441" i="15"/>
  <c r="K441" i="15"/>
  <c r="J441" i="15"/>
  <c r="I441" i="15"/>
  <c r="H441" i="15"/>
  <c r="G441" i="15"/>
  <c r="F441" i="15"/>
  <c r="E441" i="15"/>
  <c r="D441" i="15"/>
  <c r="C441" i="15"/>
  <c r="N420" i="15"/>
  <c r="M420" i="15"/>
  <c r="L420" i="15"/>
  <c r="K420" i="15"/>
  <c r="J420" i="15"/>
  <c r="I420" i="15"/>
  <c r="H420" i="15"/>
  <c r="G420" i="15"/>
  <c r="F420" i="15"/>
  <c r="E420" i="15"/>
  <c r="D420" i="15"/>
  <c r="C420" i="15"/>
  <c r="N418" i="15"/>
  <c r="M418" i="15"/>
  <c r="L418" i="15"/>
  <c r="K418" i="15"/>
  <c r="J418" i="15"/>
  <c r="I418" i="15"/>
  <c r="H418" i="15"/>
  <c r="G418" i="15"/>
  <c r="F418" i="15"/>
  <c r="E418" i="15"/>
  <c r="D418" i="15"/>
  <c r="C418" i="15"/>
  <c r="N417" i="15"/>
  <c r="M417" i="15"/>
  <c r="L417" i="15"/>
  <c r="K417" i="15"/>
  <c r="J417" i="15"/>
  <c r="I417" i="15"/>
  <c r="H417" i="15"/>
  <c r="G417" i="15"/>
  <c r="F417" i="15"/>
  <c r="E417" i="15"/>
  <c r="D417" i="15"/>
  <c r="C417" i="15"/>
  <c r="N409" i="15"/>
  <c r="M409" i="15"/>
  <c r="L409" i="15"/>
  <c r="K409" i="15"/>
  <c r="J409" i="15"/>
  <c r="I409" i="15"/>
  <c r="H409" i="15"/>
  <c r="G409" i="15"/>
  <c r="F409" i="15"/>
  <c r="E409" i="15"/>
  <c r="D409" i="15"/>
  <c r="C409" i="15"/>
  <c r="N401" i="15"/>
  <c r="M401" i="15"/>
  <c r="L401" i="15"/>
  <c r="K401" i="15"/>
  <c r="J401" i="15"/>
  <c r="I401" i="15"/>
  <c r="H401" i="15"/>
  <c r="G401" i="15"/>
  <c r="F401" i="15"/>
  <c r="E401" i="15"/>
  <c r="D401" i="15"/>
  <c r="C401" i="15"/>
  <c r="N382" i="15"/>
  <c r="M382" i="15"/>
  <c r="L382" i="15"/>
  <c r="K382" i="15"/>
  <c r="J382" i="15"/>
  <c r="I382" i="15"/>
  <c r="H382" i="15"/>
  <c r="G382" i="15"/>
  <c r="F382" i="15"/>
  <c r="E382" i="15"/>
  <c r="D382" i="15"/>
  <c r="C382" i="15"/>
  <c r="N381" i="15"/>
  <c r="M381" i="15"/>
  <c r="L381" i="15"/>
  <c r="K381" i="15"/>
  <c r="J381" i="15"/>
  <c r="I381" i="15"/>
  <c r="H381" i="15"/>
  <c r="G381" i="15"/>
  <c r="F381" i="15"/>
  <c r="E381" i="15"/>
  <c r="D381" i="15"/>
  <c r="C381" i="15"/>
  <c r="N370" i="15"/>
  <c r="M370" i="15"/>
  <c r="L370" i="15"/>
  <c r="K370" i="15"/>
  <c r="J370" i="15"/>
  <c r="I370" i="15"/>
  <c r="H370" i="15"/>
  <c r="G370" i="15"/>
  <c r="F370" i="15"/>
  <c r="E370" i="15"/>
  <c r="D370" i="15"/>
  <c r="C370" i="15"/>
  <c r="N355" i="15"/>
  <c r="M355" i="15"/>
  <c r="L355" i="15"/>
  <c r="K355" i="15"/>
  <c r="J355" i="15"/>
  <c r="I355" i="15"/>
  <c r="H355" i="15"/>
  <c r="G355" i="15"/>
  <c r="F355" i="15"/>
  <c r="E355" i="15"/>
  <c r="D355" i="15"/>
  <c r="C355" i="15"/>
  <c r="N354" i="15"/>
  <c r="M354" i="15"/>
  <c r="L354" i="15"/>
  <c r="K354" i="15"/>
  <c r="J354" i="15"/>
  <c r="I354" i="15"/>
  <c r="H354" i="15"/>
  <c r="G354" i="15"/>
  <c r="F354" i="15"/>
  <c r="E354" i="15"/>
  <c r="D354" i="15"/>
  <c r="C354" i="15"/>
  <c r="N350" i="15"/>
  <c r="M350" i="15"/>
  <c r="L350" i="15"/>
  <c r="K350" i="15"/>
  <c r="J350" i="15"/>
  <c r="I350" i="15"/>
  <c r="H350" i="15"/>
  <c r="G350" i="15"/>
  <c r="F350" i="15"/>
  <c r="E350" i="15"/>
  <c r="D350" i="15"/>
  <c r="C350" i="15"/>
  <c r="N346" i="15"/>
  <c r="M346" i="15"/>
  <c r="L346" i="15"/>
  <c r="K346" i="15"/>
  <c r="J346" i="15"/>
  <c r="I346" i="15"/>
  <c r="H346" i="15"/>
  <c r="G346" i="15"/>
  <c r="F346" i="15"/>
  <c r="E346" i="15"/>
  <c r="D346" i="15"/>
  <c r="C346" i="15"/>
  <c r="N344" i="15"/>
  <c r="M344" i="15"/>
  <c r="L344" i="15"/>
  <c r="K344" i="15"/>
  <c r="J344" i="15"/>
  <c r="I344" i="15"/>
  <c r="H344" i="15"/>
  <c r="G344" i="15"/>
  <c r="F344" i="15"/>
  <c r="E344" i="15"/>
  <c r="D344" i="15"/>
  <c r="C344" i="15"/>
  <c r="N343" i="15"/>
  <c r="M343" i="15"/>
  <c r="L343" i="15"/>
  <c r="K343" i="15"/>
  <c r="J343" i="15"/>
  <c r="I343" i="15"/>
  <c r="H343" i="15"/>
  <c r="G343" i="15"/>
  <c r="F343" i="15"/>
  <c r="E343" i="15"/>
  <c r="D343" i="15"/>
  <c r="C343" i="15"/>
  <c r="N342" i="15"/>
  <c r="M342" i="15"/>
  <c r="L342" i="15"/>
  <c r="K342" i="15"/>
  <c r="J342" i="15"/>
  <c r="I342" i="15"/>
  <c r="H342" i="15"/>
  <c r="G342" i="15"/>
  <c r="F342" i="15"/>
  <c r="E342" i="15"/>
  <c r="D342" i="15"/>
  <c r="C342" i="15"/>
  <c r="N339" i="15"/>
  <c r="M339" i="15"/>
  <c r="L339" i="15"/>
  <c r="K339" i="15"/>
  <c r="J339" i="15"/>
  <c r="I339" i="15"/>
  <c r="H339" i="15"/>
  <c r="G339" i="15"/>
  <c r="F339" i="15"/>
  <c r="E339" i="15"/>
  <c r="D339" i="15"/>
  <c r="C339" i="15"/>
  <c r="N338" i="15"/>
  <c r="M338" i="15"/>
  <c r="L338" i="15"/>
  <c r="K338" i="15"/>
  <c r="J338" i="15"/>
  <c r="I338" i="15"/>
  <c r="H338" i="15"/>
  <c r="G338" i="15"/>
  <c r="F338" i="15"/>
  <c r="E338" i="15"/>
  <c r="D338" i="15"/>
  <c r="C338" i="15"/>
  <c r="N333" i="15"/>
  <c r="M333" i="15"/>
  <c r="L333" i="15"/>
  <c r="K333" i="15"/>
  <c r="J333" i="15"/>
  <c r="I333" i="15"/>
  <c r="H333" i="15"/>
  <c r="G333" i="15"/>
  <c r="F333" i="15"/>
  <c r="E333" i="15"/>
  <c r="D333" i="15"/>
  <c r="C333" i="15"/>
  <c r="N328" i="15"/>
  <c r="M328" i="15"/>
  <c r="L328" i="15"/>
  <c r="K328" i="15"/>
  <c r="J328" i="15"/>
  <c r="I328" i="15"/>
  <c r="H328" i="15"/>
  <c r="G328" i="15"/>
  <c r="F328" i="15"/>
  <c r="E328" i="15"/>
  <c r="D328" i="15"/>
  <c r="C328" i="15"/>
  <c r="N319" i="15"/>
  <c r="M319" i="15"/>
  <c r="L319" i="15"/>
  <c r="K319" i="15"/>
  <c r="J319" i="15"/>
  <c r="I319" i="15"/>
  <c r="H319" i="15"/>
  <c r="G319" i="15"/>
  <c r="F319" i="15"/>
  <c r="E319" i="15"/>
  <c r="D319" i="15"/>
  <c r="C319" i="15"/>
  <c r="N314" i="15"/>
  <c r="M314" i="15"/>
  <c r="L314" i="15"/>
  <c r="K314" i="15"/>
  <c r="J314" i="15"/>
  <c r="I314" i="15"/>
  <c r="H314" i="15"/>
  <c r="G314" i="15"/>
  <c r="F314" i="15"/>
  <c r="E314" i="15"/>
  <c r="D314" i="15"/>
  <c r="C314" i="15"/>
  <c r="N304" i="15"/>
  <c r="M304" i="15"/>
  <c r="L304" i="15"/>
  <c r="K304" i="15"/>
  <c r="J304" i="15"/>
  <c r="I304" i="15"/>
  <c r="H304" i="15"/>
  <c r="G304" i="15"/>
  <c r="F304" i="15"/>
  <c r="E304" i="15"/>
  <c r="D304" i="15"/>
  <c r="C304" i="15"/>
  <c r="N302" i="15"/>
  <c r="M302" i="15"/>
  <c r="L302" i="15"/>
  <c r="K302" i="15"/>
  <c r="J302" i="15"/>
  <c r="I302" i="15"/>
  <c r="H302" i="15"/>
  <c r="G302" i="15"/>
  <c r="F302" i="15"/>
  <c r="E302" i="15"/>
  <c r="D302" i="15"/>
  <c r="C302" i="15"/>
  <c r="N297" i="15"/>
  <c r="M297" i="15"/>
  <c r="L297" i="15"/>
  <c r="K297" i="15"/>
  <c r="J297" i="15"/>
  <c r="I297" i="15"/>
  <c r="H297" i="15"/>
  <c r="G297" i="15"/>
  <c r="F297" i="15"/>
  <c r="E297" i="15"/>
  <c r="D297" i="15"/>
  <c r="C297" i="15"/>
  <c r="N293" i="15"/>
  <c r="L293" i="15"/>
  <c r="K293" i="15"/>
  <c r="J293" i="15"/>
  <c r="I293" i="15"/>
  <c r="H293" i="15"/>
  <c r="G293" i="15"/>
  <c r="F293" i="15"/>
  <c r="E293" i="15"/>
  <c r="D293" i="15"/>
  <c r="C293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N280" i="15"/>
  <c r="M280" i="15"/>
  <c r="L280" i="15"/>
  <c r="K280" i="15"/>
  <c r="J280" i="15"/>
  <c r="I280" i="15"/>
  <c r="H280" i="15"/>
  <c r="G280" i="15"/>
  <c r="F280" i="15"/>
  <c r="E280" i="15"/>
  <c r="D280" i="15"/>
  <c r="C280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N190" i="15"/>
  <c r="L190" i="15"/>
  <c r="K190" i="15"/>
  <c r="J190" i="15"/>
  <c r="I190" i="15"/>
  <c r="H190" i="15"/>
  <c r="G190" i="15"/>
  <c r="F190" i="15"/>
  <c r="E190" i="15"/>
  <c r="D190" i="15"/>
  <c r="C190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N4" i="15"/>
  <c r="N743" i="15"/>
  <c r="M743" i="15"/>
  <c r="L743" i="15"/>
  <c r="K743" i="15"/>
  <c r="J743" i="15"/>
  <c r="I743" i="15"/>
  <c r="H743" i="15"/>
  <c r="G743" i="15"/>
  <c r="F743" i="15"/>
  <c r="E743" i="15"/>
  <c r="D743" i="15"/>
  <c r="C743" i="15"/>
  <c r="B743" i="15"/>
  <c r="N671" i="15"/>
  <c r="M671" i="15"/>
  <c r="L671" i="15"/>
  <c r="K671" i="15"/>
  <c r="J671" i="15"/>
  <c r="I671" i="15"/>
  <c r="H671" i="15"/>
  <c r="G671" i="15"/>
  <c r="F671" i="15"/>
  <c r="E671" i="15"/>
  <c r="D671" i="15"/>
  <c r="C671" i="15"/>
  <c r="B671" i="15"/>
  <c r="M1540" i="15"/>
  <c r="N1431" i="15"/>
  <c r="M1431" i="15"/>
  <c r="L1431" i="15"/>
  <c r="K1431" i="15"/>
  <c r="J1431" i="15"/>
  <c r="I1431" i="15"/>
  <c r="H1431" i="15"/>
  <c r="G1431" i="15"/>
  <c r="F1431" i="15"/>
  <c r="E1431" i="15"/>
  <c r="D1431" i="15"/>
  <c r="C1431" i="15"/>
  <c r="B1431" i="15"/>
  <c r="N1003" i="15"/>
  <c r="M1003" i="15"/>
  <c r="L1003" i="15"/>
  <c r="K1003" i="15"/>
  <c r="J1003" i="15"/>
  <c r="I1003" i="15"/>
  <c r="H1003" i="15"/>
  <c r="G1003" i="15"/>
  <c r="F1003" i="15"/>
  <c r="E1003" i="15"/>
  <c r="D1003" i="15"/>
  <c r="C1003" i="15"/>
  <c r="B1003" i="15"/>
  <c r="N985" i="15"/>
  <c r="M985" i="15"/>
  <c r="L985" i="15"/>
  <c r="K985" i="15"/>
  <c r="J985" i="15"/>
  <c r="I985" i="15"/>
  <c r="H985" i="15"/>
  <c r="G985" i="15"/>
  <c r="F985" i="15"/>
  <c r="E985" i="15"/>
  <c r="D985" i="15"/>
  <c r="C985" i="15"/>
  <c r="B985" i="15"/>
  <c r="N944" i="15"/>
  <c r="M944" i="15"/>
  <c r="L944" i="15"/>
  <c r="K944" i="15"/>
  <c r="J944" i="15"/>
  <c r="I944" i="15"/>
  <c r="H944" i="15"/>
  <c r="G944" i="15"/>
  <c r="F944" i="15"/>
  <c r="E944" i="15"/>
  <c r="D944" i="15"/>
  <c r="C944" i="15"/>
  <c r="B944" i="15"/>
  <c r="M752" i="15"/>
  <c r="N750" i="15"/>
  <c r="M750" i="15"/>
  <c r="L750" i="15"/>
  <c r="K750" i="15"/>
  <c r="J750" i="15"/>
  <c r="I750" i="15"/>
  <c r="H750" i="15"/>
  <c r="G750" i="15"/>
  <c r="F750" i="15"/>
  <c r="E750" i="15"/>
  <c r="D750" i="15"/>
  <c r="C750" i="15"/>
  <c r="B750" i="15"/>
  <c r="N749" i="15"/>
  <c r="M749" i="15"/>
  <c r="L749" i="15"/>
  <c r="K749" i="15"/>
  <c r="J749" i="15"/>
  <c r="I749" i="15"/>
  <c r="H749" i="15"/>
  <c r="G749" i="15"/>
  <c r="F749" i="15"/>
  <c r="E749" i="15"/>
  <c r="D749" i="15"/>
  <c r="C749" i="15"/>
  <c r="B749" i="15"/>
  <c r="N654" i="15"/>
  <c r="M654" i="15"/>
  <c r="L654" i="15"/>
  <c r="K654" i="15"/>
  <c r="J654" i="15"/>
  <c r="I654" i="15"/>
  <c r="H654" i="15"/>
  <c r="G654" i="15"/>
  <c r="F654" i="15"/>
  <c r="E654" i="15"/>
  <c r="D654" i="15"/>
  <c r="C654" i="15"/>
  <c r="B654" i="15"/>
  <c r="M563" i="15"/>
  <c r="M493" i="15"/>
  <c r="N491" i="15"/>
  <c r="M491" i="15"/>
  <c r="L491" i="15"/>
  <c r="K491" i="15"/>
  <c r="J491" i="15"/>
  <c r="I491" i="15"/>
  <c r="H491" i="15"/>
  <c r="G491" i="15"/>
  <c r="F491" i="15"/>
  <c r="E491" i="15"/>
  <c r="D491" i="15"/>
  <c r="C491" i="15"/>
  <c r="B491" i="15"/>
  <c r="N388" i="15"/>
  <c r="M388" i="15"/>
  <c r="L388" i="15"/>
  <c r="K388" i="15"/>
  <c r="J388" i="15"/>
  <c r="I388" i="15"/>
  <c r="H388" i="15"/>
  <c r="G388" i="15"/>
  <c r="F388" i="15"/>
  <c r="E388" i="15"/>
  <c r="D388" i="15"/>
  <c r="C388" i="15"/>
  <c r="B388" i="15"/>
  <c r="N358" i="15"/>
  <c r="M358" i="15"/>
  <c r="L358" i="15"/>
  <c r="K358" i="15"/>
  <c r="J358" i="15"/>
  <c r="I358" i="15"/>
  <c r="H358" i="15"/>
  <c r="G358" i="15"/>
  <c r="F358" i="15"/>
  <c r="E358" i="15"/>
  <c r="D358" i="15"/>
  <c r="C358" i="15"/>
  <c r="B358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N893" i="15"/>
  <c r="M893" i="15"/>
  <c r="L893" i="15"/>
  <c r="K893" i="15"/>
  <c r="J893" i="15"/>
  <c r="I893" i="15"/>
  <c r="H893" i="15"/>
  <c r="G893" i="15"/>
  <c r="F893" i="15"/>
  <c r="E893" i="15"/>
  <c r="D893" i="15"/>
  <c r="C893" i="15"/>
  <c r="B893" i="15"/>
  <c r="N885" i="15"/>
  <c r="M885" i="15"/>
  <c r="L885" i="15"/>
  <c r="K885" i="15"/>
  <c r="J885" i="15"/>
  <c r="I885" i="15"/>
  <c r="H885" i="15"/>
  <c r="G885" i="15"/>
  <c r="F885" i="15"/>
  <c r="E885" i="15"/>
  <c r="D885" i="15"/>
  <c r="C885" i="15"/>
  <c r="B885" i="15"/>
  <c r="N672" i="15"/>
  <c r="M672" i="15"/>
  <c r="L672" i="15"/>
  <c r="K672" i="15"/>
  <c r="J672" i="15"/>
  <c r="I672" i="15"/>
  <c r="H672" i="15"/>
  <c r="G672" i="15"/>
  <c r="F672" i="15"/>
  <c r="E672" i="15"/>
  <c r="D672" i="15"/>
  <c r="C672" i="15"/>
  <c r="B672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N1221" i="15"/>
  <c r="M1221" i="15"/>
  <c r="L1221" i="15"/>
  <c r="K1221" i="15"/>
  <c r="J1221" i="15"/>
  <c r="I1221" i="15"/>
  <c r="H1221" i="15"/>
  <c r="G1221" i="15"/>
  <c r="F1221" i="15"/>
  <c r="E1221" i="15"/>
  <c r="D1221" i="15"/>
  <c r="C1221" i="15"/>
  <c r="B1221" i="15"/>
  <c r="N1034" i="15"/>
  <c r="M1034" i="15"/>
  <c r="L1034" i="15"/>
  <c r="K1034" i="15"/>
  <c r="J1034" i="15"/>
  <c r="I1034" i="15"/>
  <c r="H1034" i="15"/>
  <c r="G1034" i="15"/>
  <c r="F1034" i="15"/>
  <c r="E1034" i="15"/>
  <c r="D1034" i="15"/>
  <c r="C1034" i="15"/>
  <c r="B1034" i="15"/>
  <c r="N891" i="15"/>
  <c r="M891" i="15"/>
  <c r="L891" i="15"/>
  <c r="K891" i="15"/>
  <c r="J891" i="15"/>
  <c r="I891" i="15"/>
  <c r="H891" i="15"/>
  <c r="G891" i="15"/>
  <c r="F891" i="15"/>
  <c r="E891" i="15"/>
  <c r="D891" i="15"/>
  <c r="C891" i="15"/>
  <c r="B891" i="15"/>
  <c r="N782" i="15"/>
  <c r="M782" i="15"/>
  <c r="L782" i="15"/>
  <c r="K782" i="15"/>
  <c r="J782" i="15"/>
  <c r="I782" i="15"/>
  <c r="H782" i="15"/>
  <c r="G782" i="15"/>
  <c r="F782" i="15"/>
  <c r="E782" i="15"/>
  <c r="D782" i="15"/>
  <c r="C782" i="15"/>
  <c r="B782" i="15"/>
  <c r="N767" i="15"/>
  <c r="M767" i="15"/>
  <c r="L767" i="15"/>
  <c r="K767" i="15"/>
  <c r="J767" i="15"/>
  <c r="I767" i="15"/>
  <c r="H767" i="15"/>
  <c r="G767" i="15"/>
  <c r="F767" i="15"/>
  <c r="E767" i="15"/>
  <c r="D767" i="15"/>
  <c r="C767" i="15"/>
  <c r="B767" i="15"/>
  <c r="N725" i="15"/>
  <c r="M725" i="15"/>
  <c r="L725" i="15"/>
  <c r="K725" i="15"/>
  <c r="J725" i="15"/>
  <c r="I725" i="15"/>
  <c r="H725" i="15"/>
  <c r="G725" i="15"/>
  <c r="F725" i="15"/>
  <c r="E725" i="15"/>
  <c r="D725" i="15"/>
  <c r="C725" i="15"/>
  <c r="B725" i="15"/>
  <c r="N445" i="15"/>
  <c r="M445" i="15"/>
  <c r="L445" i="15"/>
  <c r="K445" i="15"/>
  <c r="J445" i="15"/>
  <c r="I445" i="15"/>
  <c r="H445" i="15"/>
  <c r="G445" i="15"/>
  <c r="F445" i="15"/>
  <c r="E445" i="15"/>
  <c r="D445" i="15"/>
  <c r="C445" i="15"/>
  <c r="N364" i="15"/>
  <c r="M364" i="15"/>
  <c r="L364" i="15"/>
  <c r="K364" i="15"/>
  <c r="J364" i="15"/>
  <c r="I364" i="15"/>
  <c r="H364" i="15"/>
  <c r="G364" i="15"/>
  <c r="F364" i="15"/>
  <c r="E364" i="15"/>
  <c r="D364" i="15"/>
  <c r="C364" i="15"/>
  <c r="B364" i="15"/>
  <c r="N1031" i="15"/>
  <c r="M1031" i="15"/>
  <c r="L1031" i="15"/>
  <c r="K1031" i="15"/>
  <c r="J1031" i="15"/>
  <c r="I1031" i="15"/>
  <c r="H1031" i="15"/>
  <c r="G1031" i="15"/>
  <c r="F1031" i="15"/>
  <c r="E1031" i="15"/>
  <c r="D1031" i="15"/>
  <c r="C1031" i="15"/>
  <c r="B1031" i="15"/>
  <c r="N674" i="15"/>
  <c r="M674" i="15"/>
  <c r="L674" i="15"/>
  <c r="K674" i="15"/>
  <c r="J674" i="15"/>
  <c r="I674" i="15"/>
  <c r="H674" i="15"/>
  <c r="G674" i="15"/>
  <c r="F674" i="15"/>
  <c r="E674" i="15"/>
  <c r="D674" i="15"/>
  <c r="C674" i="15"/>
  <c r="B674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N1245" i="15"/>
  <c r="M1245" i="15"/>
  <c r="L1245" i="15"/>
  <c r="K1245" i="15"/>
  <c r="J1245" i="15"/>
  <c r="I1245" i="15"/>
  <c r="H1245" i="15"/>
  <c r="G1245" i="15"/>
  <c r="F1245" i="15"/>
  <c r="E1245" i="15"/>
  <c r="D1245" i="15"/>
  <c r="C1245" i="15"/>
  <c r="B1245" i="15"/>
  <c r="N764" i="15"/>
  <c r="M764" i="15"/>
  <c r="L764" i="15"/>
  <c r="K764" i="15"/>
  <c r="J764" i="15"/>
  <c r="I764" i="15"/>
  <c r="H764" i="15"/>
  <c r="G764" i="15"/>
  <c r="F764" i="15"/>
  <c r="E764" i="15"/>
  <c r="D764" i="15"/>
  <c r="C764" i="15"/>
  <c r="B764" i="15"/>
  <c r="N745" i="15"/>
  <c r="M745" i="15"/>
  <c r="L745" i="15"/>
  <c r="K745" i="15"/>
  <c r="J745" i="15"/>
  <c r="I745" i="15"/>
  <c r="H745" i="15"/>
  <c r="G745" i="15"/>
  <c r="F745" i="15"/>
  <c r="E745" i="15"/>
  <c r="D745" i="15"/>
  <c r="C745" i="15"/>
  <c r="B745" i="15"/>
  <c r="N606" i="15"/>
  <c r="M606" i="15"/>
  <c r="L606" i="15"/>
  <c r="K606" i="15"/>
  <c r="J606" i="15"/>
  <c r="I606" i="15"/>
  <c r="H606" i="15"/>
  <c r="G606" i="15"/>
  <c r="F606" i="15"/>
  <c r="E606" i="15"/>
  <c r="D606" i="15"/>
  <c r="C606" i="15"/>
  <c r="B606" i="15"/>
  <c r="N537" i="15"/>
  <c r="M537" i="15"/>
  <c r="L537" i="15"/>
  <c r="K537" i="15"/>
  <c r="J537" i="15"/>
  <c r="I537" i="15"/>
  <c r="H537" i="15"/>
  <c r="G537" i="15"/>
  <c r="F537" i="15"/>
  <c r="E537" i="15"/>
  <c r="D537" i="15"/>
  <c r="C537" i="15"/>
  <c r="B537" i="15"/>
  <c r="N309" i="15"/>
  <c r="M309" i="15"/>
  <c r="L309" i="15"/>
  <c r="K309" i="15"/>
  <c r="J309" i="15"/>
  <c r="I309" i="15"/>
  <c r="H309" i="15"/>
  <c r="G309" i="15"/>
  <c r="F309" i="15"/>
  <c r="E309" i="15"/>
  <c r="D309" i="15"/>
  <c r="C309" i="15"/>
  <c r="B309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N1538" i="15"/>
  <c r="M1538" i="15"/>
  <c r="L1538" i="15"/>
  <c r="K1538" i="15"/>
  <c r="J1538" i="15"/>
  <c r="I1538" i="15"/>
  <c r="H1538" i="15"/>
  <c r="G1538" i="15"/>
  <c r="F1538" i="15"/>
  <c r="E1538" i="15"/>
  <c r="D1538" i="15"/>
  <c r="C1538" i="15"/>
  <c r="B1538" i="15"/>
  <c r="N923" i="15"/>
  <c r="M923" i="15"/>
  <c r="L923" i="15"/>
  <c r="K923" i="15"/>
  <c r="J923" i="15"/>
  <c r="I923" i="15"/>
  <c r="H923" i="15"/>
  <c r="G923" i="15"/>
  <c r="F923" i="15"/>
  <c r="E923" i="15"/>
  <c r="D923" i="15"/>
  <c r="C923" i="15"/>
  <c r="B923" i="15"/>
  <c r="N900" i="15"/>
  <c r="M900" i="15"/>
  <c r="L900" i="15"/>
  <c r="K900" i="15"/>
  <c r="J900" i="15"/>
  <c r="I900" i="15"/>
  <c r="H900" i="15"/>
  <c r="G900" i="15"/>
  <c r="F900" i="15"/>
  <c r="E900" i="15"/>
  <c r="D900" i="15"/>
  <c r="C900" i="15"/>
  <c r="B900" i="15"/>
  <c r="N446" i="15"/>
  <c r="M446" i="15"/>
  <c r="L446" i="15"/>
  <c r="K446" i="15"/>
  <c r="J446" i="15"/>
  <c r="I446" i="15"/>
  <c r="H446" i="15"/>
  <c r="G446" i="15"/>
  <c r="F446" i="15"/>
  <c r="E446" i="15"/>
  <c r="D446" i="15"/>
  <c r="C446" i="15"/>
  <c r="B446" i="15"/>
  <c r="N1197" i="15"/>
  <c r="M1197" i="15"/>
  <c r="L1197" i="15"/>
  <c r="K1197" i="15"/>
  <c r="J1197" i="15"/>
  <c r="I1197" i="15"/>
  <c r="H1197" i="15"/>
  <c r="G1197" i="15"/>
  <c r="F1197" i="15"/>
  <c r="E1197" i="15"/>
  <c r="D1197" i="15"/>
  <c r="C1197" i="15"/>
  <c r="B1197" i="15"/>
  <c r="N121" i="15"/>
  <c r="M121" i="15"/>
  <c r="L121" i="15"/>
  <c r="K121" i="15"/>
  <c r="J121" i="15"/>
  <c r="I121" i="15"/>
  <c r="H121" i="15"/>
  <c r="G121" i="15"/>
  <c r="F121" i="15"/>
  <c r="E121" i="15"/>
  <c r="D121" i="15"/>
  <c r="C121" i="15"/>
  <c r="B121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N1522" i="15"/>
  <c r="M1522" i="15"/>
  <c r="L1522" i="15"/>
  <c r="K1522" i="15"/>
  <c r="J1522" i="15"/>
  <c r="I1522" i="15"/>
  <c r="H1522" i="15"/>
  <c r="G1522" i="15"/>
  <c r="F1522" i="15"/>
  <c r="E1522" i="15"/>
  <c r="D1522" i="15"/>
  <c r="C1522" i="15"/>
  <c r="B1522" i="15"/>
  <c r="N1461" i="15"/>
  <c r="M1461" i="15"/>
  <c r="L1461" i="15"/>
  <c r="K1461" i="15"/>
  <c r="J1461" i="15"/>
  <c r="I1461" i="15"/>
  <c r="H1461" i="15"/>
  <c r="G1461" i="15"/>
  <c r="F1461" i="15"/>
  <c r="E1461" i="15"/>
  <c r="D1461" i="15"/>
  <c r="C1461" i="15"/>
  <c r="B1461" i="15"/>
  <c r="N1240" i="15"/>
  <c r="M1240" i="15"/>
  <c r="L1240" i="15"/>
  <c r="K1240" i="15"/>
  <c r="J1240" i="15"/>
  <c r="I1240" i="15"/>
  <c r="H1240" i="15"/>
  <c r="G1240" i="15"/>
  <c r="F1240" i="15"/>
  <c r="E1240" i="15"/>
  <c r="D1240" i="15"/>
  <c r="C1240" i="15"/>
  <c r="B1240" i="15"/>
  <c r="N1189" i="15"/>
  <c r="M1189" i="15"/>
  <c r="L1189" i="15"/>
  <c r="K1189" i="15"/>
  <c r="J1189" i="15"/>
  <c r="I1189" i="15"/>
  <c r="H1189" i="15"/>
  <c r="G1189" i="15"/>
  <c r="F1189" i="15"/>
  <c r="E1189" i="15"/>
  <c r="D1189" i="15"/>
  <c r="C1189" i="15"/>
  <c r="B1189" i="15"/>
  <c r="N1103" i="15"/>
  <c r="M1103" i="15"/>
  <c r="L1103" i="15"/>
  <c r="K1103" i="15"/>
  <c r="J1103" i="15"/>
  <c r="I1103" i="15"/>
  <c r="H1103" i="15"/>
  <c r="G1103" i="15"/>
  <c r="F1103" i="15"/>
  <c r="E1103" i="15"/>
  <c r="D1103" i="15"/>
  <c r="C1103" i="15"/>
  <c r="B1103" i="15"/>
  <c r="N798" i="15"/>
  <c r="M798" i="15"/>
  <c r="L798" i="15"/>
  <c r="K798" i="15"/>
  <c r="J798" i="15"/>
  <c r="I798" i="15"/>
  <c r="H798" i="15"/>
  <c r="G798" i="15"/>
  <c r="F798" i="15"/>
  <c r="E798" i="15"/>
  <c r="D798" i="15"/>
  <c r="C798" i="15"/>
  <c r="B798" i="15"/>
  <c r="N742" i="15"/>
  <c r="M742" i="15"/>
  <c r="L742" i="15"/>
  <c r="K742" i="15"/>
  <c r="J742" i="15"/>
  <c r="I742" i="15"/>
  <c r="H742" i="15"/>
  <c r="G742" i="15"/>
  <c r="F742" i="15"/>
  <c r="E742" i="15"/>
  <c r="D742" i="15"/>
  <c r="C742" i="15"/>
  <c r="B742" i="15"/>
  <c r="N594" i="15"/>
  <c r="M594" i="15"/>
  <c r="L594" i="15"/>
  <c r="K594" i="15"/>
  <c r="J594" i="15"/>
  <c r="I594" i="15"/>
  <c r="H594" i="15"/>
  <c r="G594" i="15"/>
  <c r="F594" i="15"/>
  <c r="E594" i="15"/>
  <c r="D594" i="15"/>
  <c r="C594" i="15"/>
  <c r="B594" i="15"/>
  <c r="N570" i="15"/>
  <c r="M570" i="15"/>
  <c r="L570" i="15"/>
  <c r="K570" i="15"/>
  <c r="J570" i="15"/>
  <c r="I570" i="15"/>
  <c r="H570" i="15"/>
  <c r="G570" i="15"/>
  <c r="F570" i="15"/>
  <c r="E570" i="15"/>
  <c r="D570" i="15"/>
  <c r="C570" i="15"/>
  <c r="B570" i="15"/>
  <c r="M435" i="15"/>
  <c r="N421" i="15"/>
  <c r="M421" i="15"/>
  <c r="L421" i="15"/>
  <c r="K421" i="15"/>
  <c r="J421" i="15"/>
  <c r="I421" i="15"/>
  <c r="H421" i="15"/>
  <c r="G421" i="15"/>
  <c r="F421" i="15"/>
  <c r="E421" i="15"/>
  <c r="D421" i="15"/>
  <c r="C421" i="15"/>
  <c r="B421" i="15"/>
  <c r="N223" i="15"/>
  <c r="M223" i="15"/>
  <c r="L223" i="15"/>
  <c r="K223" i="15"/>
  <c r="J223" i="15"/>
  <c r="I223" i="15"/>
  <c r="H223" i="15"/>
  <c r="G223" i="15"/>
  <c r="F223" i="15"/>
  <c r="E223" i="15"/>
  <c r="D223" i="15"/>
  <c r="C223" i="15"/>
  <c r="B223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N1062" i="15"/>
  <c r="M1062" i="15"/>
  <c r="L1062" i="15"/>
  <c r="K1062" i="15"/>
  <c r="J1062" i="15"/>
  <c r="I1062" i="15"/>
  <c r="H1062" i="15"/>
  <c r="G1062" i="15"/>
  <c r="F1062" i="15"/>
  <c r="E1062" i="15"/>
  <c r="D1062" i="15"/>
  <c r="C1062" i="15"/>
  <c r="B1062" i="15"/>
  <c r="N1032" i="15"/>
  <c r="M1032" i="15"/>
  <c r="L1032" i="15"/>
  <c r="K1032" i="15"/>
  <c r="J1032" i="15"/>
  <c r="I1032" i="15"/>
  <c r="H1032" i="15"/>
  <c r="G1032" i="15"/>
  <c r="F1032" i="15"/>
  <c r="E1032" i="15"/>
  <c r="D1032" i="15"/>
  <c r="C1032" i="15"/>
  <c r="B1032" i="15"/>
  <c r="N682" i="15"/>
  <c r="M682" i="15"/>
  <c r="L682" i="15"/>
  <c r="K682" i="15"/>
  <c r="J682" i="15"/>
  <c r="I682" i="15"/>
  <c r="H682" i="15"/>
  <c r="G682" i="15"/>
  <c r="F682" i="15"/>
  <c r="E682" i="15"/>
  <c r="D682" i="15"/>
  <c r="C682" i="15"/>
  <c r="B682" i="15"/>
  <c r="N365" i="15"/>
  <c r="M365" i="15"/>
  <c r="L365" i="15"/>
  <c r="K365" i="15"/>
  <c r="J365" i="15"/>
  <c r="I365" i="15"/>
  <c r="H365" i="15"/>
  <c r="G365" i="15"/>
  <c r="F365" i="15"/>
  <c r="E365" i="15"/>
  <c r="D365" i="15"/>
  <c r="C365" i="15"/>
  <c r="B365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B251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N1129" i="15"/>
  <c r="M1129" i="15"/>
  <c r="L1129" i="15"/>
  <c r="K1129" i="15"/>
  <c r="J1129" i="15"/>
  <c r="I1129" i="15"/>
  <c r="H1129" i="15"/>
  <c r="G1129" i="15"/>
  <c r="F1129" i="15"/>
  <c r="E1129" i="15"/>
  <c r="D1129" i="15"/>
  <c r="C1129" i="15"/>
  <c r="B1129" i="15"/>
  <c r="N841" i="15"/>
  <c r="M841" i="15"/>
  <c r="L841" i="15"/>
  <c r="K841" i="15"/>
  <c r="J841" i="15"/>
  <c r="I841" i="15"/>
  <c r="H841" i="15"/>
  <c r="G841" i="15"/>
  <c r="F841" i="15"/>
  <c r="E841" i="15"/>
  <c r="D841" i="15"/>
  <c r="C841" i="15"/>
  <c r="B841" i="15"/>
  <c r="N473" i="15"/>
  <c r="M473" i="15"/>
  <c r="L473" i="15"/>
  <c r="K473" i="15"/>
  <c r="J473" i="15"/>
  <c r="I473" i="15"/>
  <c r="H473" i="15"/>
  <c r="G473" i="15"/>
  <c r="F473" i="15"/>
  <c r="E473" i="15"/>
  <c r="D473" i="15"/>
  <c r="C473" i="15"/>
  <c r="B473" i="15"/>
  <c r="N433" i="15"/>
  <c r="M433" i="15"/>
  <c r="L433" i="15"/>
  <c r="K433" i="15"/>
  <c r="J433" i="15"/>
  <c r="I433" i="15"/>
  <c r="H433" i="15"/>
  <c r="G433" i="15"/>
  <c r="F433" i="15"/>
  <c r="E433" i="15"/>
  <c r="D433" i="15"/>
  <c r="C433" i="15"/>
  <c r="B433" i="15"/>
  <c r="N277" i="15"/>
  <c r="M277" i="15"/>
  <c r="L277" i="15"/>
  <c r="K277" i="15"/>
  <c r="J277" i="15"/>
  <c r="I277" i="15"/>
  <c r="H277" i="15"/>
  <c r="G277" i="15"/>
  <c r="F277" i="15"/>
  <c r="E277" i="15"/>
  <c r="D277" i="15"/>
  <c r="C277" i="15"/>
  <c r="B277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B22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N1389" i="15"/>
  <c r="M1389" i="15"/>
  <c r="L1389" i="15"/>
  <c r="K1389" i="15"/>
  <c r="J1389" i="15"/>
  <c r="I1389" i="15"/>
  <c r="H1389" i="15"/>
  <c r="G1389" i="15"/>
  <c r="F1389" i="15"/>
  <c r="E1389" i="15"/>
  <c r="D1389" i="15"/>
  <c r="C1389" i="15"/>
  <c r="B1389" i="15"/>
  <c r="N1297" i="15"/>
  <c r="M1297" i="15"/>
  <c r="L1297" i="15"/>
  <c r="K1297" i="15"/>
  <c r="J1297" i="15"/>
  <c r="I1297" i="15"/>
  <c r="H1297" i="15"/>
  <c r="G1297" i="15"/>
  <c r="F1297" i="15"/>
  <c r="E1297" i="15"/>
  <c r="D1297" i="15"/>
  <c r="C1297" i="15"/>
  <c r="B1297" i="15"/>
  <c r="N620" i="15"/>
  <c r="M620" i="15"/>
  <c r="L620" i="15"/>
  <c r="K620" i="15"/>
  <c r="J620" i="15"/>
  <c r="I620" i="15"/>
  <c r="H620" i="15"/>
  <c r="G620" i="15"/>
  <c r="F620" i="15"/>
  <c r="E620" i="15"/>
  <c r="D620" i="15"/>
  <c r="C620" i="15"/>
  <c r="B620" i="15"/>
  <c r="N1442" i="15"/>
  <c r="M1442" i="15"/>
  <c r="L1442" i="15"/>
  <c r="K1442" i="15"/>
  <c r="J1442" i="15"/>
  <c r="I1442" i="15"/>
  <c r="H1442" i="15"/>
  <c r="G1442" i="15"/>
  <c r="F1442" i="15"/>
  <c r="E1442" i="15"/>
  <c r="D1442" i="15"/>
  <c r="C1442" i="15"/>
  <c r="B1442" i="15"/>
  <c r="N1360" i="15"/>
  <c r="M1360" i="15"/>
  <c r="L1360" i="15"/>
  <c r="K1360" i="15"/>
  <c r="J1360" i="15"/>
  <c r="I1360" i="15"/>
  <c r="H1360" i="15"/>
  <c r="G1360" i="15"/>
  <c r="F1360" i="15"/>
  <c r="E1360" i="15"/>
  <c r="D1360" i="15"/>
  <c r="C1360" i="15"/>
  <c r="B1360" i="15"/>
  <c r="N1155" i="15"/>
  <c r="M1155" i="15"/>
  <c r="L1155" i="15"/>
  <c r="K1155" i="15"/>
  <c r="J1155" i="15"/>
  <c r="I1155" i="15"/>
  <c r="H1155" i="15"/>
  <c r="G1155" i="15"/>
  <c r="F1155" i="15"/>
  <c r="E1155" i="15"/>
  <c r="D1155" i="15"/>
  <c r="C1155" i="15"/>
  <c r="B1155" i="15"/>
  <c r="N1030" i="15"/>
  <c r="M1030" i="15"/>
  <c r="L1030" i="15"/>
  <c r="K1030" i="15"/>
  <c r="J1030" i="15"/>
  <c r="I1030" i="15"/>
  <c r="H1030" i="15"/>
  <c r="G1030" i="15"/>
  <c r="F1030" i="15"/>
  <c r="E1030" i="15"/>
  <c r="D1030" i="15"/>
  <c r="C1030" i="15"/>
  <c r="B1030" i="15"/>
  <c r="M877" i="15"/>
  <c r="N756" i="15"/>
  <c r="M756" i="15"/>
  <c r="L756" i="15"/>
  <c r="K756" i="15"/>
  <c r="J756" i="15"/>
  <c r="I756" i="15"/>
  <c r="H756" i="15"/>
  <c r="G756" i="15"/>
  <c r="F756" i="15"/>
  <c r="E756" i="15"/>
  <c r="D756" i="15"/>
  <c r="C756" i="15"/>
  <c r="B756" i="15"/>
  <c r="N741" i="15"/>
  <c r="M741" i="15"/>
  <c r="L741" i="15"/>
  <c r="K741" i="15"/>
  <c r="J741" i="15"/>
  <c r="I741" i="15"/>
  <c r="H741" i="15"/>
  <c r="G741" i="15"/>
  <c r="F741" i="15"/>
  <c r="E741" i="15"/>
  <c r="D741" i="15"/>
  <c r="C741" i="15"/>
  <c r="B741" i="15"/>
  <c r="N690" i="15"/>
  <c r="M690" i="15"/>
  <c r="L690" i="15"/>
  <c r="K690" i="15"/>
  <c r="J690" i="15"/>
  <c r="I690" i="15"/>
  <c r="H690" i="15"/>
  <c r="G690" i="15"/>
  <c r="F690" i="15"/>
  <c r="E690" i="15"/>
  <c r="D690" i="15"/>
  <c r="C690" i="15"/>
  <c r="B690" i="15"/>
  <c r="N673" i="15"/>
  <c r="M673" i="15"/>
  <c r="L673" i="15"/>
  <c r="K673" i="15"/>
  <c r="J673" i="15"/>
  <c r="I673" i="15"/>
  <c r="H673" i="15"/>
  <c r="G673" i="15"/>
  <c r="F673" i="15"/>
  <c r="E673" i="15"/>
  <c r="D673" i="15"/>
  <c r="C673" i="15"/>
  <c r="B673" i="15"/>
  <c r="N630" i="15"/>
  <c r="M630" i="15"/>
  <c r="L630" i="15"/>
  <c r="K630" i="15"/>
  <c r="J630" i="15"/>
  <c r="I630" i="15"/>
  <c r="H630" i="15"/>
  <c r="G630" i="15"/>
  <c r="F630" i="15"/>
  <c r="E630" i="15"/>
  <c r="D630" i="15"/>
  <c r="C630" i="15"/>
  <c r="B630" i="15"/>
  <c r="N567" i="15"/>
  <c r="M567" i="15"/>
  <c r="L567" i="15"/>
  <c r="K567" i="15"/>
  <c r="J567" i="15"/>
  <c r="I567" i="15"/>
  <c r="H567" i="15"/>
  <c r="G567" i="15"/>
  <c r="F567" i="15"/>
  <c r="E567" i="15"/>
  <c r="D567" i="15"/>
  <c r="C567" i="15"/>
  <c r="B567" i="15"/>
  <c r="N539" i="15"/>
  <c r="M539" i="15"/>
  <c r="L539" i="15"/>
  <c r="K539" i="15"/>
  <c r="J539" i="15"/>
  <c r="I539" i="15"/>
  <c r="H539" i="15"/>
  <c r="G539" i="15"/>
  <c r="F539" i="15"/>
  <c r="E539" i="15"/>
  <c r="D539" i="15"/>
  <c r="C539" i="15"/>
  <c r="B539" i="15"/>
  <c r="M515" i="15"/>
  <c r="N285" i="15"/>
  <c r="M285" i="15"/>
  <c r="L285" i="15"/>
  <c r="K285" i="15"/>
  <c r="J285" i="15"/>
  <c r="I285" i="15"/>
  <c r="H285" i="15"/>
  <c r="G285" i="15"/>
  <c r="F285" i="15"/>
  <c r="E285" i="15"/>
  <c r="D285" i="15"/>
  <c r="C285" i="15"/>
  <c r="B285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B242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B160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N663" i="15"/>
  <c r="M663" i="15"/>
  <c r="L663" i="15"/>
  <c r="K663" i="15"/>
  <c r="J663" i="15"/>
  <c r="I663" i="15"/>
  <c r="H663" i="15"/>
  <c r="G663" i="15"/>
  <c r="F663" i="15"/>
  <c r="E663" i="15"/>
  <c r="D663" i="15"/>
  <c r="C663" i="15"/>
  <c r="B663" i="15"/>
  <c r="M590" i="15"/>
  <c r="N1092" i="15"/>
  <c r="M1092" i="15"/>
  <c r="L1092" i="15"/>
  <c r="K1092" i="15"/>
  <c r="J1092" i="15"/>
  <c r="I1092" i="15"/>
  <c r="H1092" i="15"/>
  <c r="G1092" i="15"/>
  <c r="F1092" i="15"/>
  <c r="E1092" i="15"/>
  <c r="D1092" i="15"/>
  <c r="C1092" i="15"/>
  <c r="B1092" i="15"/>
  <c r="N372" i="15"/>
  <c r="M372" i="15"/>
  <c r="L372" i="15"/>
  <c r="K372" i="15"/>
  <c r="J372" i="15"/>
  <c r="I372" i="15"/>
  <c r="H372" i="15"/>
  <c r="G372" i="15"/>
  <c r="F372" i="15"/>
  <c r="E372" i="15"/>
  <c r="D372" i="15"/>
  <c r="C372" i="15"/>
  <c r="B372" i="15"/>
  <c r="N351" i="15"/>
  <c r="M351" i="15"/>
  <c r="L351" i="15"/>
  <c r="K351" i="15"/>
  <c r="J351" i="15"/>
  <c r="I351" i="15"/>
  <c r="H351" i="15"/>
  <c r="G351" i="15"/>
  <c r="F351" i="15"/>
  <c r="E351" i="15"/>
  <c r="D351" i="15"/>
  <c r="C351" i="15"/>
  <c r="B351" i="15"/>
  <c r="N1458" i="15"/>
  <c r="M1458" i="15"/>
  <c r="L1458" i="15"/>
  <c r="K1458" i="15"/>
  <c r="J1458" i="15"/>
  <c r="I1458" i="15"/>
  <c r="H1458" i="15"/>
  <c r="G1458" i="15"/>
  <c r="F1458" i="15"/>
  <c r="E1458" i="15"/>
  <c r="D1458" i="15"/>
  <c r="C1458" i="15"/>
  <c r="B1458" i="15"/>
  <c r="N930" i="15"/>
  <c r="M930" i="15"/>
  <c r="L930" i="15"/>
  <c r="K930" i="15"/>
  <c r="J930" i="15"/>
  <c r="I930" i="15"/>
  <c r="H930" i="15"/>
  <c r="G930" i="15"/>
  <c r="F930" i="15"/>
  <c r="E930" i="15"/>
  <c r="D930" i="15"/>
  <c r="C930" i="15"/>
  <c r="B930" i="15"/>
  <c r="N139" i="15"/>
  <c r="M139" i="15"/>
  <c r="L139" i="15"/>
  <c r="K139" i="15"/>
  <c r="J139" i="15"/>
  <c r="I139" i="15"/>
  <c r="H139" i="15"/>
  <c r="G139" i="15"/>
  <c r="F139" i="15"/>
  <c r="E139" i="15"/>
  <c r="D139" i="15"/>
  <c r="C139" i="15"/>
  <c r="B139" i="15"/>
  <c r="N1397" i="15"/>
  <c r="M1397" i="15"/>
  <c r="L1397" i="15"/>
  <c r="K1397" i="15"/>
  <c r="J1397" i="15"/>
  <c r="I1397" i="15"/>
  <c r="H1397" i="15"/>
  <c r="G1397" i="15"/>
  <c r="F1397" i="15"/>
  <c r="E1397" i="15"/>
  <c r="D1397" i="15"/>
  <c r="C1397" i="15"/>
  <c r="B1397" i="15"/>
  <c r="N1147" i="15"/>
  <c r="M1147" i="15"/>
  <c r="L1147" i="15"/>
  <c r="K1147" i="15"/>
  <c r="J1147" i="15"/>
  <c r="I1147" i="15"/>
  <c r="H1147" i="15"/>
  <c r="G1147" i="15"/>
  <c r="F1147" i="15"/>
  <c r="E1147" i="15"/>
  <c r="D1147" i="15"/>
  <c r="C1147" i="15"/>
  <c r="B1147" i="15"/>
  <c r="N915" i="15"/>
  <c r="M915" i="15"/>
  <c r="L915" i="15"/>
  <c r="K915" i="15"/>
  <c r="J915" i="15"/>
  <c r="I915" i="15"/>
  <c r="H915" i="15"/>
  <c r="G915" i="15"/>
  <c r="F915" i="15"/>
  <c r="E915" i="15"/>
  <c r="D915" i="15"/>
  <c r="C915" i="15"/>
  <c r="B915" i="15"/>
  <c r="N804" i="15"/>
  <c r="M804" i="15"/>
  <c r="L804" i="15"/>
  <c r="K804" i="15"/>
  <c r="J804" i="15"/>
  <c r="I804" i="15"/>
  <c r="H804" i="15"/>
  <c r="G804" i="15"/>
  <c r="F804" i="15"/>
  <c r="E804" i="15"/>
  <c r="D804" i="15"/>
  <c r="C804" i="15"/>
  <c r="B804" i="15"/>
  <c r="N1206" i="15"/>
  <c r="M1206" i="15"/>
  <c r="L1206" i="15"/>
  <c r="K1206" i="15"/>
  <c r="J1206" i="15"/>
  <c r="I1206" i="15"/>
  <c r="H1206" i="15"/>
  <c r="G1206" i="15"/>
  <c r="F1206" i="15"/>
  <c r="E1206" i="15"/>
  <c r="D1206" i="15"/>
  <c r="C1206" i="15"/>
  <c r="B1206" i="15"/>
  <c r="N913" i="15"/>
  <c r="M913" i="15"/>
  <c r="L913" i="15"/>
  <c r="K913" i="15"/>
  <c r="J913" i="15"/>
  <c r="I913" i="15"/>
  <c r="H913" i="15"/>
  <c r="G913" i="15"/>
  <c r="F913" i="15"/>
  <c r="E913" i="15"/>
  <c r="D913" i="15"/>
  <c r="C913" i="15"/>
  <c r="B913" i="15"/>
  <c r="N1381" i="15"/>
  <c r="M1381" i="15"/>
  <c r="L1381" i="15"/>
  <c r="K1381" i="15"/>
  <c r="J1381" i="15"/>
  <c r="I1381" i="15"/>
  <c r="H1381" i="15"/>
  <c r="G1381" i="15"/>
  <c r="F1381" i="15"/>
  <c r="E1381" i="15"/>
  <c r="D1381" i="15"/>
  <c r="C1381" i="15"/>
  <c r="B1381" i="15"/>
  <c r="N914" i="15"/>
  <c r="M914" i="15"/>
  <c r="L914" i="15"/>
  <c r="K914" i="15"/>
  <c r="J914" i="15"/>
  <c r="I914" i="15"/>
  <c r="H914" i="15"/>
  <c r="G914" i="15"/>
  <c r="F914" i="15"/>
  <c r="E914" i="15"/>
  <c r="D914" i="15"/>
  <c r="C914" i="15"/>
  <c r="B914" i="15"/>
  <c r="N728" i="15"/>
  <c r="M728" i="15"/>
  <c r="L728" i="15"/>
  <c r="K728" i="15"/>
  <c r="J728" i="15"/>
  <c r="I728" i="15"/>
  <c r="H728" i="15"/>
  <c r="G728" i="15"/>
  <c r="F728" i="15"/>
  <c r="E728" i="15"/>
  <c r="D728" i="15"/>
  <c r="C728" i="15"/>
  <c r="B728" i="15"/>
  <c r="N1216" i="15"/>
  <c r="M1216" i="15"/>
  <c r="L1216" i="15"/>
  <c r="K1216" i="15"/>
  <c r="J1216" i="15"/>
  <c r="I1216" i="15"/>
  <c r="H1216" i="15"/>
  <c r="G1216" i="15"/>
  <c r="F1216" i="15"/>
  <c r="E1216" i="15"/>
  <c r="D1216" i="15"/>
  <c r="C1216" i="15"/>
  <c r="B1216" i="15"/>
  <c r="N908" i="15"/>
  <c r="M908" i="15"/>
  <c r="L908" i="15"/>
  <c r="K908" i="15"/>
  <c r="J908" i="15"/>
  <c r="I908" i="15"/>
  <c r="H908" i="15"/>
  <c r="G908" i="15"/>
  <c r="F908" i="15"/>
  <c r="E908" i="15"/>
  <c r="D908" i="15"/>
  <c r="C908" i="15"/>
  <c r="B908" i="15"/>
  <c r="N457" i="15"/>
  <c r="M457" i="15"/>
  <c r="L457" i="15"/>
  <c r="K457" i="15"/>
  <c r="J457" i="15"/>
  <c r="I457" i="15"/>
  <c r="H457" i="15"/>
  <c r="G457" i="15"/>
  <c r="F457" i="15"/>
  <c r="E457" i="15"/>
  <c r="D457" i="15"/>
  <c r="C457" i="15"/>
  <c r="B457" i="15"/>
  <c r="N760" i="15"/>
  <c r="M760" i="15"/>
  <c r="L760" i="15"/>
  <c r="K760" i="15"/>
  <c r="J760" i="15"/>
  <c r="I760" i="15"/>
  <c r="H760" i="15"/>
  <c r="G760" i="15"/>
  <c r="F760" i="15"/>
  <c r="E760" i="15"/>
  <c r="D760" i="15"/>
  <c r="C760" i="15"/>
  <c r="B760" i="15"/>
  <c r="N704" i="15"/>
  <c r="M704" i="15"/>
  <c r="L704" i="15"/>
  <c r="K704" i="15"/>
  <c r="J704" i="15"/>
  <c r="I704" i="15"/>
  <c r="H704" i="15"/>
  <c r="G704" i="15"/>
  <c r="F704" i="15"/>
  <c r="E704" i="15"/>
  <c r="D704" i="15"/>
  <c r="C704" i="15"/>
  <c r="B704" i="15"/>
  <c r="N1497" i="15"/>
  <c r="M1497" i="15"/>
  <c r="L1497" i="15"/>
  <c r="K1497" i="15"/>
  <c r="J1497" i="15"/>
  <c r="I1497" i="15"/>
  <c r="H1497" i="15"/>
  <c r="G1497" i="15"/>
  <c r="F1497" i="15"/>
  <c r="E1497" i="15"/>
  <c r="D1497" i="15"/>
  <c r="C1497" i="15"/>
  <c r="B1497" i="15"/>
  <c r="N1349" i="15"/>
  <c r="M1349" i="15"/>
  <c r="L1349" i="15"/>
  <c r="K1349" i="15"/>
  <c r="J1349" i="15"/>
  <c r="I1349" i="15"/>
  <c r="H1349" i="15"/>
  <c r="G1349" i="15"/>
  <c r="F1349" i="15"/>
  <c r="E1349" i="15"/>
  <c r="D1349" i="15"/>
  <c r="C1349" i="15"/>
  <c r="B1349" i="15"/>
  <c r="N1249" i="15"/>
  <c r="M1249" i="15"/>
  <c r="L1249" i="15"/>
  <c r="K1249" i="15"/>
  <c r="J1249" i="15"/>
  <c r="I1249" i="15"/>
  <c r="H1249" i="15"/>
  <c r="G1249" i="15"/>
  <c r="F1249" i="15"/>
  <c r="E1249" i="15"/>
  <c r="D1249" i="15"/>
  <c r="C1249" i="15"/>
  <c r="B1249" i="15"/>
  <c r="N876" i="15"/>
  <c r="M876" i="15"/>
  <c r="L876" i="15"/>
  <c r="K876" i="15"/>
  <c r="J876" i="15"/>
  <c r="I876" i="15"/>
  <c r="H876" i="15"/>
  <c r="G876" i="15"/>
  <c r="F876" i="15"/>
  <c r="E876" i="15"/>
  <c r="D876" i="15"/>
  <c r="C876" i="15"/>
  <c r="B876" i="15"/>
  <c r="N799" i="15"/>
  <c r="M799" i="15"/>
  <c r="L799" i="15"/>
  <c r="K799" i="15"/>
  <c r="J799" i="15"/>
  <c r="I799" i="15"/>
  <c r="H799" i="15"/>
  <c r="G799" i="15"/>
  <c r="F799" i="15"/>
  <c r="E799" i="15"/>
  <c r="D799" i="15"/>
  <c r="C799" i="15"/>
  <c r="B799" i="15"/>
  <c r="M797" i="15"/>
  <c r="N1319" i="15"/>
  <c r="M1319" i="15"/>
  <c r="L1319" i="15"/>
  <c r="K1319" i="15"/>
  <c r="J1319" i="15"/>
  <c r="I1319" i="15"/>
  <c r="H1319" i="15"/>
  <c r="G1319" i="15"/>
  <c r="F1319" i="15"/>
  <c r="E1319" i="15"/>
  <c r="D1319" i="15"/>
  <c r="C1319" i="15"/>
  <c r="B1319" i="15"/>
  <c r="N1368" i="15"/>
  <c r="M1368" i="15"/>
  <c r="L1368" i="15"/>
  <c r="K1368" i="15"/>
  <c r="J1368" i="15"/>
  <c r="I1368" i="15"/>
  <c r="H1368" i="15"/>
  <c r="G1368" i="15"/>
  <c r="F1368" i="15"/>
  <c r="E1368" i="15"/>
  <c r="D1368" i="15"/>
  <c r="C1368" i="15"/>
  <c r="B1368" i="15"/>
  <c r="N467" i="15"/>
  <c r="M467" i="15"/>
  <c r="L467" i="15"/>
  <c r="K467" i="15"/>
  <c r="J467" i="15"/>
  <c r="I467" i="15"/>
  <c r="H467" i="15"/>
  <c r="G467" i="15"/>
  <c r="F467" i="15"/>
  <c r="E467" i="15"/>
  <c r="D467" i="15"/>
  <c r="C467" i="15"/>
  <c r="B467" i="15"/>
  <c r="N1509" i="15"/>
  <c r="M1509" i="15"/>
  <c r="L1509" i="15"/>
  <c r="K1509" i="15"/>
  <c r="J1509" i="15"/>
  <c r="I1509" i="15"/>
  <c r="H1509" i="15"/>
  <c r="G1509" i="15"/>
  <c r="F1509" i="15"/>
  <c r="E1509" i="15"/>
  <c r="D1509" i="15"/>
  <c r="C1509" i="15"/>
  <c r="B1509" i="15"/>
  <c r="N746" i="15"/>
  <c r="M746" i="15"/>
  <c r="L746" i="15"/>
  <c r="K746" i="15"/>
  <c r="J746" i="15"/>
  <c r="I746" i="15"/>
  <c r="H746" i="15"/>
  <c r="G746" i="15"/>
  <c r="F746" i="15"/>
  <c r="E746" i="15"/>
  <c r="D746" i="15"/>
  <c r="C746" i="15"/>
  <c r="B746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N1362" i="15"/>
  <c r="M1362" i="15"/>
  <c r="L1362" i="15"/>
  <c r="K1362" i="15"/>
  <c r="J1362" i="15"/>
  <c r="I1362" i="15"/>
  <c r="H1362" i="15"/>
  <c r="G1362" i="15"/>
  <c r="F1362" i="15"/>
  <c r="E1362" i="15"/>
  <c r="D1362" i="15"/>
  <c r="C1362" i="15"/>
  <c r="B1362" i="15"/>
  <c r="N1363" i="15"/>
  <c r="M1363" i="15"/>
  <c r="L1363" i="15"/>
  <c r="K1363" i="15"/>
  <c r="J1363" i="15"/>
  <c r="I1363" i="15"/>
  <c r="H1363" i="15"/>
  <c r="G1363" i="15"/>
  <c r="F1363" i="15"/>
  <c r="E1363" i="15"/>
  <c r="D1363" i="15"/>
  <c r="C1363" i="15"/>
  <c r="B1363" i="15"/>
  <c r="N861" i="15"/>
  <c r="M861" i="15"/>
  <c r="L861" i="15"/>
  <c r="K861" i="15"/>
  <c r="J861" i="15"/>
  <c r="I861" i="15"/>
  <c r="H861" i="15"/>
  <c r="G861" i="15"/>
  <c r="F861" i="15"/>
  <c r="E861" i="15"/>
  <c r="D861" i="15"/>
  <c r="C861" i="15"/>
  <c r="B861" i="15"/>
  <c r="N864" i="15"/>
  <c r="M864" i="15"/>
  <c r="L864" i="15"/>
  <c r="K864" i="15"/>
  <c r="J864" i="15"/>
  <c r="I864" i="15"/>
  <c r="H864" i="15"/>
  <c r="G864" i="15"/>
  <c r="F864" i="15"/>
  <c r="E864" i="15"/>
  <c r="D864" i="15"/>
  <c r="C864" i="15"/>
  <c r="B864" i="15"/>
  <c r="N809" i="15"/>
  <c r="M809" i="15"/>
  <c r="L809" i="15"/>
  <c r="K809" i="15"/>
  <c r="J809" i="15"/>
  <c r="I809" i="15"/>
  <c r="H809" i="15"/>
  <c r="G809" i="15"/>
  <c r="F809" i="15"/>
  <c r="E809" i="15"/>
  <c r="D809" i="15"/>
  <c r="C809" i="15"/>
  <c r="B809" i="15"/>
  <c r="N668" i="15"/>
  <c r="M668" i="15"/>
  <c r="L668" i="15"/>
  <c r="K668" i="15"/>
  <c r="J668" i="15"/>
  <c r="I668" i="15"/>
  <c r="H668" i="15"/>
  <c r="G668" i="15"/>
  <c r="F668" i="15"/>
  <c r="E668" i="15"/>
  <c r="D668" i="15"/>
  <c r="C668" i="15"/>
  <c r="B668" i="15"/>
  <c r="N605" i="15"/>
  <c r="M605" i="15"/>
  <c r="L605" i="15"/>
  <c r="K605" i="15"/>
  <c r="J605" i="15"/>
  <c r="I605" i="15"/>
  <c r="H605" i="15"/>
  <c r="G605" i="15"/>
  <c r="F605" i="15"/>
  <c r="E605" i="15"/>
  <c r="D605" i="15"/>
  <c r="C605" i="15"/>
  <c r="B605" i="15"/>
  <c r="N1087" i="15"/>
  <c r="M1087" i="15"/>
  <c r="L1087" i="15"/>
  <c r="K1087" i="15"/>
  <c r="J1087" i="15"/>
  <c r="I1087" i="15"/>
  <c r="H1087" i="15"/>
  <c r="G1087" i="15"/>
  <c r="F1087" i="15"/>
  <c r="E1087" i="15"/>
  <c r="D1087" i="15"/>
  <c r="C1087" i="15"/>
  <c r="B1087" i="15"/>
  <c r="N869" i="15"/>
  <c r="M869" i="15"/>
  <c r="L869" i="15"/>
  <c r="K869" i="15"/>
  <c r="J869" i="15"/>
  <c r="I869" i="15"/>
  <c r="H869" i="15"/>
  <c r="G869" i="15"/>
  <c r="F869" i="15"/>
  <c r="E869" i="15"/>
  <c r="D869" i="15"/>
  <c r="C869" i="15"/>
  <c r="B869" i="15"/>
  <c r="N810" i="15"/>
  <c r="M810" i="15"/>
  <c r="L810" i="15"/>
  <c r="K810" i="15"/>
  <c r="J810" i="15"/>
  <c r="I810" i="15"/>
  <c r="H810" i="15"/>
  <c r="G810" i="15"/>
  <c r="F810" i="15"/>
  <c r="E810" i="15"/>
  <c r="D810" i="15"/>
  <c r="C810" i="15"/>
  <c r="B810" i="15"/>
  <c r="N796" i="15"/>
  <c r="M796" i="15"/>
  <c r="L796" i="15"/>
  <c r="K796" i="15"/>
  <c r="J796" i="15"/>
  <c r="I796" i="15"/>
  <c r="H796" i="15"/>
  <c r="G796" i="15"/>
  <c r="F796" i="15"/>
  <c r="E796" i="15"/>
  <c r="D796" i="15"/>
  <c r="C796" i="15"/>
  <c r="B796" i="15"/>
  <c r="N475" i="15"/>
  <c r="M475" i="15"/>
  <c r="L475" i="15"/>
  <c r="K475" i="15"/>
  <c r="J475" i="15"/>
  <c r="I475" i="15"/>
  <c r="H475" i="15"/>
  <c r="G475" i="15"/>
  <c r="F475" i="15"/>
  <c r="E475" i="15"/>
  <c r="D475" i="15"/>
  <c r="C475" i="15"/>
  <c r="B475" i="15"/>
  <c r="N1143" i="15"/>
  <c r="M1143" i="15"/>
  <c r="L1143" i="15"/>
  <c r="K1143" i="15"/>
  <c r="J1143" i="15"/>
  <c r="I1143" i="15"/>
  <c r="H1143" i="15"/>
  <c r="G1143" i="15"/>
  <c r="F1143" i="15"/>
  <c r="E1143" i="15"/>
  <c r="D1143" i="15"/>
  <c r="C1143" i="15"/>
  <c r="B1143" i="15"/>
  <c r="N1125" i="15"/>
  <c r="M1125" i="15"/>
  <c r="L1125" i="15"/>
  <c r="K1125" i="15"/>
  <c r="J1125" i="15"/>
  <c r="I1125" i="15"/>
  <c r="H1125" i="15"/>
  <c r="G1125" i="15"/>
  <c r="F1125" i="15"/>
  <c r="E1125" i="15"/>
  <c r="D1125" i="15"/>
  <c r="C1125" i="15"/>
  <c r="B1125" i="15"/>
  <c r="N635" i="15"/>
  <c r="M635" i="15"/>
  <c r="L635" i="15"/>
  <c r="K635" i="15"/>
  <c r="J635" i="15"/>
  <c r="I635" i="15"/>
  <c r="H635" i="15"/>
  <c r="G635" i="15"/>
  <c r="F635" i="15"/>
  <c r="E635" i="15"/>
  <c r="D635" i="15"/>
  <c r="C635" i="15"/>
  <c r="B635" i="15"/>
  <c r="N1013" i="15"/>
  <c r="M1013" i="15"/>
  <c r="L1013" i="15"/>
  <c r="K1013" i="15"/>
  <c r="J1013" i="15"/>
  <c r="I1013" i="15"/>
  <c r="H1013" i="15"/>
  <c r="G1013" i="15"/>
  <c r="F1013" i="15"/>
  <c r="E1013" i="15"/>
  <c r="D1013" i="15"/>
  <c r="C1013" i="15"/>
  <c r="B1013" i="15"/>
  <c r="N497" i="15"/>
  <c r="M497" i="15"/>
  <c r="L497" i="15"/>
  <c r="K497" i="15"/>
  <c r="J497" i="15"/>
  <c r="I497" i="15"/>
  <c r="H497" i="15"/>
  <c r="G497" i="15"/>
  <c r="F497" i="15"/>
  <c r="E497" i="15"/>
  <c r="D497" i="15"/>
  <c r="C497" i="15"/>
  <c r="B49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B209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M1511" i="15"/>
  <c r="M1307" i="15"/>
  <c r="N1110" i="15"/>
  <c r="M1110" i="15"/>
  <c r="L1110" i="15"/>
  <c r="K1110" i="15"/>
  <c r="J1110" i="15"/>
  <c r="I1110" i="15"/>
  <c r="H1110" i="15"/>
  <c r="G1110" i="15"/>
  <c r="F1110" i="15"/>
  <c r="E1110" i="15"/>
  <c r="D1110" i="15"/>
  <c r="C1110" i="15"/>
  <c r="B1110" i="15"/>
  <c r="N1043" i="15"/>
  <c r="M1043" i="15"/>
  <c r="L1043" i="15"/>
  <c r="K1043" i="15"/>
  <c r="J1043" i="15"/>
  <c r="I1043" i="15"/>
  <c r="H1043" i="15"/>
  <c r="G1043" i="15"/>
  <c r="F1043" i="15"/>
  <c r="E1043" i="15"/>
  <c r="D1043" i="15"/>
  <c r="C1043" i="15"/>
  <c r="B1043" i="15"/>
  <c r="N897" i="15"/>
  <c r="M897" i="15"/>
  <c r="L897" i="15"/>
  <c r="K897" i="15"/>
  <c r="J897" i="15"/>
  <c r="I897" i="15"/>
  <c r="H897" i="15"/>
  <c r="G897" i="15"/>
  <c r="F897" i="15"/>
  <c r="E897" i="15"/>
  <c r="D897" i="15"/>
  <c r="C897" i="15"/>
  <c r="B897" i="15"/>
  <c r="N578" i="15"/>
  <c r="M578" i="15"/>
  <c r="L578" i="15"/>
  <c r="K578" i="15"/>
  <c r="J578" i="15"/>
  <c r="I578" i="15"/>
  <c r="H578" i="15"/>
  <c r="G578" i="15"/>
  <c r="F578" i="15"/>
  <c r="E578" i="15"/>
  <c r="D578" i="15"/>
  <c r="C578" i="15"/>
  <c r="B578" i="15"/>
  <c r="N547" i="15"/>
  <c r="M547" i="15"/>
  <c r="L547" i="15"/>
  <c r="K547" i="15"/>
  <c r="J547" i="15"/>
  <c r="I547" i="15"/>
  <c r="H547" i="15"/>
  <c r="G547" i="15"/>
  <c r="F547" i="15"/>
  <c r="E547" i="15"/>
  <c r="D547" i="15"/>
  <c r="C547" i="15"/>
  <c r="B547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1472" i="15"/>
  <c r="M1472" i="15"/>
  <c r="L1472" i="15"/>
  <c r="K1472" i="15"/>
  <c r="J1472" i="15"/>
  <c r="I1472" i="15"/>
  <c r="H1472" i="15"/>
  <c r="G1472" i="15"/>
  <c r="F1472" i="15"/>
  <c r="E1472" i="15"/>
  <c r="D1472" i="15"/>
  <c r="C1472" i="15"/>
  <c r="B1472" i="15"/>
  <c r="N1398" i="15"/>
  <c r="M1398" i="15"/>
  <c r="L1398" i="15"/>
  <c r="K1398" i="15"/>
  <c r="J1398" i="15"/>
  <c r="I1398" i="15"/>
  <c r="H1398" i="15"/>
  <c r="G1398" i="15"/>
  <c r="F1398" i="15"/>
  <c r="E1398" i="15"/>
  <c r="D1398" i="15"/>
  <c r="C1398" i="15"/>
  <c r="B1398" i="15"/>
  <c r="N1341" i="15"/>
  <c r="M1341" i="15"/>
  <c r="L1341" i="15"/>
  <c r="K1341" i="15"/>
  <c r="J1341" i="15"/>
  <c r="I1341" i="15"/>
  <c r="H1341" i="15"/>
  <c r="G1341" i="15"/>
  <c r="F1341" i="15"/>
  <c r="E1341" i="15"/>
  <c r="D1341" i="15"/>
  <c r="C1341" i="15"/>
  <c r="B1341" i="15"/>
  <c r="N1300" i="15"/>
  <c r="M1300" i="15"/>
  <c r="L1300" i="15"/>
  <c r="K1300" i="15"/>
  <c r="J1300" i="15"/>
  <c r="I1300" i="15"/>
  <c r="H1300" i="15"/>
  <c r="G1300" i="15"/>
  <c r="F1300" i="15"/>
  <c r="E1300" i="15"/>
  <c r="D1300" i="15"/>
  <c r="C1300" i="15"/>
  <c r="B1300" i="15"/>
  <c r="N1256" i="15"/>
  <c r="M1256" i="15"/>
  <c r="L1256" i="15"/>
  <c r="K1256" i="15"/>
  <c r="J1256" i="15"/>
  <c r="I1256" i="15"/>
  <c r="H1256" i="15"/>
  <c r="G1256" i="15"/>
  <c r="F1256" i="15"/>
  <c r="E1256" i="15"/>
  <c r="D1256" i="15"/>
  <c r="C1256" i="15"/>
  <c r="B1256" i="15"/>
  <c r="N1193" i="15"/>
  <c r="M1193" i="15"/>
  <c r="L1193" i="15"/>
  <c r="K1193" i="15"/>
  <c r="J1193" i="15"/>
  <c r="I1193" i="15"/>
  <c r="H1193" i="15"/>
  <c r="G1193" i="15"/>
  <c r="F1193" i="15"/>
  <c r="E1193" i="15"/>
  <c r="D1193" i="15"/>
  <c r="C1193" i="15"/>
  <c r="B1193" i="15"/>
  <c r="M1150" i="15"/>
  <c r="N737" i="15"/>
  <c r="M737" i="15"/>
  <c r="L737" i="15"/>
  <c r="K737" i="15"/>
  <c r="J737" i="15"/>
  <c r="I737" i="15"/>
  <c r="H737" i="15"/>
  <c r="G737" i="15"/>
  <c r="F737" i="15"/>
  <c r="E737" i="15"/>
  <c r="D737" i="15"/>
  <c r="C737" i="15"/>
  <c r="B737" i="15"/>
  <c r="N588" i="15"/>
  <c r="M588" i="15"/>
  <c r="L588" i="15"/>
  <c r="K588" i="15"/>
  <c r="J588" i="15"/>
  <c r="I588" i="15"/>
  <c r="H588" i="15"/>
  <c r="G588" i="15"/>
  <c r="F588" i="15"/>
  <c r="E588" i="15"/>
  <c r="D588" i="15"/>
  <c r="C588" i="15"/>
  <c r="B588" i="15"/>
  <c r="N487" i="15"/>
  <c r="M487" i="15"/>
  <c r="L487" i="15"/>
  <c r="K487" i="15"/>
  <c r="J487" i="15"/>
  <c r="H487" i="15"/>
  <c r="G487" i="15"/>
  <c r="F487" i="15"/>
  <c r="E487" i="15"/>
  <c r="D487" i="15"/>
  <c r="C487" i="15"/>
  <c r="B487" i="15"/>
  <c r="N430" i="15"/>
  <c r="M430" i="15"/>
  <c r="L430" i="15"/>
  <c r="K430" i="15"/>
  <c r="J430" i="15"/>
  <c r="I430" i="15"/>
  <c r="H430" i="15"/>
  <c r="G430" i="15"/>
  <c r="F430" i="15"/>
  <c r="E430" i="15"/>
  <c r="D430" i="15"/>
  <c r="C430" i="15"/>
  <c r="B430" i="15"/>
  <c r="M89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B151" i="15"/>
  <c r="N150" i="15"/>
  <c r="M150" i="15"/>
  <c r="L150" i="15"/>
  <c r="K150" i="15"/>
  <c r="J150" i="15"/>
  <c r="H150" i="15"/>
  <c r="G150" i="15"/>
  <c r="F150" i="15"/>
  <c r="E150" i="15"/>
  <c r="D150" i="15"/>
  <c r="C150" i="15"/>
  <c r="B150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N1198" i="15"/>
  <c r="M1198" i="15"/>
  <c r="L1198" i="15"/>
  <c r="K1198" i="15"/>
  <c r="J1198" i="15"/>
  <c r="I1198" i="15"/>
  <c r="H1198" i="15"/>
  <c r="G1198" i="15"/>
  <c r="F1198" i="15"/>
  <c r="E1198" i="15"/>
  <c r="D1198" i="15"/>
  <c r="C1198" i="15"/>
  <c r="B1198" i="15"/>
  <c r="N1148" i="15"/>
  <c r="M1148" i="15"/>
  <c r="L1148" i="15"/>
  <c r="K1148" i="15"/>
  <c r="J1148" i="15"/>
  <c r="I1148" i="15"/>
  <c r="H1148" i="15"/>
  <c r="G1148" i="15"/>
  <c r="F1148" i="15"/>
  <c r="E1148" i="15"/>
  <c r="D1148" i="15"/>
  <c r="C1148" i="15"/>
  <c r="B1148" i="15"/>
  <c r="N857" i="15"/>
  <c r="M857" i="15"/>
  <c r="L857" i="15"/>
  <c r="K857" i="15"/>
  <c r="J857" i="15"/>
  <c r="I857" i="15"/>
  <c r="H857" i="15"/>
  <c r="G857" i="15"/>
  <c r="F857" i="15"/>
  <c r="E857" i="15"/>
  <c r="D857" i="15"/>
  <c r="C857" i="15"/>
  <c r="B857" i="15"/>
  <c r="N640" i="15"/>
  <c r="M640" i="15"/>
  <c r="L640" i="15"/>
  <c r="K640" i="15"/>
  <c r="J640" i="15"/>
  <c r="I640" i="15"/>
  <c r="H640" i="15"/>
  <c r="G640" i="15"/>
  <c r="F640" i="15"/>
  <c r="E640" i="15"/>
  <c r="D640" i="15"/>
  <c r="C640" i="15"/>
  <c r="B640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B282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B147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B143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481" i="15"/>
  <c r="M1481" i="15"/>
  <c r="L1481" i="15"/>
  <c r="K1481" i="15"/>
  <c r="J1481" i="15"/>
  <c r="I1481" i="15"/>
  <c r="H1481" i="15"/>
  <c r="G1481" i="15"/>
  <c r="F1481" i="15"/>
  <c r="E1481" i="15"/>
  <c r="D1481" i="15"/>
  <c r="C1481" i="15"/>
  <c r="B1481" i="15"/>
  <c r="N1480" i="15"/>
  <c r="M1480" i="15"/>
  <c r="L1480" i="15"/>
  <c r="K1480" i="15"/>
  <c r="J1480" i="15"/>
  <c r="I1480" i="15"/>
  <c r="H1480" i="15"/>
  <c r="G1480" i="15"/>
  <c r="F1480" i="15"/>
  <c r="E1480" i="15"/>
  <c r="D1480" i="15"/>
  <c r="C1480" i="15"/>
  <c r="B1480" i="15"/>
  <c r="N1479" i="15"/>
  <c r="M1479" i="15"/>
  <c r="L1479" i="15"/>
  <c r="K1479" i="15"/>
  <c r="J1479" i="15"/>
  <c r="I1479" i="15"/>
  <c r="H1479" i="15"/>
  <c r="G1479" i="15"/>
  <c r="F1479" i="15"/>
  <c r="E1479" i="15"/>
  <c r="D1479" i="15"/>
  <c r="C1479" i="15"/>
  <c r="B1479" i="15"/>
  <c r="N1476" i="15"/>
  <c r="M1476" i="15"/>
  <c r="L1476" i="15"/>
  <c r="K1476" i="15"/>
  <c r="J1476" i="15"/>
  <c r="I1476" i="15"/>
  <c r="H1476" i="15"/>
  <c r="G1476" i="15"/>
  <c r="F1476" i="15"/>
  <c r="E1476" i="15"/>
  <c r="D1476" i="15"/>
  <c r="C1476" i="15"/>
  <c r="B1476" i="15"/>
  <c r="N1467" i="15"/>
  <c r="M1467" i="15"/>
  <c r="L1467" i="15"/>
  <c r="K1467" i="15"/>
  <c r="J1467" i="15"/>
  <c r="I1467" i="15"/>
  <c r="H1467" i="15"/>
  <c r="G1467" i="15"/>
  <c r="F1467" i="15"/>
  <c r="E1467" i="15"/>
  <c r="D1467" i="15"/>
  <c r="C1467" i="15"/>
  <c r="B1467" i="15"/>
  <c r="N1457" i="15"/>
  <c r="M1457" i="15"/>
  <c r="L1457" i="15"/>
  <c r="K1457" i="15"/>
  <c r="J1457" i="15"/>
  <c r="I1457" i="15"/>
  <c r="H1457" i="15"/>
  <c r="G1457" i="15"/>
  <c r="F1457" i="15"/>
  <c r="E1457" i="15"/>
  <c r="D1457" i="15"/>
  <c r="C1457" i="15"/>
  <c r="B1457" i="15"/>
  <c r="M1415" i="15"/>
  <c r="N1373" i="15"/>
  <c r="M1373" i="15"/>
  <c r="L1373" i="15"/>
  <c r="K1373" i="15"/>
  <c r="J1373" i="15"/>
  <c r="I1373" i="15"/>
  <c r="H1373" i="15"/>
  <c r="G1373" i="15"/>
  <c r="F1373" i="15"/>
  <c r="E1373" i="15"/>
  <c r="D1373" i="15"/>
  <c r="C1373" i="15"/>
  <c r="B1373" i="15"/>
  <c r="N1359" i="15"/>
  <c r="M1359" i="15"/>
  <c r="L1359" i="15"/>
  <c r="K1359" i="15"/>
  <c r="J1359" i="15"/>
  <c r="I1359" i="15"/>
  <c r="H1359" i="15"/>
  <c r="G1359" i="15"/>
  <c r="F1359" i="15"/>
  <c r="E1359" i="15"/>
  <c r="D1359" i="15"/>
  <c r="C1359" i="15"/>
  <c r="B1359" i="15"/>
  <c r="N1318" i="15"/>
  <c r="M1318" i="15"/>
  <c r="L1318" i="15"/>
  <c r="K1318" i="15"/>
  <c r="J1318" i="15"/>
  <c r="I1318" i="15"/>
  <c r="H1318" i="15"/>
  <c r="G1318" i="15"/>
  <c r="F1318" i="15"/>
  <c r="E1318" i="15"/>
  <c r="D1318" i="15"/>
  <c r="C1318" i="15"/>
  <c r="B1318" i="15"/>
  <c r="N1116" i="15"/>
  <c r="M1116" i="15"/>
  <c r="L1116" i="15"/>
  <c r="K1116" i="15"/>
  <c r="J1116" i="15"/>
  <c r="I1116" i="15"/>
  <c r="H1116" i="15"/>
  <c r="G1116" i="15"/>
  <c r="F1116" i="15"/>
  <c r="E1116" i="15"/>
  <c r="D1116" i="15"/>
  <c r="C1116" i="15"/>
  <c r="B1116" i="15"/>
  <c r="N1085" i="15"/>
  <c r="M1085" i="15"/>
  <c r="L1085" i="15"/>
  <c r="K1085" i="15"/>
  <c r="J1085" i="15"/>
  <c r="I1085" i="15"/>
  <c r="H1085" i="15"/>
  <c r="G1085" i="15"/>
  <c r="F1085" i="15"/>
  <c r="E1085" i="15"/>
  <c r="D1085" i="15"/>
  <c r="C1085" i="15"/>
  <c r="B1085" i="15"/>
  <c r="N1048" i="15"/>
  <c r="M1048" i="15"/>
  <c r="L1048" i="15"/>
  <c r="K1048" i="15"/>
  <c r="J1048" i="15"/>
  <c r="I1048" i="15"/>
  <c r="H1048" i="15"/>
  <c r="G1048" i="15"/>
  <c r="F1048" i="15"/>
  <c r="E1048" i="15"/>
  <c r="D1048" i="15"/>
  <c r="C1048" i="15"/>
  <c r="B1048" i="15"/>
  <c r="N1027" i="15"/>
  <c r="M1027" i="15"/>
  <c r="L1027" i="15"/>
  <c r="K1027" i="15"/>
  <c r="J1027" i="15"/>
  <c r="I1027" i="15"/>
  <c r="H1027" i="15"/>
  <c r="G1027" i="15"/>
  <c r="F1027" i="15"/>
  <c r="E1027" i="15"/>
  <c r="D1027" i="15"/>
  <c r="C1027" i="15"/>
  <c r="B1027" i="15"/>
  <c r="N1021" i="15"/>
  <c r="M1021" i="15"/>
  <c r="L1021" i="15"/>
  <c r="K1021" i="15"/>
  <c r="J1021" i="15"/>
  <c r="I1021" i="15"/>
  <c r="H1021" i="15"/>
  <c r="G1021" i="15"/>
  <c r="F1021" i="15"/>
  <c r="E1021" i="15"/>
  <c r="D1021" i="15"/>
  <c r="C1021" i="15"/>
  <c r="B1021" i="15"/>
  <c r="N997" i="15"/>
  <c r="M997" i="15"/>
  <c r="L997" i="15"/>
  <c r="K997" i="15"/>
  <c r="J997" i="15"/>
  <c r="I997" i="15"/>
  <c r="H997" i="15"/>
  <c r="G997" i="15"/>
  <c r="F997" i="15"/>
  <c r="E997" i="15"/>
  <c r="D997" i="15"/>
  <c r="C997" i="15"/>
  <c r="B997" i="15"/>
  <c r="N902" i="15"/>
  <c r="M902" i="15"/>
  <c r="L902" i="15"/>
  <c r="K902" i="15"/>
  <c r="J902" i="15"/>
  <c r="I902" i="15"/>
  <c r="H902" i="15"/>
  <c r="G902" i="15"/>
  <c r="F902" i="15"/>
  <c r="E902" i="15"/>
  <c r="D902" i="15"/>
  <c r="C902" i="15"/>
  <c r="B902" i="15"/>
  <c r="N854" i="15"/>
  <c r="M854" i="15"/>
  <c r="L854" i="15"/>
  <c r="K854" i="15"/>
  <c r="J854" i="15"/>
  <c r="I854" i="15"/>
  <c r="H854" i="15"/>
  <c r="G854" i="15"/>
  <c r="F854" i="15"/>
  <c r="E854" i="15"/>
  <c r="D854" i="15"/>
  <c r="C854" i="15"/>
  <c r="B854" i="15"/>
  <c r="N800" i="15"/>
  <c r="M800" i="15"/>
  <c r="L800" i="15"/>
  <c r="K800" i="15"/>
  <c r="J800" i="15"/>
  <c r="I800" i="15"/>
  <c r="H800" i="15"/>
  <c r="G800" i="15"/>
  <c r="F800" i="15"/>
  <c r="E800" i="15"/>
  <c r="D800" i="15"/>
  <c r="C800" i="15"/>
  <c r="B800" i="15"/>
  <c r="N776" i="15"/>
  <c r="M776" i="15"/>
  <c r="L776" i="15"/>
  <c r="K776" i="15"/>
  <c r="J776" i="15"/>
  <c r="I776" i="15"/>
  <c r="H776" i="15"/>
  <c r="G776" i="15"/>
  <c r="F776" i="15"/>
  <c r="E776" i="15"/>
  <c r="D776" i="15"/>
  <c r="C776" i="15"/>
  <c r="B776" i="15"/>
  <c r="N705" i="15"/>
  <c r="M705" i="15"/>
  <c r="L705" i="15"/>
  <c r="K705" i="15"/>
  <c r="J705" i="15"/>
  <c r="I705" i="15"/>
  <c r="H705" i="15"/>
  <c r="G705" i="15"/>
  <c r="F705" i="15"/>
  <c r="E705" i="15"/>
  <c r="D705" i="15"/>
  <c r="C705" i="15"/>
  <c r="B705" i="15"/>
  <c r="N600" i="15"/>
  <c r="M600" i="15"/>
  <c r="L600" i="15"/>
  <c r="K600" i="15"/>
  <c r="J600" i="15"/>
  <c r="I600" i="15"/>
  <c r="H600" i="15"/>
  <c r="G600" i="15"/>
  <c r="F600" i="15"/>
  <c r="E600" i="15"/>
  <c r="D600" i="15"/>
  <c r="C600" i="15"/>
  <c r="B600" i="15"/>
  <c r="N596" i="15"/>
  <c r="M596" i="15"/>
  <c r="L596" i="15"/>
  <c r="K596" i="15"/>
  <c r="J596" i="15"/>
  <c r="I596" i="15"/>
  <c r="H596" i="15"/>
  <c r="G596" i="15"/>
  <c r="F596" i="15"/>
  <c r="E596" i="15"/>
  <c r="D596" i="15"/>
  <c r="C596" i="15"/>
  <c r="B596" i="15"/>
  <c r="N564" i="15"/>
  <c r="M564" i="15"/>
  <c r="L564" i="15"/>
  <c r="K564" i="15"/>
  <c r="J564" i="15"/>
  <c r="I564" i="15"/>
  <c r="H564" i="15"/>
  <c r="G564" i="15"/>
  <c r="F564" i="15"/>
  <c r="E564" i="15"/>
  <c r="D564" i="15"/>
  <c r="C564" i="15"/>
  <c r="B564" i="15"/>
  <c r="N546" i="15"/>
  <c r="M546" i="15"/>
  <c r="L546" i="15"/>
  <c r="K546" i="15"/>
  <c r="J546" i="15"/>
  <c r="I546" i="15"/>
  <c r="H546" i="15"/>
  <c r="G546" i="15"/>
  <c r="F546" i="15"/>
  <c r="E546" i="15"/>
  <c r="D546" i="15"/>
  <c r="C546" i="15"/>
  <c r="B546" i="15"/>
  <c r="N415" i="15"/>
  <c r="M415" i="15"/>
  <c r="L415" i="15"/>
  <c r="K415" i="15"/>
  <c r="J415" i="15"/>
  <c r="I415" i="15"/>
  <c r="H415" i="15"/>
  <c r="G415" i="15"/>
  <c r="F415" i="15"/>
  <c r="E415" i="15"/>
  <c r="D415" i="15"/>
  <c r="C415" i="15"/>
  <c r="B415" i="15"/>
  <c r="N380" i="15"/>
  <c r="M380" i="15"/>
  <c r="L380" i="15"/>
  <c r="K380" i="15"/>
  <c r="J380" i="15"/>
  <c r="I380" i="15"/>
  <c r="H380" i="15"/>
  <c r="G380" i="15"/>
  <c r="F380" i="15"/>
  <c r="E380" i="15"/>
  <c r="D380" i="15"/>
  <c r="C380" i="15"/>
  <c r="B380" i="15"/>
  <c r="N356" i="15"/>
  <c r="M356" i="15"/>
  <c r="L356" i="15"/>
  <c r="K356" i="15"/>
  <c r="J356" i="15"/>
  <c r="I356" i="15"/>
  <c r="H356" i="15"/>
  <c r="G356" i="15"/>
  <c r="F356" i="15"/>
  <c r="E356" i="15"/>
  <c r="D356" i="15"/>
  <c r="C356" i="15"/>
  <c r="B356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N1267" i="15"/>
  <c r="M1267" i="15"/>
  <c r="L1267" i="15"/>
  <c r="K1267" i="15"/>
  <c r="J1267" i="15"/>
  <c r="I1267" i="15"/>
  <c r="H1267" i="15"/>
  <c r="G1267" i="15"/>
  <c r="F1267" i="15"/>
  <c r="E1267" i="15"/>
  <c r="D1267" i="15"/>
  <c r="C1267" i="15"/>
  <c r="B1267" i="15"/>
  <c r="N994" i="15"/>
  <c r="M994" i="15"/>
  <c r="L994" i="15"/>
  <c r="K994" i="15"/>
  <c r="J994" i="15"/>
  <c r="I994" i="15"/>
  <c r="H994" i="15"/>
  <c r="G994" i="15"/>
  <c r="F994" i="15"/>
  <c r="E994" i="15"/>
  <c r="D994" i="15"/>
  <c r="C994" i="15"/>
  <c r="B994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N1455" i="15"/>
  <c r="M1455" i="15"/>
  <c r="L1455" i="15"/>
  <c r="K1455" i="15"/>
  <c r="J1455" i="15"/>
  <c r="I1455" i="15"/>
  <c r="H1455" i="15"/>
  <c r="G1455" i="15"/>
  <c r="F1455" i="15"/>
  <c r="E1455" i="15"/>
  <c r="D1455" i="15"/>
  <c r="C1455" i="15"/>
  <c r="B1455" i="15"/>
  <c r="N1316" i="15"/>
  <c r="M1316" i="15"/>
  <c r="L1316" i="15"/>
  <c r="K1316" i="15"/>
  <c r="J1316" i="15"/>
  <c r="I1316" i="15"/>
  <c r="H1316" i="15"/>
  <c r="G1316" i="15"/>
  <c r="F1316" i="15"/>
  <c r="E1316" i="15"/>
  <c r="D1316" i="15"/>
  <c r="C1316" i="15"/>
  <c r="B1316" i="15"/>
  <c r="N1303" i="15"/>
  <c r="M1303" i="15"/>
  <c r="L1303" i="15"/>
  <c r="K1303" i="15"/>
  <c r="J1303" i="15"/>
  <c r="I1303" i="15"/>
  <c r="H1303" i="15"/>
  <c r="G1303" i="15"/>
  <c r="F1303" i="15"/>
  <c r="E1303" i="15"/>
  <c r="D1303" i="15"/>
  <c r="C1303" i="15"/>
  <c r="B1303" i="15"/>
  <c r="N1224" i="15"/>
  <c r="M1224" i="15"/>
  <c r="L1224" i="15"/>
  <c r="K1224" i="15"/>
  <c r="J1224" i="15"/>
  <c r="I1224" i="15"/>
  <c r="H1224" i="15"/>
  <c r="G1224" i="15"/>
  <c r="F1224" i="15"/>
  <c r="E1224" i="15"/>
  <c r="D1224" i="15"/>
  <c r="C1224" i="15"/>
  <c r="B1224" i="15"/>
  <c r="N1184" i="15"/>
  <c r="M1184" i="15"/>
  <c r="L1184" i="15"/>
  <c r="K1184" i="15"/>
  <c r="J1184" i="15"/>
  <c r="I1184" i="15"/>
  <c r="H1184" i="15"/>
  <c r="G1184" i="15"/>
  <c r="F1184" i="15"/>
  <c r="E1184" i="15"/>
  <c r="D1184" i="15"/>
  <c r="C1184" i="15"/>
  <c r="B1184" i="15"/>
  <c r="N1098" i="15"/>
  <c r="M1098" i="15"/>
  <c r="L1098" i="15"/>
  <c r="K1098" i="15"/>
  <c r="J1098" i="15"/>
  <c r="I1098" i="15"/>
  <c r="H1098" i="15"/>
  <c r="G1098" i="15"/>
  <c r="F1098" i="15"/>
  <c r="E1098" i="15"/>
  <c r="D1098" i="15"/>
  <c r="C1098" i="15"/>
  <c r="B1098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N1366" i="15"/>
  <c r="M1366" i="15"/>
  <c r="L1366" i="15"/>
  <c r="K1366" i="15"/>
  <c r="J1366" i="15"/>
  <c r="I1366" i="15"/>
  <c r="H1366" i="15"/>
  <c r="G1366" i="15"/>
  <c r="F1366" i="15"/>
  <c r="E1366" i="15"/>
  <c r="D1366" i="15"/>
  <c r="C1366" i="15"/>
  <c r="B1366" i="15"/>
  <c r="N581" i="15"/>
  <c r="M581" i="15"/>
  <c r="L581" i="15"/>
  <c r="K581" i="15"/>
  <c r="J581" i="15"/>
  <c r="I581" i="15"/>
  <c r="H581" i="15"/>
  <c r="G581" i="15"/>
  <c r="F581" i="15"/>
  <c r="E581" i="15"/>
  <c r="D581" i="15"/>
  <c r="C581" i="15"/>
  <c r="B581" i="15"/>
  <c r="N557" i="15"/>
  <c r="M557" i="15"/>
  <c r="L557" i="15"/>
  <c r="K557" i="15"/>
  <c r="J557" i="15"/>
  <c r="I557" i="15"/>
  <c r="H557" i="15"/>
  <c r="G557" i="15"/>
  <c r="F557" i="15"/>
  <c r="E557" i="15"/>
  <c r="D557" i="15"/>
  <c r="C557" i="15"/>
  <c r="B557" i="15"/>
  <c r="N1470" i="15"/>
  <c r="M1470" i="15"/>
  <c r="L1470" i="15"/>
  <c r="K1470" i="15"/>
  <c r="J1470" i="15"/>
  <c r="I1470" i="15"/>
  <c r="H1470" i="15"/>
  <c r="G1470" i="15"/>
  <c r="F1470" i="15"/>
  <c r="E1470" i="15"/>
  <c r="D1470" i="15"/>
  <c r="C1470" i="15"/>
  <c r="B1470" i="15"/>
  <c r="N1469" i="15"/>
  <c r="M1469" i="15"/>
  <c r="L1469" i="15"/>
  <c r="K1469" i="15"/>
  <c r="J1469" i="15"/>
  <c r="I1469" i="15"/>
  <c r="H1469" i="15"/>
  <c r="G1469" i="15"/>
  <c r="F1469" i="15"/>
  <c r="E1469" i="15"/>
  <c r="D1469" i="15"/>
  <c r="C1469" i="15"/>
  <c r="B1469" i="15"/>
  <c r="M1241" i="15"/>
  <c r="N1154" i="15"/>
  <c r="M1154" i="15"/>
  <c r="L1154" i="15"/>
  <c r="K1154" i="15"/>
  <c r="J1154" i="15"/>
  <c r="I1154" i="15"/>
  <c r="H1154" i="15"/>
  <c r="G1154" i="15"/>
  <c r="F1154" i="15"/>
  <c r="E1154" i="15"/>
  <c r="D1154" i="15"/>
  <c r="C1154" i="15"/>
  <c r="B1154" i="15"/>
  <c r="N1050" i="15"/>
  <c r="M1050" i="15"/>
  <c r="L1050" i="15"/>
  <c r="K1050" i="15"/>
  <c r="J1050" i="15"/>
  <c r="I1050" i="15"/>
  <c r="H1050" i="15"/>
  <c r="G1050" i="15"/>
  <c r="F1050" i="15"/>
  <c r="E1050" i="15"/>
  <c r="D1050" i="15"/>
  <c r="C1050" i="15"/>
  <c r="B1050" i="15"/>
  <c r="M903" i="15"/>
  <c r="N855" i="15"/>
  <c r="M855" i="15"/>
  <c r="L855" i="15"/>
  <c r="K855" i="15"/>
  <c r="J855" i="15"/>
  <c r="I855" i="15"/>
  <c r="H855" i="15"/>
  <c r="G855" i="15"/>
  <c r="F855" i="15"/>
  <c r="E855" i="15"/>
  <c r="D855" i="15"/>
  <c r="C855" i="15"/>
  <c r="B855" i="15"/>
  <c r="N889" i="15"/>
  <c r="M889" i="15"/>
  <c r="L889" i="15"/>
  <c r="K889" i="15"/>
  <c r="J889" i="15"/>
  <c r="I889" i="15"/>
  <c r="H889" i="15"/>
  <c r="G889" i="15"/>
  <c r="F889" i="15"/>
  <c r="E889" i="15"/>
  <c r="D889" i="15"/>
  <c r="C889" i="15"/>
  <c r="B889" i="15"/>
  <c r="N714" i="15"/>
  <c r="M714" i="15"/>
  <c r="L714" i="15"/>
  <c r="K714" i="15"/>
  <c r="J714" i="15"/>
  <c r="I714" i="15"/>
  <c r="H714" i="15"/>
  <c r="G714" i="15"/>
  <c r="F714" i="15"/>
  <c r="E714" i="15"/>
  <c r="D714" i="15"/>
  <c r="C714" i="15"/>
  <c r="B714" i="15"/>
  <c r="N648" i="15"/>
  <c r="M648" i="15"/>
  <c r="L648" i="15"/>
  <c r="K648" i="15"/>
  <c r="J648" i="15"/>
  <c r="I648" i="15"/>
  <c r="H648" i="15"/>
  <c r="G648" i="15"/>
  <c r="F648" i="15"/>
  <c r="E648" i="15"/>
  <c r="D648" i="15"/>
  <c r="C648" i="15"/>
  <c r="B648" i="15"/>
  <c r="M565" i="15"/>
  <c r="N469" i="15"/>
  <c r="M469" i="15"/>
  <c r="L469" i="15"/>
  <c r="K469" i="15"/>
  <c r="J469" i="15"/>
  <c r="I469" i="15"/>
  <c r="H469" i="15"/>
  <c r="G469" i="15"/>
  <c r="F469" i="15"/>
  <c r="E469" i="15"/>
  <c r="D469" i="15"/>
  <c r="C469" i="15"/>
  <c r="B469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M190" i="15"/>
  <c r="N1482" i="15"/>
  <c r="M1482" i="15"/>
  <c r="L1482" i="15"/>
  <c r="K1482" i="15"/>
  <c r="J1482" i="15"/>
  <c r="I1482" i="15"/>
  <c r="H1482" i="15"/>
  <c r="G1482" i="15"/>
  <c r="F1482" i="15"/>
  <c r="E1482" i="15"/>
  <c r="D1482" i="15"/>
  <c r="C1482" i="15"/>
  <c r="B1482" i="15"/>
  <c r="N1309" i="15"/>
  <c r="M1309" i="15"/>
  <c r="L1309" i="15"/>
  <c r="K1309" i="15"/>
  <c r="J1309" i="15"/>
  <c r="I1309" i="15"/>
  <c r="H1309" i="15"/>
  <c r="G1309" i="15"/>
  <c r="F1309" i="15"/>
  <c r="E1309" i="15"/>
  <c r="D1309" i="15"/>
  <c r="C1309" i="15"/>
  <c r="B1309" i="15"/>
  <c r="N1280" i="15"/>
  <c r="M1280" i="15"/>
  <c r="L1280" i="15"/>
  <c r="K1280" i="15"/>
  <c r="J1280" i="15"/>
  <c r="I1280" i="15"/>
  <c r="H1280" i="15"/>
  <c r="G1280" i="15"/>
  <c r="F1280" i="15"/>
  <c r="E1280" i="15"/>
  <c r="D1280" i="15"/>
  <c r="C1280" i="15"/>
  <c r="B1280" i="15"/>
  <c r="N1104" i="15"/>
  <c r="M1104" i="15"/>
  <c r="L1104" i="15"/>
  <c r="K1104" i="15"/>
  <c r="J1104" i="15"/>
  <c r="I1104" i="15"/>
  <c r="H1104" i="15"/>
  <c r="G1104" i="15"/>
  <c r="F1104" i="15"/>
  <c r="E1104" i="15"/>
  <c r="D1104" i="15"/>
  <c r="C1104" i="15"/>
  <c r="B1104" i="15"/>
  <c r="M1044" i="15"/>
  <c r="N470" i="15"/>
  <c r="M470" i="15"/>
  <c r="L470" i="15"/>
  <c r="K470" i="15"/>
  <c r="J470" i="15"/>
  <c r="I470" i="15"/>
  <c r="H470" i="15"/>
  <c r="G470" i="15"/>
  <c r="F470" i="15"/>
  <c r="E470" i="15"/>
  <c r="D470" i="15"/>
  <c r="C470" i="15"/>
  <c r="B470" i="15"/>
  <c r="N443" i="15"/>
  <c r="M443" i="15"/>
  <c r="L443" i="15"/>
  <c r="K443" i="15"/>
  <c r="J443" i="15"/>
  <c r="I443" i="15"/>
  <c r="H443" i="15"/>
  <c r="G443" i="15"/>
  <c r="F443" i="15"/>
  <c r="E443" i="15"/>
  <c r="D443" i="15"/>
  <c r="C443" i="15"/>
  <c r="B443" i="15"/>
  <c r="N387" i="15"/>
  <c r="M387" i="15"/>
  <c r="L387" i="15"/>
  <c r="K387" i="15"/>
  <c r="J387" i="15"/>
  <c r="I387" i="15"/>
  <c r="H387" i="15"/>
  <c r="G387" i="15"/>
  <c r="F387" i="15"/>
  <c r="E387" i="15"/>
  <c r="D387" i="15"/>
  <c r="C387" i="15"/>
  <c r="B387" i="15"/>
  <c r="N316" i="15"/>
  <c r="M316" i="15"/>
  <c r="L316" i="15"/>
  <c r="K316" i="15"/>
  <c r="J316" i="15"/>
  <c r="I316" i="15"/>
  <c r="H316" i="15"/>
  <c r="G316" i="15"/>
  <c r="F316" i="15"/>
  <c r="E316" i="15"/>
  <c r="D316" i="15"/>
  <c r="C316" i="15"/>
  <c r="B316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N1187" i="15"/>
  <c r="M1187" i="15"/>
  <c r="L1187" i="15"/>
  <c r="K1187" i="15"/>
  <c r="J1187" i="15"/>
  <c r="I1187" i="15"/>
  <c r="H1187" i="15"/>
  <c r="G1187" i="15"/>
  <c r="F1187" i="15"/>
  <c r="E1187" i="15"/>
  <c r="D1187" i="15"/>
  <c r="C1187" i="15"/>
  <c r="B1187" i="15"/>
  <c r="N1158" i="15"/>
  <c r="M1158" i="15"/>
  <c r="L1158" i="15"/>
  <c r="K1158" i="15"/>
  <c r="J1158" i="15"/>
  <c r="I1158" i="15"/>
  <c r="H1158" i="15"/>
  <c r="G1158" i="15"/>
  <c r="F1158" i="15"/>
  <c r="E1158" i="15"/>
  <c r="D1158" i="15"/>
  <c r="C1158" i="15"/>
  <c r="B1158" i="15"/>
  <c r="N1112" i="15"/>
  <c r="M1112" i="15"/>
  <c r="L1112" i="15"/>
  <c r="K1112" i="15"/>
  <c r="J1112" i="15"/>
  <c r="I1112" i="15"/>
  <c r="H1112" i="15"/>
  <c r="G1112" i="15"/>
  <c r="F1112" i="15"/>
  <c r="E1112" i="15"/>
  <c r="D1112" i="15"/>
  <c r="C1112" i="15"/>
  <c r="B1112" i="15"/>
  <c r="N1022" i="15"/>
  <c r="M1022" i="15"/>
  <c r="L1022" i="15"/>
  <c r="K1022" i="15"/>
  <c r="J1022" i="15"/>
  <c r="I1022" i="15"/>
  <c r="H1022" i="15"/>
  <c r="G1022" i="15"/>
  <c r="F1022" i="15"/>
  <c r="E1022" i="15"/>
  <c r="D1022" i="15"/>
  <c r="C1022" i="15"/>
  <c r="B1022" i="15"/>
  <c r="N892" i="15"/>
  <c r="M892" i="15"/>
  <c r="L892" i="15"/>
  <c r="K892" i="15"/>
  <c r="J892" i="15"/>
  <c r="I892" i="15"/>
  <c r="H892" i="15"/>
  <c r="G892" i="15"/>
  <c r="F892" i="15"/>
  <c r="E892" i="15"/>
  <c r="D892" i="15"/>
  <c r="C892" i="15"/>
  <c r="B892" i="15"/>
  <c r="N575" i="15"/>
  <c r="M575" i="15"/>
  <c r="L575" i="15"/>
  <c r="K575" i="15"/>
  <c r="J575" i="15"/>
  <c r="I575" i="15"/>
  <c r="H575" i="15"/>
  <c r="G575" i="15"/>
  <c r="F575" i="15"/>
  <c r="E575" i="15"/>
  <c r="D575" i="15"/>
  <c r="C575" i="15"/>
  <c r="B575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B271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M692" i="15"/>
  <c r="N1109" i="15"/>
  <c r="M1109" i="15"/>
  <c r="L1109" i="15"/>
  <c r="K1109" i="15"/>
  <c r="J1109" i="15"/>
  <c r="I1109" i="15"/>
  <c r="H1109" i="15"/>
  <c r="G1109" i="15"/>
  <c r="F1109" i="15"/>
  <c r="E1109" i="15"/>
  <c r="D1109" i="15"/>
  <c r="C1109" i="15"/>
  <c r="B1109" i="15"/>
  <c r="N709" i="15"/>
  <c r="M709" i="15"/>
  <c r="L709" i="15"/>
  <c r="K709" i="15"/>
  <c r="J709" i="15"/>
  <c r="I709" i="15"/>
  <c r="H709" i="15"/>
  <c r="G709" i="15"/>
  <c r="F709" i="15"/>
  <c r="E709" i="15"/>
  <c r="D709" i="15"/>
  <c r="C709" i="15"/>
  <c r="B709" i="15"/>
  <c r="N828" i="15"/>
  <c r="M828" i="15"/>
  <c r="L828" i="15"/>
  <c r="K828" i="15"/>
  <c r="J828" i="15"/>
  <c r="I828" i="15"/>
  <c r="H828" i="15"/>
  <c r="G828" i="15"/>
  <c r="F828" i="15"/>
  <c r="E828" i="15"/>
  <c r="D828" i="15"/>
  <c r="C828" i="15"/>
  <c r="B828" i="15"/>
  <c r="M293" i="15"/>
  <c r="N759" i="15"/>
  <c r="M759" i="15"/>
  <c r="L759" i="15"/>
  <c r="K759" i="15"/>
  <c r="J759" i="15"/>
  <c r="I759" i="15"/>
  <c r="H759" i="15"/>
  <c r="G759" i="15"/>
  <c r="F759" i="15"/>
  <c r="E759" i="15"/>
  <c r="D759" i="15"/>
  <c r="C759" i="15"/>
  <c r="B759" i="15"/>
  <c r="N402" i="15"/>
  <c r="M402" i="15"/>
  <c r="L402" i="15"/>
  <c r="K402" i="15"/>
  <c r="J402" i="15"/>
  <c r="I402" i="15"/>
  <c r="H402" i="15"/>
  <c r="G402" i="15"/>
  <c r="F402" i="15"/>
  <c r="E402" i="15"/>
  <c r="D402" i="15"/>
  <c r="C402" i="15"/>
  <c r="B402" i="15"/>
  <c r="N1078" i="15"/>
  <c r="M1078" i="15"/>
  <c r="L1078" i="15"/>
  <c r="K1078" i="15"/>
  <c r="J1078" i="15"/>
  <c r="I1078" i="15"/>
  <c r="H1078" i="15"/>
  <c r="G1078" i="15"/>
  <c r="F1078" i="15"/>
  <c r="E1078" i="15"/>
  <c r="D1078" i="15"/>
  <c r="C1078" i="15"/>
  <c r="B1078" i="15"/>
  <c r="N784" i="15"/>
  <c r="M784" i="15"/>
  <c r="L784" i="15"/>
  <c r="K784" i="15"/>
  <c r="J784" i="15"/>
  <c r="I784" i="15"/>
  <c r="H784" i="15"/>
  <c r="G784" i="15"/>
  <c r="F784" i="15"/>
  <c r="E784" i="15"/>
  <c r="D784" i="15"/>
  <c r="C784" i="15"/>
  <c r="B784" i="15"/>
  <c r="N637" i="15"/>
  <c r="M637" i="15"/>
  <c r="L637" i="15"/>
  <c r="K637" i="15"/>
  <c r="J637" i="15"/>
  <c r="I637" i="15"/>
  <c r="H637" i="15"/>
  <c r="G637" i="15"/>
  <c r="F637" i="15"/>
  <c r="E637" i="15"/>
  <c r="D637" i="15"/>
  <c r="C637" i="15"/>
  <c r="B637" i="15"/>
  <c r="N308" i="15"/>
  <c r="M308" i="15"/>
  <c r="L308" i="15"/>
  <c r="K308" i="15"/>
  <c r="J308" i="15"/>
  <c r="I308" i="15"/>
  <c r="H308" i="15"/>
  <c r="G308" i="15"/>
  <c r="F308" i="15"/>
  <c r="E308" i="15"/>
  <c r="D308" i="15"/>
  <c r="C308" i="15"/>
  <c r="B308" i="15"/>
  <c r="N1299" i="15"/>
  <c r="M1299" i="15"/>
  <c r="L1299" i="15"/>
  <c r="K1299" i="15"/>
  <c r="J1299" i="15"/>
  <c r="I1299" i="15"/>
  <c r="H1299" i="15"/>
  <c r="G1299" i="15"/>
  <c r="F1299" i="15"/>
  <c r="E1299" i="15"/>
  <c r="D1299" i="15"/>
  <c r="C1299" i="15"/>
  <c r="B1299" i="15"/>
  <c r="N261" i="15"/>
  <c r="M261" i="15"/>
  <c r="L261" i="15"/>
  <c r="K261" i="15"/>
  <c r="J261" i="15"/>
  <c r="I261" i="15"/>
  <c r="H261" i="15"/>
  <c r="G261" i="15"/>
  <c r="F261" i="15"/>
  <c r="E261" i="15"/>
  <c r="D261" i="15"/>
  <c r="C261" i="15"/>
  <c r="B261" i="15"/>
  <c r="M120" i="15"/>
  <c r="N1369" i="15"/>
  <c r="M1369" i="15"/>
  <c r="L1369" i="15"/>
  <c r="K1369" i="15"/>
  <c r="J1369" i="15"/>
  <c r="I1369" i="15"/>
  <c r="H1369" i="15"/>
  <c r="G1369" i="15"/>
  <c r="F1369" i="15"/>
  <c r="E1369" i="15"/>
  <c r="D1369" i="15"/>
  <c r="C1369" i="15"/>
  <c r="B1369" i="15"/>
  <c r="N262" i="15"/>
  <c r="M262" i="15"/>
  <c r="L262" i="15"/>
  <c r="K262" i="15"/>
  <c r="J262" i="15"/>
  <c r="I262" i="15"/>
  <c r="H262" i="15"/>
  <c r="G262" i="15"/>
  <c r="F262" i="15"/>
  <c r="E262" i="15"/>
  <c r="D262" i="15"/>
  <c r="C262" i="15"/>
  <c r="B262" i="15"/>
  <c r="N127" i="15"/>
  <c r="M127" i="15"/>
  <c r="L127" i="15"/>
  <c r="K127" i="15"/>
  <c r="J127" i="15"/>
  <c r="I127" i="15"/>
  <c r="H127" i="15"/>
  <c r="F127" i="15"/>
  <c r="E127" i="15"/>
  <c r="D127" i="15"/>
  <c r="C127" i="15"/>
  <c r="M614" i="15"/>
  <c r="N1528" i="15"/>
  <c r="M1528" i="15"/>
  <c r="L1528" i="15"/>
  <c r="K1528" i="15"/>
  <c r="J1528" i="15"/>
  <c r="I1528" i="15"/>
  <c r="H1528" i="15"/>
  <c r="G1528" i="15"/>
  <c r="F1528" i="15"/>
  <c r="E1528" i="15"/>
  <c r="D1528" i="15"/>
  <c r="C1528" i="15"/>
  <c r="B1528" i="15"/>
  <c r="M1272" i="15"/>
  <c r="N1152" i="15"/>
  <c r="M1152" i="15"/>
  <c r="L1152" i="15"/>
  <c r="K1152" i="15"/>
  <c r="J1152" i="15"/>
  <c r="I1152" i="15"/>
  <c r="H1152" i="15"/>
  <c r="G1152" i="15"/>
  <c r="F1152" i="15"/>
  <c r="E1152" i="15"/>
  <c r="D1152" i="15"/>
  <c r="C1152" i="15"/>
  <c r="B1152" i="15"/>
  <c r="N922" i="15"/>
  <c r="M922" i="15"/>
  <c r="L922" i="15"/>
  <c r="K922" i="15"/>
  <c r="J922" i="15"/>
  <c r="I922" i="15"/>
  <c r="H922" i="15"/>
  <c r="G922" i="15"/>
  <c r="F922" i="15"/>
  <c r="E922" i="15"/>
  <c r="D922" i="15"/>
  <c r="C922" i="15"/>
  <c r="B922" i="15"/>
  <c r="N925" i="15"/>
  <c r="M925" i="15"/>
  <c r="L925" i="15"/>
  <c r="K925" i="15"/>
  <c r="J925" i="15"/>
  <c r="I925" i="15"/>
  <c r="H925" i="15"/>
  <c r="G925" i="15"/>
  <c r="F925" i="15"/>
  <c r="E925" i="15"/>
  <c r="D925" i="15"/>
  <c r="C925" i="15"/>
  <c r="B925" i="15"/>
  <c r="N790" i="15"/>
  <c r="M790" i="15"/>
  <c r="L790" i="15"/>
  <c r="K790" i="15"/>
  <c r="J790" i="15"/>
  <c r="I790" i="15"/>
  <c r="H790" i="15"/>
  <c r="G790" i="15"/>
  <c r="F790" i="15"/>
  <c r="E790" i="15"/>
  <c r="D790" i="15"/>
  <c r="C790" i="15"/>
  <c r="B790" i="15"/>
  <c r="N769" i="15"/>
  <c r="M769" i="15"/>
  <c r="L769" i="15"/>
  <c r="K769" i="15"/>
  <c r="J769" i="15"/>
  <c r="I769" i="15"/>
  <c r="H769" i="15"/>
  <c r="G769" i="15"/>
  <c r="F769" i="15"/>
  <c r="E769" i="15"/>
  <c r="D769" i="15"/>
  <c r="C769" i="15"/>
  <c r="B769" i="15"/>
  <c r="N211" i="15"/>
  <c r="M211" i="15"/>
  <c r="L211" i="15"/>
  <c r="K211" i="15"/>
  <c r="J211" i="15"/>
  <c r="I211" i="15"/>
  <c r="H211" i="15"/>
  <c r="G211" i="15"/>
  <c r="F211" i="15"/>
  <c r="E211" i="15"/>
  <c r="D211" i="15"/>
  <c r="C211" i="15"/>
  <c r="B211" i="15"/>
  <c r="N1352" i="15"/>
  <c r="M1352" i="15"/>
  <c r="L1352" i="15"/>
  <c r="K1352" i="15"/>
  <c r="J1352" i="15"/>
  <c r="I1352" i="15"/>
  <c r="H1352" i="15"/>
  <c r="G1352" i="15"/>
  <c r="F1352" i="15"/>
  <c r="E1352" i="15"/>
  <c r="D1352" i="15"/>
  <c r="C1352" i="15"/>
  <c r="B1352" i="15"/>
  <c r="N927" i="15"/>
  <c r="M927" i="15"/>
  <c r="L927" i="15"/>
  <c r="K927" i="15"/>
  <c r="J927" i="15"/>
  <c r="I927" i="15"/>
  <c r="H927" i="15"/>
  <c r="G927" i="15"/>
  <c r="F927" i="15"/>
  <c r="E927" i="15"/>
  <c r="D927" i="15"/>
  <c r="B927" i="15"/>
  <c r="N1367" i="15"/>
  <c r="M1367" i="15"/>
  <c r="L1367" i="15"/>
  <c r="K1367" i="15"/>
  <c r="J1367" i="15"/>
  <c r="I1367" i="15"/>
  <c r="H1367" i="15"/>
  <c r="G1367" i="15"/>
  <c r="F1367" i="15"/>
  <c r="E1367" i="15"/>
  <c r="D1367" i="15"/>
  <c r="C1367" i="15"/>
  <c r="B1367" i="15"/>
  <c r="N1508" i="15"/>
  <c r="M1508" i="15"/>
  <c r="L1508" i="15"/>
  <c r="K1508" i="15"/>
  <c r="J1508" i="15"/>
  <c r="I1508" i="15"/>
  <c r="H1508" i="15"/>
  <c r="G1508" i="15"/>
  <c r="F1508" i="15"/>
  <c r="E1508" i="15"/>
  <c r="D1508" i="15"/>
  <c r="C1508" i="15"/>
  <c r="B1508" i="15"/>
  <c r="N1361" i="15"/>
  <c r="M1361" i="15"/>
  <c r="L1361" i="15"/>
  <c r="K1361" i="15"/>
  <c r="J1361" i="15"/>
  <c r="I1361" i="15"/>
  <c r="H1361" i="15"/>
  <c r="G1361" i="15"/>
  <c r="F1361" i="15"/>
  <c r="E1361" i="15"/>
  <c r="D1361" i="15"/>
  <c r="C1361" i="15"/>
  <c r="B1361" i="15"/>
  <c r="N1002" i="15"/>
  <c r="M1002" i="15"/>
  <c r="L1002" i="15"/>
  <c r="K1002" i="15"/>
  <c r="J1002" i="15"/>
  <c r="I1002" i="15"/>
  <c r="H1002" i="15"/>
  <c r="G1002" i="15"/>
  <c r="F1002" i="15"/>
  <c r="E1002" i="15"/>
  <c r="D1002" i="15"/>
  <c r="C1002" i="15"/>
  <c r="B1002" i="15"/>
  <c r="N1270" i="15"/>
  <c r="M1270" i="15"/>
  <c r="L1270" i="15"/>
  <c r="K1270" i="15"/>
  <c r="J1270" i="15"/>
  <c r="I1270" i="15"/>
  <c r="H1270" i="15"/>
  <c r="G1270" i="15"/>
  <c r="F1270" i="15"/>
  <c r="E1270" i="15"/>
  <c r="D1270" i="15"/>
  <c r="C1270" i="15"/>
  <c r="B1270" i="15"/>
  <c r="M1156" i="15"/>
  <c r="N1019" i="15"/>
  <c r="M1019" i="15"/>
  <c r="L1019" i="15"/>
  <c r="K1019" i="15"/>
  <c r="J1019" i="15"/>
  <c r="I1019" i="15"/>
  <c r="H1019" i="15"/>
  <c r="G1019" i="15"/>
  <c r="F1019" i="15"/>
  <c r="E1019" i="15"/>
  <c r="D1019" i="15"/>
  <c r="C1019" i="15"/>
  <c r="B1019" i="15"/>
  <c r="N1070" i="15"/>
  <c r="M1070" i="15"/>
  <c r="L1070" i="15"/>
  <c r="K1070" i="15"/>
  <c r="J1070" i="15"/>
  <c r="I1070" i="15"/>
  <c r="H1070" i="15"/>
  <c r="G1070" i="15"/>
  <c r="F1070" i="15"/>
  <c r="E1070" i="15"/>
  <c r="D1070" i="15"/>
  <c r="C1070" i="15"/>
  <c r="B1070" i="15"/>
  <c r="N733" i="15"/>
  <c r="M733" i="15"/>
  <c r="L733" i="15"/>
  <c r="K733" i="15"/>
  <c r="J733" i="15"/>
  <c r="I733" i="15"/>
  <c r="H733" i="15"/>
  <c r="G733" i="15"/>
  <c r="F733" i="15"/>
  <c r="E733" i="15"/>
  <c r="D733" i="15"/>
  <c r="C733" i="15"/>
  <c r="B733" i="15"/>
  <c r="N639" i="15"/>
  <c r="M639" i="15"/>
  <c r="L639" i="15"/>
  <c r="K639" i="15"/>
  <c r="J639" i="15"/>
  <c r="I639" i="15"/>
  <c r="H639" i="15"/>
  <c r="G639" i="15"/>
  <c r="F639" i="15"/>
  <c r="E639" i="15"/>
  <c r="D639" i="15"/>
  <c r="C639" i="15"/>
  <c r="B639" i="15"/>
  <c r="N817" i="15"/>
  <c r="M817" i="15"/>
  <c r="L817" i="15"/>
  <c r="K817" i="15"/>
  <c r="J817" i="15"/>
  <c r="I817" i="15"/>
  <c r="H817" i="15"/>
  <c r="G817" i="15"/>
  <c r="F817" i="15"/>
  <c r="E817" i="15"/>
  <c r="D817" i="15"/>
  <c r="C817" i="15"/>
  <c r="B817" i="15"/>
  <c r="N1365" i="15"/>
  <c r="M1365" i="15"/>
  <c r="L1365" i="15"/>
  <c r="K1365" i="15"/>
  <c r="J1365" i="15"/>
  <c r="I1365" i="15"/>
  <c r="H1365" i="15"/>
  <c r="G1365" i="15"/>
  <c r="F1365" i="15"/>
  <c r="E1365" i="15"/>
  <c r="D1365" i="15"/>
  <c r="C1365" i="15"/>
  <c r="B1365" i="15"/>
  <c r="N715" i="15"/>
  <c r="M715" i="15"/>
  <c r="L715" i="15"/>
  <c r="K715" i="15"/>
  <c r="J715" i="15"/>
  <c r="I715" i="15"/>
  <c r="H715" i="15"/>
  <c r="G715" i="15"/>
  <c r="F715" i="15"/>
  <c r="E715" i="15"/>
  <c r="D715" i="15"/>
  <c r="B715" i="15"/>
  <c r="N1502" i="15"/>
  <c r="M1502" i="15"/>
  <c r="L1502" i="15"/>
  <c r="K1502" i="15"/>
  <c r="J1502" i="15"/>
  <c r="I1502" i="15"/>
  <c r="H1502" i="15"/>
  <c r="G1502" i="15"/>
  <c r="F1502" i="15"/>
  <c r="E1502" i="15"/>
  <c r="D1502" i="15"/>
  <c r="C1502" i="15"/>
  <c r="B1502" i="15"/>
  <c r="N729" i="15"/>
  <c r="M729" i="15"/>
  <c r="L729" i="15"/>
  <c r="K729" i="15"/>
  <c r="J729" i="15"/>
  <c r="I729" i="15"/>
  <c r="H729" i="15"/>
  <c r="G729" i="15"/>
  <c r="F729" i="15"/>
  <c r="E729" i="15"/>
  <c r="D729" i="15"/>
  <c r="C729" i="15"/>
  <c r="B729" i="15"/>
  <c r="N727" i="15"/>
  <c r="M727" i="15"/>
  <c r="L727" i="15"/>
  <c r="K727" i="15"/>
  <c r="J727" i="15"/>
  <c r="I727" i="15"/>
  <c r="H727" i="15"/>
  <c r="G727" i="15"/>
  <c r="F727" i="15"/>
  <c r="E727" i="15"/>
  <c r="D727" i="15"/>
  <c r="C727" i="15"/>
  <c r="B727" i="15"/>
  <c r="N629" i="15"/>
  <c r="M629" i="15"/>
  <c r="L629" i="15"/>
  <c r="K629" i="15"/>
  <c r="J629" i="15"/>
  <c r="I629" i="15"/>
  <c r="H629" i="15"/>
  <c r="G629" i="15"/>
  <c r="F629" i="15"/>
  <c r="E629" i="15"/>
  <c r="D629" i="15"/>
  <c r="C629" i="15"/>
  <c r="B629" i="15"/>
  <c r="N294" i="15"/>
  <c r="M294" i="15"/>
  <c r="L294" i="15"/>
  <c r="K294" i="15"/>
  <c r="J294" i="15"/>
  <c r="I294" i="15"/>
  <c r="H294" i="15"/>
  <c r="G294" i="15"/>
  <c r="F294" i="15"/>
  <c r="E294" i="15"/>
  <c r="D294" i="15"/>
  <c r="C294" i="15"/>
  <c r="B294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N1539" i="15"/>
  <c r="M1539" i="15"/>
  <c r="L1539" i="15"/>
  <c r="K1539" i="15"/>
  <c r="J1539" i="15"/>
  <c r="I1539" i="15"/>
  <c r="H1539" i="15"/>
  <c r="G1539" i="15"/>
  <c r="F1539" i="15"/>
  <c r="E1539" i="15"/>
  <c r="D1539" i="15"/>
  <c r="C1539" i="15"/>
  <c r="B1539" i="15"/>
  <c r="N1535" i="15"/>
  <c r="M1535" i="15"/>
  <c r="L1535" i="15"/>
  <c r="K1535" i="15"/>
  <c r="J1535" i="15"/>
  <c r="I1535" i="15"/>
  <c r="H1535" i="15"/>
  <c r="G1535" i="15"/>
  <c r="F1535" i="15"/>
  <c r="E1535" i="15"/>
  <c r="D1535" i="15"/>
  <c r="C1535" i="15"/>
  <c r="B1535" i="15"/>
  <c r="N1534" i="15"/>
  <c r="M1534" i="15"/>
  <c r="L1534" i="15"/>
  <c r="K1534" i="15"/>
  <c r="J1534" i="15"/>
  <c r="I1534" i="15"/>
  <c r="H1534" i="15"/>
  <c r="G1534" i="15"/>
  <c r="F1534" i="15"/>
  <c r="E1534" i="15"/>
  <c r="D1534" i="15"/>
  <c r="C1534" i="15"/>
  <c r="B1534" i="15"/>
  <c r="N1529" i="15"/>
  <c r="M1529" i="15"/>
  <c r="L1529" i="15"/>
  <c r="K1529" i="15"/>
  <c r="J1529" i="15"/>
  <c r="I1529" i="15"/>
  <c r="H1529" i="15"/>
  <c r="G1529" i="15"/>
  <c r="F1529" i="15"/>
  <c r="C1529" i="15"/>
  <c r="B1529" i="15"/>
  <c r="N1507" i="15"/>
  <c r="M1507" i="15"/>
  <c r="L1507" i="15"/>
  <c r="K1507" i="15"/>
  <c r="J1507" i="15"/>
  <c r="I1507" i="15"/>
  <c r="H1507" i="15"/>
  <c r="G1507" i="15"/>
  <c r="F1507" i="15"/>
  <c r="E1507" i="15"/>
  <c r="D1507" i="15"/>
  <c r="C1507" i="15"/>
  <c r="B1507" i="15"/>
  <c r="L1504" i="15"/>
  <c r="N1500" i="15"/>
  <c r="M1500" i="15"/>
  <c r="L1500" i="15"/>
  <c r="K1500" i="15"/>
  <c r="J1500" i="15"/>
  <c r="I1500" i="15"/>
  <c r="H1500" i="15"/>
  <c r="G1500" i="15"/>
  <c r="F1500" i="15"/>
  <c r="E1500" i="15"/>
  <c r="D1500" i="15"/>
  <c r="C1500" i="15"/>
  <c r="B1500" i="15"/>
  <c r="N1342" i="15"/>
  <c r="M1342" i="15"/>
  <c r="L1342" i="15"/>
  <c r="K1342" i="15"/>
  <c r="J1342" i="15"/>
  <c r="I1342" i="15"/>
  <c r="H1342" i="15"/>
  <c r="G1342" i="15"/>
  <c r="F1342" i="15"/>
  <c r="E1342" i="15"/>
  <c r="D1342" i="15"/>
  <c r="C1342" i="15"/>
  <c r="B1342" i="15"/>
  <c r="N1495" i="15"/>
  <c r="M1495" i="15"/>
  <c r="L1495" i="15"/>
  <c r="K1495" i="15"/>
  <c r="J1495" i="15"/>
  <c r="I1495" i="15"/>
  <c r="H1495" i="15"/>
  <c r="G1495" i="15"/>
  <c r="F1495" i="15"/>
  <c r="E1495" i="15"/>
  <c r="D1495" i="15"/>
  <c r="C1495" i="15"/>
  <c r="B1495" i="15"/>
  <c r="N1435" i="15"/>
  <c r="M1435" i="15"/>
  <c r="L1435" i="15"/>
  <c r="K1435" i="15"/>
  <c r="J1435" i="15"/>
  <c r="I1435" i="15"/>
  <c r="H1435" i="15"/>
  <c r="G1435" i="15"/>
  <c r="F1435" i="15"/>
  <c r="E1435" i="15"/>
  <c r="D1435" i="15"/>
  <c r="C1435" i="15"/>
  <c r="B1435" i="15"/>
  <c r="L1421" i="15"/>
  <c r="N1402" i="15"/>
  <c r="M1402" i="15"/>
  <c r="L1402" i="15"/>
  <c r="K1402" i="15"/>
  <c r="J1402" i="15"/>
  <c r="I1402" i="15"/>
  <c r="H1402" i="15"/>
  <c r="G1402" i="15"/>
  <c r="F1402" i="15"/>
  <c r="E1402" i="15"/>
  <c r="D1402" i="15"/>
  <c r="C1402" i="15"/>
  <c r="B1402" i="15"/>
  <c r="N1378" i="15"/>
  <c r="M1378" i="15"/>
  <c r="L1378" i="15"/>
  <c r="K1378" i="15"/>
  <c r="J1378" i="15"/>
  <c r="I1378" i="15"/>
  <c r="H1378" i="15"/>
  <c r="G1378" i="15"/>
  <c r="F1378" i="15"/>
  <c r="E1378" i="15"/>
  <c r="D1378" i="15"/>
  <c r="C1378" i="15"/>
  <c r="B1378" i="15"/>
  <c r="N1377" i="15"/>
  <c r="M1377" i="15"/>
  <c r="L1377" i="15"/>
  <c r="K1377" i="15"/>
  <c r="J1377" i="15"/>
  <c r="I1377" i="15"/>
  <c r="H1377" i="15"/>
  <c r="G1377" i="15"/>
  <c r="F1377" i="15"/>
  <c r="E1377" i="15"/>
  <c r="D1377" i="15"/>
  <c r="C1377" i="15"/>
  <c r="B1377" i="15"/>
  <c r="L1343" i="15"/>
  <c r="L1324" i="15"/>
  <c r="N1275" i="15"/>
  <c r="M1275" i="15"/>
  <c r="L1275" i="15"/>
  <c r="K1275" i="15"/>
  <c r="J1275" i="15"/>
  <c r="I1275" i="15"/>
  <c r="H1275" i="15"/>
  <c r="G1275" i="15"/>
  <c r="F1275" i="15"/>
  <c r="E1275" i="15"/>
  <c r="D1275" i="15"/>
  <c r="C1275" i="15"/>
  <c r="B1275" i="15"/>
  <c r="N303" i="15"/>
  <c r="M303" i="15"/>
  <c r="L303" i="15"/>
  <c r="K303" i="15"/>
  <c r="J303" i="15"/>
  <c r="I303" i="15"/>
  <c r="H303" i="15"/>
  <c r="G303" i="15"/>
  <c r="F303" i="15"/>
  <c r="E303" i="15"/>
  <c r="D303" i="15"/>
  <c r="C303" i="15"/>
  <c r="B303" i="15"/>
  <c r="N1236" i="15"/>
  <c r="M1236" i="15"/>
  <c r="L1236" i="15"/>
  <c r="K1236" i="15"/>
  <c r="J1236" i="15"/>
  <c r="I1236" i="15"/>
  <c r="H1236" i="15"/>
  <c r="G1236" i="15"/>
  <c r="F1236" i="15"/>
  <c r="E1236" i="15"/>
  <c r="D1236" i="15"/>
  <c r="C1236" i="15"/>
  <c r="B1236" i="15"/>
  <c r="N1215" i="15"/>
  <c r="M1215" i="15"/>
  <c r="L1215" i="15"/>
  <c r="K1215" i="15"/>
  <c r="J1215" i="15"/>
  <c r="I1215" i="15"/>
  <c r="H1215" i="15"/>
  <c r="G1215" i="15"/>
  <c r="F1215" i="15"/>
  <c r="E1215" i="15"/>
  <c r="D1215" i="15"/>
  <c r="C1215" i="15"/>
  <c r="B1215" i="15"/>
  <c r="N1167" i="15"/>
  <c r="M1167" i="15"/>
  <c r="L1167" i="15"/>
  <c r="K1167" i="15"/>
  <c r="J1167" i="15"/>
  <c r="I1167" i="15"/>
  <c r="H1167" i="15"/>
  <c r="G1167" i="15"/>
  <c r="F1167" i="15"/>
  <c r="E1167" i="15"/>
  <c r="D1167" i="15"/>
  <c r="C1167" i="15"/>
  <c r="B1167" i="15"/>
  <c r="L1166" i="15"/>
  <c r="N1134" i="15"/>
  <c r="M1134" i="15"/>
  <c r="L1134" i="15"/>
  <c r="K1134" i="15"/>
  <c r="J1134" i="15"/>
  <c r="I1134" i="15"/>
  <c r="H1134" i="15"/>
  <c r="G1134" i="15"/>
  <c r="F1134" i="15"/>
  <c r="E1134" i="15"/>
  <c r="D1134" i="15"/>
  <c r="C1134" i="15"/>
  <c r="B1134" i="15"/>
  <c r="N1123" i="15"/>
  <c r="M1123" i="15"/>
  <c r="L1123" i="15"/>
  <c r="K1123" i="15"/>
  <c r="J1123" i="15"/>
  <c r="I1123" i="15"/>
  <c r="H1123" i="15"/>
  <c r="G1123" i="15"/>
  <c r="F1123" i="15"/>
  <c r="E1123" i="15"/>
  <c r="D1123" i="15"/>
  <c r="C1123" i="15"/>
  <c r="B1123" i="15"/>
  <c r="N1111" i="15"/>
  <c r="M1111" i="15"/>
  <c r="L1111" i="15"/>
  <c r="K1111" i="15"/>
  <c r="J1111" i="15"/>
  <c r="I1111" i="15"/>
  <c r="H1111" i="15"/>
  <c r="G1111" i="15"/>
  <c r="F1111" i="15"/>
  <c r="E1111" i="15"/>
  <c r="D1111" i="15"/>
  <c r="C1111" i="15"/>
  <c r="B1111" i="15"/>
  <c r="N1091" i="15"/>
  <c r="M1091" i="15"/>
  <c r="L1091" i="15"/>
  <c r="K1091" i="15"/>
  <c r="J1091" i="15"/>
  <c r="I1091" i="15"/>
  <c r="H1091" i="15"/>
  <c r="G1091" i="15"/>
  <c r="F1091" i="15"/>
  <c r="E1091" i="15"/>
  <c r="D1091" i="15"/>
  <c r="C1091" i="15"/>
  <c r="B1091" i="15"/>
  <c r="N1075" i="15"/>
  <c r="M1075" i="15"/>
  <c r="L1075" i="15"/>
  <c r="K1075" i="15"/>
  <c r="J1075" i="15"/>
  <c r="H1075" i="15"/>
  <c r="G1075" i="15"/>
  <c r="F1075" i="15"/>
  <c r="E1075" i="15"/>
  <c r="D1075" i="15"/>
  <c r="C1075" i="15"/>
  <c r="B1075" i="15"/>
  <c r="N1074" i="15"/>
  <c r="M1074" i="15"/>
  <c r="L1074" i="15"/>
  <c r="K1074" i="15"/>
  <c r="J1074" i="15"/>
  <c r="I1074" i="15"/>
  <c r="H1074" i="15"/>
  <c r="G1074" i="15"/>
  <c r="F1074" i="15"/>
  <c r="E1074" i="15"/>
  <c r="D1074" i="15"/>
  <c r="C1074" i="15"/>
  <c r="B1074" i="15"/>
  <c r="L843" i="15"/>
  <c r="N1063" i="15"/>
  <c r="M1063" i="15"/>
  <c r="L1063" i="15"/>
  <c r="K1063" i="15"/>
  <c r="J1063" i="15"/>
  <c r="I1063" i="15"/>
  <c r="H1063" i="15"/>
  <c r="G1063" i="15"/>
  <c r="F1063" i="15"/>
  <c r="E1063" i="15"/>
  <c r="D1063" i="15"/>
  <c r="C1063" i="15"/>
  <c r="B1063" i="15"/>
  <c r="N1042" i="15"/>
  <c r="M1042" i="15"/>
  <c r="L1042" i="15"/>
  <c r="K1042" i="15"/>
  <c r="J1042" i="15"/>
  <c r="I1042" i="15"/>
  <c r="H1042" i="15"/>
  <c r="G1042" i="15"/>
  <c r="F1042" i="15"/>
  <c r="E1042" i="15"/>
  <c r="D1042" i="15"/>
  <c r="C1042" i="15"/>
  <c r="B1042" i="15"/>
  <c r="N1009" i="15"/>
  <c r="M1009" i="15"/>
  <c r="L1009" i="15"/>
  <c r="K1009" i="15"/>
  <c r="J1009" i="15"/>
  <c r="I1009" i="15"/>
  <c r="H1009" i="15"/>
  <c r="G1009" i="15"/>
  <c r="F1009" i="15"/>
  <c r="E1009" i="15"/>
  <c r="D1009" i="15"/>
  <c r="C1009" i="15"/>
  <c r="B1009" i="15"/>
  <c r="N1008" i="15"/>
  <c r="M1008" i="15"/>
  <c r="L1008" i="15"/>
  <c r="K1008" i="15"/>
  <c r="J1008" i="15"/>
  <c r="I1008" i="15"/>
  <c r="H1008" i="15"/>
  <c r="G1008" i="15"/>
  <c r="F1008" i="15"/>
  <c r="E1008" i="15"/>
  <c r="D1008" i="15"/>
  <c r="C1008" i="15"/>
  <c r="B1008" i="15"/>
  <c r="N1004" i="15"/>
  <c r="M1004" i="15"/>
  <c r="L1004" i="15"/>
  <c r="K1004" i="15"/>
  <c r="J1004" i="15"/>
  <c r="I1004" i="15"/>
  <c r="H1004" i="15"/>
  <c r="G1004" i="15"/>
  <c r="F1004" i="15"/>
  <c r="E1004" i="15"/>
  <c r="D1004" i="15"/>
  <c r="C1004" i="15"/>
  <c r="B1004" i="15"/>
  <c r="N947" i="15"/>
  <c r="M947" i="15"/>
  <c r="L947" i="15"/>
  <c r="K947" i="15"/>
  <c r="J947" i="15"/>
  <c r="I947" i="15"/>
  <c r="H947" i="15"/>
  <c r="G947" i="15"/>
  <c r="F947" i="15"/>
  <c r="E947" i="15"/>
  <c r="D947" i="15"/>
  <c r="C947" i="15"/>
  <c r="B947" i="15"/>
  <c r="N946" i="15"/>
  <c r="M946" i="15"/>
  <c r="L946" i="15"/>
  <c r="K946" i="15"/>
  <c r="J946" i="15"/>
  <c r="I946" i="15"/>
  <c r="H946" i="15"/>
  <c r="G946" i="15"/>
  <c r="F946" i="15"/>
  <c r="E946" i="15"/>
  <c r="D946" i="15"/>
  <c r="C946" i="15"/>
  <c r="B946" i="15"/>
  <c r="N935" i="15"/>
  <c r="M935" i="15"/>
  <c r="L935" i="15"/>
  <c r="K935" i="15"/>
  <c r="J935" i="15"/>
  <c r="I935" i="15"/>
  <c r="H935" i="15"/>
  <c r="G935" i="15"/>
  <c r="F935" i="15"/>
  <c r="E935" i="15"/>
  <c r="D935" i="15"/>
  <c r="C935" i="15"/>
  <c r="B935" i="15"/>
  <c r="N917" i="15"/>
  <c r="M917" i="15"/>
  <c r="L917" i="15"/>
  <c r="K917" i="15"/>
  <c r="J917" i="15"/>
  <c r="I917" i="15"/>
  <c r="H917" i="15"/>
  <c r="G917" i="15"/>
  <c r="F917" i="15"/>
  <c r="E917" i="15"/>
  <c r="D917" i="15"/>
  <c r="C917" i="15"/>
  <c r="B917" i="15"/>
  <c r="L835" i="15"/>
  <c r="N833" i="15"/>
  <c r="M833" i="15"/>
  <c r="L833" i="15"/>
  <c r="K833" i="15"/>
  <c r="J833" i="15"/>
  <c r="I833" i="15"/>
  <c r="H833" i="15"/>
  <c r="G833" i="15"/>
  <c r="F833" i="15"/>
  <c r="E833" i="15"/>
  <c r="D833" i="15"/>
  <c r="C833" i="15"/>
  <c r="B833" i="15"/>
  <c r="N827" i="15"/>
  <c r="M827" i="15"/>
  <c r="L827" i="15"/>
  <c r="K827" i="15"/>
  <c r="J827" i="15"/>
  <c r="I827" i="15"/>
  <c r="H827" i="15"/>
  <c r="G827" i="15"/>
  <c r="F827" i="15"/>
  <c r="E827" i="15"/>
  <c r="D827" i="15"/>
  <c r="C827" i="15"/>
  <c r="B827" i="15"/>
  <c r="N824" i="15"/>
  <c r="M824" i="15"/>
  <c r="L824" i="15"/>
  <c r="K824" i="15"/>
  <c r="J824" i="15"/>
  <c r="I824" i="15"/>
  <c r="H824" i="15"/>
  <c r="G824" i="15"/>
  <c r="F824" i="15"/>
  <c r="E824" i="15"/>
  <c r="D824" i="15"/>
  <c r="C824" i="15"/>
  <c r="B824" i="15"/>
  <c r="N814" i="15"/>
  <c r="M814" i="15"/>
  <c r="L814" i="15"/>
  <c r="K814" i="15"/>
  <c r="J814" i="15"/>
  <c r="I814" i="15"/>
  <c r="H814" i="15"/>
  <c r="G814" i="15"/>
  <c r="F814" i="15"/>
  <c r="E814" i="15"/>
  <c r="D814" i="15"/>
  <c r="C814" i="15"/>
  <c r="B814" i="15"/>
  <c r="N788" i="15"/>
  <c r="M788" i="15"/>
  <c r="L788" i="15"/>
  <c r="K788" i="15"/>
  <c r="J788" i="15"/>
  <c r="I788" i="15"/>
  <c r="H788" i="15"/>
  <c r="G788" i="15"/>
  <c r="F788" i="15"/>
  <c r="E788" i="15"/>
  <c r="D788" i="15"/>
  <c r="C788" i="15"/>
  <c r="B788" i="15"/>
  <c r="N754" i="15"/>
  <c r="M754" i="15"/>
  <c r="L754" i="15"/>
  <c r="K754" i="15"/>
  <c r="J754" i="15"/>
  <c r="I754" i="15"/>
  <c r="H754" i="15"/>
  <c r="G754" i="15"/>
  <c r="F754" i="15"/>
  <c r="E754" i="15"/>
  <c r="D754" i="15"/>
  <c r="C754" i="15"/>
  <c r="B754" i="15"/>
  <c r="L711" i="15"/>
  <c r="N662" i="15"/>
  <c r="M662" i="15"/>
  <c r="L662" i="15"/>
  <c r="K662" i="15"/>
  <c r="J662" i="15"/>
  <c r="I662" i="15"/>
  <c r="H662" i="15"/>
  <c r="G662" i="15"/>
  <c r="F662" i="15"/>
  <c r="E662" i="15"/>
  <c r="D662" i="15"/>
  <c r="C662" i="15"/>
  <c r="B662" i="15"/>
  <c r="L592" i="15"/>
  <c r="N587" i="15"/>
  <c r="M587" i="15"/>
  <c r="L587" i="15"/>
  <c r="K587" i="15"/>
  <c r="J587" i="15"/>
  <c r="I587" i="15"/>
  <c r="H587" i="15"/>
  <c r="G587" i="15"/>
  <c r="F587" i="15"/>
  <c r="E587" i="15"/>
  <c r="D587" i="15"/>
  <c r="C587" i="15"/>
  <c r="B587" i="15"/>
  <c r="N572" i="15"/>
  <c r="M572" i="15"/>
  <c r="L572" i="15"/>
  <c r="K572" i="15"/>
  <c r="J572" i="15"/>
  <c r="I572" i="15"/>
  <c r="H572" i="15"/>
  <c r="G572" i="15"/>
  <c r="F572" i="15"/>
  <c r="E572" i="15"/>
  <c r="D572" i="15"/>
  <c r="C572" i="15"/>
  <c r="B572" i="15"/>
  <c r="N548" i="15"/>
  <c r="M548" i="15"/>
  <c r="L548" i="15"/>
  <c r="K548" i="15"/>
  <c r="J548" i="15"/>
  <c r="I548" i="15"/>
  <c r="H548" i="15"/>
  <c r="G548" i="15"/>
  <c r="F548" i="15"/>
  <c r="E548" i="15"/>
  <c r="D548" i="15"/>
  <c r="C548" i="15"/>
  <c r="B548" i="15"/>
  <c r="N506" i="15"/>
  <c r="M506" i="15"/>
  <c r="L506" i="15"/>
  <c r="K506" i="15"/>
  <c r="J506" i="15"/>
  <c r="I506" i="15"/>
  <c r="H506" i="15"/>
  <c r="G506" i="15"/>
  <c r="F506" i="15"/>
  <c r="E506" i="15"/>
  <c r="D506" i="15"/>
  <c r="C506" i="15"/>
  <c r="B506" i="15"/>
  <c r="N435" i="15"/>
  <c r="L435" i="15"/>
  <c r="K435" i="15"/>
  <c r="J435" i="15"/>
  <c r="I435" i="15"/>
  <c r="H435" i="15"/>
  <c r="G435" i="15"/>
  <c r="F435" i="15"/>
  <c r="E435" i="15"/>
  <c r="D435" i="15"/>
  <c r="C435" i="15"/>
  <c r="B435" i="15"/>
  <c r="N427" i="15"/>
  <c r="M427" i="15"/>
  <c r="L427" i="15"/>
  <c r="K427" i="15"/>
  <c r="J427" i="15"/>
  <c r="I427" i="15"/>
  <c r="H427" i="15"/>
  <c r="G427" i="15"/>
  <c r="F427" i="15"/>
  <c r="E427" i="15"/>
  <c r="D427" i="15"/>
  <c r="C427" i="15"/>
  <c r="B427" i="15"/>
  <c r="N408" i="15"/>
  <c r="M408" i="15"/>
  <c r="L408" i="15"/>
  <c r="K408" i="15"/>
  <c r="J408" i="15"/>
  <c r="I408" i="15"/>
  <c r="H408" i="15"/>
  <c r="G408" i="15"/>
  <c r="F408" i="15"/>
  <c r="E408" i="15"/>
  <c r="D408" i="15"/>
  <c r="C408" i="15"/>
  <c r="B408" i="15"/>
  <c r="N405" i="15"/>
  <c r="M405" i="15"/>
  <c r="L405" i="15"/>
  <c r="K405" i="15"/>
  <c r="J405" i="15"/>
  <c r="I405" i="15"/>
  <c r="H405" i="15"/>
  <c r="G405" i="15"/>
  <c r="F405" i="15"/>
  <c r="E405" i="15"/>
  <c r="D405" i="15"/>
  <c r="C405" i="15"/>
  <c r="B405" i="15"/>
  <c r="N360" i="15"/>
  <c r="M360" i="15"/>
  <c r="L360" i="15"/>
  <c r="K360" i="15"/>
  <c r="J360" i="15"/>
  <c r="I360" i="15"/>
  <c r="H360" i="15"/>
  <c r="G360" i="15"/>
  <c r="F360" i="15"/>
  <c r="E360" i="15"/>
  <c r="D360" i="15"/>
  <c r="C360" i="15"/>
  <c r="B360" i="15"/>
  <c r="N357" i="15"/>
  <c r="M357" i="15"/>
  <c r="L357" i="15"/>
  <c r="K357" i="15"/>
  <c r="J357" i="15"/>
  <c r="I357" i="15"/>
  <c r="H357" i="15"/>
  <c r="G357" i="15"/>
  <c r="F357" i="15"/>
  <c r="E357" i="15"/>
  <c r="D357" i="15"/>
  <c r="C357" i="15"/>
  <c r="B357" i="15"/>
  <c r="L325" i="15"/>
  <c r="N276" i="15"/>
  <c r="M276" i="15"/>
  <c r="L276" i="15"/>
  <c r="K276" i="15"/>
  <c r="J276" i="15"/>
  <c r="I276" i="15"/>
  <c r="H276" i="15"/>
  <c r="G276" i="15"/>
  <c r="F276" i="15"/>
  <c r="E276" i="15"/>
  <c r="D276" i="15"/>
  <c r="C276" i="15"/>
  <c r="B276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L227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L175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N126" i="15"/>
  <c r="M126" i="15"/>
  <c r="L126" i="15"/>
  <c r="K126" i="15"/>
  <c r="J126" i="15"/>
  <c r="I126" i="15"/>
  <c r="H126" i="15"/>
  <c r="G126" i="15"/>
  <c r="F126" i="15"/>
  <c r="E126" i="15"/>
  <c r="D126" i="15"/>
  <c r="C126" i="15"/>
  <c r="B126" i="15"/>
  <c r="N124" i="15"/>
  <c r="M124" i="15"/>
  <c r="L124" i="15"/>
  <c r="K124" i="15"/>
  <c r="J124" i="15"/>
  <c r="I124" i="15"/>
  <c r="H124" i="15"/>
  <c r="G124" i="15"/>
  <c r="F124" i="15"/>
  <c r="E124" i="15"/>
  <c r="D124" i="15"/>
  <c r="C124" i="15"/>
  <c r="B124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N1533" i="15"/>
  <c r="M1533" i="15"/>
  <c r="L1533" i="15"/>
  <c r="K1533" i="15"/>
  <c r="J1533" i="15"/>
  <c r="I1533" i="15"/>
  <c r="H1533" i="15"/>
  <c r="G1533" i="15"/>
  <c r="F1533" i="15"/>
  <c r="D1533" i="15"/>
  <c r="C1533" i="15"/>
  <c r="B1533" i="15"/>
  <c r="K1514" i="15"/>
  <c r="N1494" i="15"/>
  <c r="M1494" i="15"/>
  <c r="L1494" i="15"/>
  <c r="K1494" i="15"/>
  <c r="J1494" i="15"/>
  <c r="I1494" i="15"/>
  <c r="H1494" i="15"/>
  <c r="G1494" i="15"/>
  <c r="F1494" i="15"/>
  <c r="E1494" i="15"/>
  <c r="C1494" i="15"/>
  <c r="B1494" i="15"/>
  <c r="N1454" i="15"/>
  <c r="M1454" i="15"/>
  <c r="L1454" i="15"/>
  <c r="K1454" i="15"/>
  <c r="J1454" i="15"/>
  <c r="I1454" i="15"/>
  <c r="H1454" i="15"/>
  <c r="G1454" i="15"/>
  <c r="F1454" i="15"/>
  <c r="E1454" i="15"/>
  <c r="D1454" i="15"/>
  <c r="C1454" i="15"/>
  <c r="B1454" i="15"/>
  <c r="N1447" i="15"/>
  <c r="M1447" i="15"/>
  <c r="L1447" i="15"/>
  <c r="K1447" i="15"/>
  <c r="J1447" i="15"/>
  <c r="I1447" i="15"/>
  <c r="H1447" i="15"/>
  <c r="G1447" i="15"/>
  <c r="F1447" i="15"/>
  <c r="C1447" i="15"/>
  <c r="B1447" i="15"/>
  <c r="N1385" i="15"/>
  <c r="M1385" i="15"/>
  <c r="L1385" i="15"/>
  <c r="K1385" i="15"/>
  <c r="J1385" i="15"/>
  <c r="I1385" i="15"/>
  <c r="H1385" i="15"/>
  <c r="G1385" i="15"/>
  <c r="F1385" i="15"/>
  <c r="C1385" i="15"/>
  <c r="B1385" i="15"/>
  <c r="N1347" i="15"/>
  <c r="M1347" i="15"/>
  <c r="L1347" i="15"/>
  <c r="K1347" i="15"/>
  <c r="J1347" i="15"/>
  <c r="I1347" i="15"/>
  <c r="H1347" i="15"/>
  <c r="G1347" i="15"/>
  <c r="F1347" i="15"/>
  <c r="E1347" i="15"/>
  <c r="D1347" i="15"/>
  <c r="C1347" i="15"/>
  <c r="B1347" i="15"/>
  <c r="K1328" i="15"/>
  <c r="N1302" i="15"/>
  <c r="M1302" i="15"/>
  <c r="L1302" i="15"/>
  <c r="K1302" i="15"/>
  <c r="J1302" i="15"/>
  <c r="I1302" i="15"/>
  <c r="H1302" i="15"/>
  <c r="G1302" i="15"/>
  <c r="F1302" i="15"/>
  <c r="E1302" i="15"/>
  <c r="D1302" i="15"/>
  <c r="C1302" i="15"/>
  <c r="B1302" i="15"/>
  <c r="N1260" i="15"/>
  <c r="M1260" i="15"/>
  <c r="L1260" i="15"/>
  <c r="K1260" i="15"/>
  <c r="J1260" i="15"/>
  <c r="I1260" i="15"/>
  <c r="H1260" i="15"/>
  <c r="G1260" i="15"/>
  <c r="F1260" i="15"/>
  <c r="E1260" i="15"/>
  <c r="D1260" i="15"/>
  <c r="C1260" i="15"/>
  <c r="B1260" i="15"/>
  <c r="N1255" i="15"/>
  <c r="M1255" i="15"/>
  <c r="L1255" i="15"/>
  <c r="K1255" i="15"/>
  <c r="J1255" i="15"/>
  <c r="I1255" i="15"/>
  <c r="H1255" i="15"/>
  <c r="G1255" i="15"/>
  <c r="F1255" i="15"/>
  <c r="E1255" i="15"/>
  <c r="D1255" i="15"/>
  <c r="C1255" i="15"/>
  <c r="B1255" i="15"/>
  <c r="N1250" i="15"/>
  <c r="M1250" i="15"/>
  <c r="L1250" i="15"/>
  <c r="K1250" i="15"/>
  <c r="J1250" i="15"/>
  <c r="I1250" i="15"/>
  <c r="H1250" i="15"/>
  <c r="G1250" i="15"/>
  <c r="F1250" i="15"/>
  <c r="E1250" i="15"/>
  <c r="D1250" i="15"/>
  <c r="C1250" i="15"/>
  <c r="B1250" i="15"/>
  <c r="N1237" i="15"/>
  <c r="M1237" i="15"/>
  <c r="L1237" i="15"/>
  <c r="K1237" i="15"/>
  <c r="J1237" i="15"/>
  <c r="I1237" i="15"/>
  <c r="H1237" i="15"/>
  <c r="G1237" i="15"/>
  <c r="F1237" i="15"/>
  <c r="E1237" i="15"/>
  <c r="D1237" i="15"/>
  <c r="C1237" i="15"/>
  <c r="B1237" i="15"/>
  <c r="N1191" i="15"/>
  <c r="M1191" i="15"/>
  <c r="L1191" i="15"/>
  <c r="K1191" i="15"/>
  <c r="J1191" i="15"/>
  <c r="I1191" i="15"/>
  <c r="H1191" i="15"/>
  <c r="G1191" i="15"/>
  <c r="F1191" i="15"/>
  <c r="C1191" i="15"/>
  <c r="B1191" i="15"/>
  <c r="K1180" i="15"/>
  <c r="K1168" i="15"/>
  <c r="N1142" i="15"/>
  <c r="M1142" i="15"/>
  <c r="L1142" i="15"/>
  <c r="K1142" i="15"/>
  <c r="J1142" i="15"/>
  <c r="I1142" i="15"/>
  <c r="H1142" i="15"/>
  <c r="G1142" i="15"/>
  <c r="F1142" i="15"/>
  <c r="E1142" i="15"/>
  <c r="C1142" i="15"/>
  <c r="B1142" i="15"/>
  <c r="N1097" i="15"/>
  <c r="M1097" i="15"/>
  <c r="L1097" i="15"/>
  <c r="K1097" i="15"/>
  <c r="J1097" i="15"/>
  <c r="I1097" i="15"/>
  <c r="H1097" i="15"/>
  <c r="G1097" i="15"/>
  <c r="F1097" i="15"/>
  <c r="E1097" i="15"/>
  <c r="D1097" i="15"/>
  <c r="C1097" i="15"/>
  <c r="B1097" i="15"/>
  <c r="N1093" i="15"/>
  <c r="M1093" i="15"/>
  <c r="L1093" i="15"/>
  <c r="K1093" i="15"/>
  <c r="J1093" i="15"/>
  <c r="I1093" i="15"/>
  <c r="H1093" i="15"/>
  <c r="G1093" i="15"/>
  <c r="F1093" i="15"/>
  <c r="E1093" i="15"/>
  <c r="D1093" i="15"/>
  <c r="C1093" i="15"/>
  <c r="B1093" i="15"/>
  <c r="N1088" i="15"/>
  <c r="M1088" i="15"/>
  <c r="L1088" i="15"/>
  <c r="K1088" i="15"/>
  <c r="J1088" i="15"/>
  <c r="I1088" i="15"/>
  <c r="H1088" i="15"/>
  <c r="G1088" i="15"/>
  <c r="F1088" i="15"/>
  <c r="E1088" i="15"/>
  <c r="D1088" i="15"/>
  <c r="C1088" i="15"/>
  <c r="B1088" i="15"/>
  <c r="N1026" i="15"/>
  <c r="M1026" i="15"/>
  <c r="L1026" i="15"/>
  <c r="K1026" i="15"/>
  <c r="J1026" i="15"/>
  <c r="I1026" i="15"/>
  <c r="H1026" i="15"/>
  <c r="G1026" i="15"/>
  <c r="F1026" i="15"/>
  <c r="D1026" i="15"/>
  <c r="C1026" i="15"/>
  <c r="B1026" i="15"/>
  <c r="N1015" i="15"/>
  <c r="M1015" i="15"/>
  <c r="L1015" i="15"/>
  <c r="K1015" i="15"/>
  <c r="J1015" i="15"/>
  <c r="I1015" i="15"/>
  <c r="H1015" i="15"/>
  <c r="G1015" i="15"/>
  <c r="F1015" i="15"/>
  <c r="E1015" i="15"/>
  <c r="D1015" i="15"/>
  <c r="C1015" i="15"/>
  <c r="B1015" i="15"/>
  <c r="N1018" i="15"/>
  <c r="M1018" i="15"/>
  <c r="L1018" i="15"/>
  <c r="K1018" i="15"/>
  <c r="J1018" i="15"/>
  <c r="I1018" i="15"/>
  <c r="H1018" i="15"/>
  <c r="G1018" i="15"/>
  <c r="F1018" i="15"/>
  <c r="E1018" i="15"/>
  <c r="D1018" i="15"/>
  <c r="C1018" i="15"/>
  <c r="B1018" i="15"/>
  <c r="K991" i="15"/>
  <c r="N983" i="15"/>
  <c r="M983" i="15"/>
  <c r="L983" i="15"/>
  <c r="K983" i="15"/>
  <c r="J983" i="15"/>
  <c r="I983" i="15"/>
  <c r="H983" i="15"/>
  <c r="G983" i="15"/>
  <c r="F983" i="15"/>
  <c r="E983" i="15"/>
  <c r="D983" i="15"/>
  <c r="C983" i="15"/>
  <c r="B983" i="15"/>
  <c r="N964" i="15"/>
  <c r="M964" i="15"/>
  <c r="L964" i="15"/>
  <c r="K964" i="15"/>
  <c r="J964" i="15"/>
  <c r="I964" i="15"/>
  <c r="H964" i="15"/>
  <c r="G964" i="15"/>
  <c r="F964" i="15"/>
  <c r="E964" i="15"/>
  <c r="D964" i="15"/>
  <c r="C964" i="15"/>
  <c r="B964" i="15"/>
  <c r="K956" i="15"/>
  <c r="N955" i="15"/>
  <c r="M955" i="15"/>
  <c r="L955" i="15"/>
  <c r="K955" i="15"/>
  <c r="J955" i="15"/>
  <c r="I955" i="15"/>
  <c r="H955" i="15"/>
  <c r="G955" i="15"/>
  <c r="F955" i="15"/>
  <c r="E955" i="15"/>
  <c r="C955" i="15"/>
  <c r="B955" i="15"/>
  <c r="N954" i="15"/>
  <c r="M954" i="15"/>
  <c r="L954" i="15"/>
  <c r="K954" i="15"/>
  <c r="J954" i="15"/>
  <c r="I954" i="15"/>
  <c r="H954" i="15"/>
  <c r="G954" i="15"/>
  <c r="F954" i="15"/>
  <c r="E954" i="15"/>
  <c r="D954" i="15"/>
  <c r="C954" i="15"/>
  <c r="B954" i="15"/>
  <c r="N938" i="15"/>
  <c r="M938" i="15"/>
  <c r="L938" i="15"/>
  <c r="K938" i="15"/>
  <c r="J938" i="15"/>
  <c r="I938" i="15"/>
  <c r="H938" i="15"/>
  <c r="G938" i="15"/>
  <c r="F938" i="15"/>
  <c r="E938" i="15"/>
  <c r="C938" i="15"/>
  <c r="B938" i="15"/>
  <c r="N933" i="15"/>
  <c r="M933" i="15"/>
  <c r="L933" i="15"/>
  <c r="K933" i="15"/>
  <c r="J933" i="15"/>
  <c r="I933" i="15"/>
  <c r="H933" i="15"/>
  <c r="G933" i="15"/>
  <c r="F933" i="15"/>
  <c r="E933" i="15"/>
  <c r="D933" i="15"/>
  <c r="C933" i="15"/>
  <c r="B933" i="15"/>
  <c r="K909" i="15"/>
  <c r="N826" i="15"/>
  <c r="M826" i="15"/>
  <c r="L826" i="15"/>
  <c r="K826" i="15"/>
  <c r="J826" i="15"/>
  <c r="I826" i="15"/>
  <c r="H826" i="15"/>
  <c r="G826" i="15"/>
  <c r="F826" i="15"/>
  <c r="E826" i="15"/>
  <c r="D826" i="15"/>
  <c r="C826" i="15"/>
  <c r="B826" i="15"/>
  <c r="N819" i="15"/>
  <c r="M819" i="15"/>
  <c r="L819" i="15"/>
  <c r="K819" i="15"/>
  <c r="J819" i="15"/>
  <c r="I819" i="15"/>
  <c r="H819" i="15"/>
  <c r="G819" i="15"/>
  <c r="F819" i="15"/>
  <c r="E819" i="15"/>
  <c r="C819" i="15"/>
  <c r="B819" i="15"/>
  <c r="N811" i="15"/>
  <c r="M811" i="15"/>
  <c r="L811" i="15"/>
  <c r="K811" i="15"/>
  <c r="J811" i="15"/>
  <c r="I811" i="15"/>
  <c r="H811" i="15"/>
  <c r="G811" i="15"/>
  <c r="F811" i="15"/>
  <c r="E811" i="15"/>
  <c r="D811" i="15"/>
  <c r="C811" i="15"/>
  <c r="B811" i="15"/>
  <c r="N791" i="15"/>
  <c r="M791" i="15"/>
  <c r="L791" i="15"/>
  <c r="K791" i="15"/>
  <c r="J791" i="15"/>
  <c r="I791" i="15"/>
  <c r="H791" i="15"/>
  <c r="G791" i="15"/>
  <c r="F791" i="15"/>
  <c r="E791" i="15"/>
  <c r="D791" i="15"/>
  <c r="C791" i="15"/>
  <c r="B791" i="15"/>
  <c r="N787" i="15"/>
  <c r="M787" i="15"/>
  <c r="L787" i="15"/>
  <c r="K787" i="15"/>
  <c r="J787" i="15"/>
  <c r="I787" i="15"/>
  <c r="H787" i="15"/>
  <c r="G787" i="15"/>
  <c r="F787" i="15"/>
  <c r="E787" i="15"/>
  <c r="D787" i="15"/>
  <c r="C787" i="15"/>
  <c r="B787" i="15"/>
  <c r="N771" i="15"/>
  <c r="M771" i="15"/>
  <c r="L771" i="15"/>
  <c r="K771" i="15"/>
  <c r="J771" i="15"/>
  <c r="I771" i="15"/>
  <c r="H771" i="15"/>
  <c r="G771" i="15"/>
  <c r="F771" i="15"/>
  <c r="E771" i="15"/>
  <c r="D771" i="15"/>
  <c r="C771" i="15"/>
  <c r="B771" i="15"/>
  <c r="N628" i="15"/>
  <c r="M628" i="15"/>
  <c r="L628" i="15"/>
  <c r="K628" i="15"/>
  <c r="J628" i="15"/>
  <c r="I628" i="15"/>
  <c r="H628" i="15"/>
  <c r="G628" i="15"/>
  <c r="F628" i="15"/>
  <c r="E628" i="15"/>
  <c r="D628" i="15"/>
  <c r="C628" i="15"/>
  <c r="B628" i="15"/>
  <c r="N616" i="15"/>
  <c r="M616" i="15"/>
  <c r="L616" i="15"/>
  <c r="K616" i="15"/>
  <c r="J616" i="15"/>
  <c r="I616" i="15"/>
  <c r="H616" i="15"/>
  <c r="G616" i="15"/>
  <c r="F616" i="15"/>
  <c r="E616" i="15"/>
  <c r="D616" i="15"/>
  <c r="C616" i="15"/>
  <c r="B616" i="15"/>
  <c r="K597" i="15"/>
  <c r="N579" i="15"/>
  <c r="M579" i="15"/>
  <c r="L579" i="15"/>
  <c r="K579" i="15"/>
  <c r="J579" i="15"/>
  <c r="I579" i="15"/>
  <c r="H579" i="15"/>
  <c r="G579" i="15"/>
  <c r="F579" i="15"/>
  <c r="E579" i="15"/>
  <c r="D579" i="15"/>
  <c r="C579" i="15"/>
  <c r="B579" i="15"/>
  <c r="N551" i="15"/>
  <c r="M551" i="15"/>
  <c r="L551" i="15"/>
  <c r="K551" i="15"/>
  <c r="J551" i="15"/>
  <c r="I551" i="15"/>
  <c r="H551" i="15"/>
  <c r="G551" i="15"/>
  <c r="F551" i="15"/>
  <c r="E551" i="15"/>
  <c r="C551" i="15"/>
  <c r="B551" i="15"/>
  <c r="K535" i="15"/>
  <c r="N531" i="15"/>
  <c r="M531" i="15"/>
  <c r="L531" i="15"/>
  <c r="K531" i="15"/>
  <c r="J531" i="15"/>
  <c r="I531" i="15"/>
  <c r="H531" i="15"/>
  <c r="G531" i="15"/>
  <c r="F531" i="15"/>
  <c r="E531" i="15"/>
  <c r="D531" i="15"/>
  <c r="C531" i="15"/>
  <c r="B531" i="15"/>
  <c r="N528" i="15"/>
  <c r="M528" i="15"/>
  <c r="L528" i="15"/>
  <c r="K528" i="15"/>
  <c r="J528" i="15"/>
  <c r="I528" i="15"/>
  <c r="H528" i="15"/>
  <c r="G528" i="15"/>
  <c r="F528" i="15"/>
  <c r="E528" i="15"/>
  <c r="D528" i="15"/>
  <c r="B528" i="15"/>
  <c r="N522" i="15"/>
  <c r="M522" i="15"/>
  <c r="L522" i="15"/>
  <c r="K522" i="15"/>
  <c r="J522" i="15"/>
  <c r="I522" i="15"/>
  <c r="H522" i="15"/>
  <c r="G522" i="15"/>
  <c r="F522" i="15"/>
  <c r="E522" i="15"/>
  <c r="D522" i="15"/>
  <c r="C522" i="15"/>
  <c r="B522" i="15"/>
  <c r="N521" i="15"/>
  <c r="M521" i="15"/>
  <c r="L521" i="15"/>
  <c r="K521" i="15"/>
  <c r="J521" i="15"/>
  <c r="I521" i="15"/>
  <c r="H521" i="15"/>
  <c r="G521" i="15"/>
  <c r="F521" i="15"/>
  <c r="E521" i="15"/>
  <c r="D521" i="15"/>
  <c r="C521" i="15"/>
  <c r="B521" i="15"/>
  <c r="N489" i="15"/>
  <c r="M489" i="15"/>
  <c r="L489" i="15"/>
  <c r="K489" i="15"/>
  <c r="J489" i="15"/>
  <c r="I489" i="15"/>
  <c r="H489" i="15"/>
  <c r="G489" i="15"/>
  <c r="F489" i="15"/>
  <c r="D489" i="15"/>
  <c r="C489" i="15"/>
  <c r="B489" i="15"/>
  <c r="N481" i="15"/>
  <c r="M481" i="15"/>
  <c r="L481" i="15"/>
  <c r="K481" i="15"/>
  <c r="J481" i="15"/>
  <c r="I481" i="15"/>
  <c r="H481" i="15"/>
  <c r="G481" i="15"/>
  <c r="F481" i="15"/>
  <c r="D481" i="15"/>
  <c r="C481" i="15"/>
  <c r="B481" i="15"/>
  <c r="K476" i="15"/>
  <c r="K439" i="15"/>
  <c r="K431" i="15"/>
  <c r="N426" i="15"/>
  <c r="M426" i="15"/>
  <c r="L426" i="15"/>
  <c r="K426" i="15"/>
  <c r="J426" i="15"/>
  <c r="I426" i="15"/>
  <c r="H426" i="15"/>
  <c r="G426" i="15"/>
  <c r="F426" i="15"/>
  <c r="E426" i="15"/>
  <c r="D426" i="15"/>
  <c r="C426" i="15"/>
  <c r="B426" i="15"/>
  <c r="N416" i="15"/>
  <c r="M416" i="15"/>
  <c r="L416" i="15"/>
  <c r="K416" i="15"/>
  <c r="J416" i="15"/>
  <c r="I416" i="15"/>
  <c r="H416" i="15"/>
  <c r="G416" i="15"/>
  <c r="F416" i="15"/>
  <c r="C416" i="15"/>
  <c r="B416" i="15"/>
  <c r="N407" i="15"/>
  <c r="M407" i="15"/>
  <c r="L407" i="15"/>
  <c r="K407" i="15"/>
  <c r="J407" i="15"/>
  <c r="I407" i="15"/>
  <c r="H407" i="15"/>
  <c r="G407" i="15"/>
  <c r="F407" i="15"/>
  <c r="E407" i="15"/>
  <c r="D407" i="15"/>
  <c r="C407" i="15"/>
  <c r="B407" i="15"/>
  <c r="N361" i="15"/>
  <c r="M361" i="15"/>
  <c r="L361" i="15"/>
  <c r="K361" i="15"/>
  <c r="J361" i="15"/>
  <c r="I361" i="15"/>
  <c r="H361" i="15"/>
  <c r="G361" i="15"/>
  <c r="F361" i="15"/>
  <c r="E361" i="15"/>
  <c r="D361" i="15"/>
  <c r="B361" i="15"/>
  <c r="K334" i="15"/>
  <c r="N322" i="15"/>
  <c r="M322" i="15"/>
  <c r="L322" i="15"/>
  <c r="K322" i="15"/>
  <c r="J322" i="15"/>
  <c r="I322" i="15"/>
  <c r="H322" i="15"/>
  <c r="G322" i="15"/>
  <c r="F322" i="15"/>
  <c r="E322" i="15"/>
  <c r="C322" i="15"/>
  <c r="B322" i="15"/>
  <c r="N275" i="15"/>
  <c r="M275" i="15"/>
  <c r="L275" i="15"/>
  <c r="K275" i="15"/>
  <c r="J275" i="15"/>
  <c r="I275" i="15"/>
  <c r="H275" i="15"/>
  <c r="G275" i="15"/>
  <c r="F275" i="15"/>
  <c r="D275" i="15"/>
  <c r="C275" i="15"/>
  <c r="B275" i="15"/>
  <c r="N264" i="15"/>
  <c r="M264" i="15"/>
  <c r="L264" i="15"/>
  <c r="K264" i="15"/>
  <c r="J264" i="15"/>
  <c r="I264" i="15"/>
  <c r="H264" i="15"/>
  <c r="G264" i="15"/>
  <c r="F264" i="15"/>
  <c r="E264" i="15"/>
  <c r="D264" i="15"/>
  <c r="C264" i="15"/>
  <c r="B26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B224" i="15"/>
  <c r="K218" i="15"/>
  <c r="K21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B204" i="15"/>
  <c r="K199" i="15"/>
  <c r="N178" i="15"/>
  <c r="M178" i="15"/>
  <c r="L178" i="15"/>
  <c r="K178" i="15"/>
  <c r="J178" i="15"/>
  <c r="I178" i="15"/>
  <c r="H178" i="15"/>
  <c r="G178" i="15"/>
  <c r="F178" i="15"/>
  <c r="D178" i="15"/>
  <c r="C178" i="15"/>
  <c r="B178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B148" i="15"/>
  <c r="N123" i="15"/>
  <c r="M123" i="15"/>
  <c r="L123" i="15"/>
  <c r="K123" i="15"/>
  <c r="J123" i="15"/>
  <c r="I123" i="15"/>
  <c r="H123" i="15"/>
  <c r="G123" i="15"/>
  <c r="F123" i="15"/>
  <c r="E123" i="15"/>
  <c r="D123" i="15"/>
  <c r="C123" i="15"/>
  <c r="B123" i="15"/>
  <c r="K97" i="15"/>
  <c r="N74" i="15"/>
  <c r="M74" i="15"/>
  <c r="L74" i="15"/>
  <c r="K74" i="15"/>
  <c r="J74" i="15"/>
  <c r="I74" i="15"/>
  <c r="H74" i="15"/>
  <c r="G74" i="15"/>
  <c r="F74" i="15"/>
  <c r="E74" i="15"/>
  <c r="C74" i="15"/>
  <c r="B74" i="15"/>
  <c r="N43" i="15"/>
  <c r="M43" i="15"/>
  <c r="L43" i="15"/>
  <c r="K43" i="15"/>
  <c r="J43" i="15"/>
  <c r="I43" i="15"/>
  <c r="H43" i="15"/>
  <c r="G43" i="15"/>
  <c r="F43" i="15"/>
  <c r="E43" i="15"/>
  <c r="C43" i="15"/>
  <c r="B43" i="15"/>
  <c r="N38" i="15"/>
  <c r="M38" i="15"/>
  <c r="L38" i="15"/>
  <c r="K38" i="15"/>
  <c r="J38" i="15"/>
  <c r="I38" i="15"/>
  <c r="H38" i="15"/>
  <c r="G38" i="15"/>
  <c r="F38" i="15"/>
  <c r="E38" i="15"/>
  <c r="C38" i="15"/>
  <c r="B38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N10" i="15"/>
  <c r="M10" i="15"/>
  <c r="L10" i="15"/>
  <c r="K10" i="15"/>
  <c r="J10" i="15"/>
  <c r="I10" i="15"/>
  <c r="H10" i="15"/>
  <c r="G10" i="15"/>
  <c r="F10" i="15"/>
  <c r="D10" i="15"/>
  <c r="C10" i="15"/>
  <c r="B10" i="15"/>
  <c r="N1307" i="15"/>
  <c r="L1307" i="15"/>
  <c r="K1307" i="15"/>
  <c r="J1307" i="15"/>
  <c r="I1307" i="15"/>
  <c r="H1307" i="15"/>
  <c r="G1307" i="15"/>
  <c r="F1307" i="15"/>
  <c r="E1307" i="15"/>
  <c r="D1307" i="15"/>
  <c r="C1307" i="15"/>
  <c r="B1307" i="15"/>
  <c r="J527" i="15"/>
  <c r="J425" i="15"/>
  <c r="J1483" i="15"/>
  <c r="N1285" i="15"/>
  <c r="M1285" i="15"/>
  <c r="L1285" i="15"/>
  <c r="K1285" i="15"/>
  <c r="J1285" i="15"/>
  <c r="I1285" i="15"/>
  <c r="H1285" i="15"/>
  <c r="G1285" i="15"/>
  <c r="F1285" i="15"/>
  <c r="E1285" i="15"/>
  <c r="D1285" i="15"/>
  <c r="C1285" i="15"/>
  <c r="N1282" i="15"/>
  <c r="M1282" i="15"/>
  <c r="L1282" i="15"/>
  <c r="K1282" i="15"/>
  <c r="J1282" i="15"/>
  <c r="I1282" i="15"/>
  <c r="H1282" i="15"/>
  <c r="G1282" i="15"/>
  <c r="F1282" i="15"/>
  <c r="E1282" i="15"/>
  <c r="D1282" i="15"/>
  <c r="C1282" i="15"/>
  <c r="J1132" i="15"/>
  <c r="N906" i="15"/>
  <c r="M906" i="15"/>
  <c r="L906" i="15"/>
  <c r="K906" i="15"/>
  <c r="J906" i="15"/>
  <c r="I906" i="15"/>
  <c r="H906" i="15"/>
  <c r="G906" i="15"/>
  <c r="F906" i="15"/>
  <c r="E906" i="15"/>
  <c r="D906" i="15"/>
  <c r="C906" i="15"/>
  <c r="N831" i="15"/>
  <c r="M831" i="15"/>
  <c r="L831" i="15"/>
  <c r="K831" i="15"/>
  <c r="J831" i="15"/>
  <c r="I831" i="15"/>
  <c r="H831" i="15"/>
  <c r="G831" i="15"/>
  <c r="F831" i="15"/>
  <c r="E831" i="15"/>
  <c r="D831" i="15"/>
  <c r="C831" i="15"/>
  <c r="J816" i="15"/>
  <c r="J803" i="15"/>
  <c r="J780" i="15"/>
  <c r="J574" i="15"/>
  <c r="N529" i="15"/>
  <c r="M529" i="15"/>
  <c r="L529" i="15"/>
  <c r="K529" i="15"/>
  <c r="J529" i="15"/>
  <c r="I529" i="15"/>
  <c r="H529" i="15"/>
  <c r="G529" i="15"/>
  <c r="F529" i="15"/>
  <c r="E529" i="15"/>
  <c r="D529" i="15"/>
  <c r="C529" i="15"/>
  <c r="N452" i="15"/>
  <c r="M452" i="15"/>
  <c r="L452" i="15"/>
  <c r="K452" i="15"/>
  <c r="J452" i="15"/>
  <c r="I452" i="15"/>
  <c r="H452" i="15"/>
  <c r="G452" i="15"/>
  <c r="F452" i="15"/>
  <c r="E452" i="15"/>
  <c r="D452" i="15"/>
  <c r="C452" i="15"/>
  <c r="J325" i="15"/>
  <c r="J233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N352" i="15"/>
  <c r="M352" i="15"/>
  <c r="L352" i="15"/>
  <c r="K352" i="15"/>
  <c r="J352" i="15"/>
  <c r="I352" i="15"/>
  <c r="H352" i="15"/>
  <c r="G352" i="15"/>
  <c r="F352" i="15"/>
  <c r="E352" i="15"/>
  <c r="D352" i="15"/>
  <c r="C352" i="15"/>
  <c r="N1077" i="15"/>
  <c r="M1077" i="15"/>
  <c r="L1077" i="15"/>
  <c r="K1077" i="15"/>
  <c r="J1077" i="15"/>
  <c r="I1077" i="15"/>
  <c r="H1077" i="15"/>
  <c r="G1077" i="15"/>
  <c r="F1077" i="15"/>
  <c r="E1077" i="15"/>
  <c r="D1077" i="15"/>
  <c r="C1077" i="15"/>
  <c r="N840" i="15"/>
  <c r="M840" i="15"/>
  <c r="L840" i="15"/>
  <c r="K840" i="15"/>
  <c r="J840" i="15"/>
  <c r="I840" i="15"/>
  <c r="H840" i="15"/>
  <c r="G840" i="15"/>
  <c r="F840" i="15"/>
  <c r="E840" i="15"/>
  <c r="D840" i="15"/>
  <c r="C840" i="15"/>
  <c r="N850" i="15"/>
  <c r="M850" i="15"/>
  <c r="L850" i="15"/>
  <c r="K850" i="15"/>
  <c r="J850" i="15"/>
  <c r="I850" i="15"/>
  <c r="H850" i="15"/>
  <c r="G850" i="15"/>
  <c r="F850" i="15"/>
  <c r="E850" i="15"/>
  <c r="D850" i="15"/>
  <c r="C850" i="15"/>
  <c r="N675" i="15"/>
  <c r="M675" i="15"/>
  <c r="L675" i="15"/>
  <c r="K675" i="15"/>
  <c r="J675" i="15"/>
  <c r="I675" i="15"/>
  <c r="H675" i="15"/>
  <c r="G675" i="15"/>
  <c r="F675" i="15"/>
  <c r="E675" i="15"/>
  <c r="D675" i="15"/>
  <c r="C675" i="15"/>
  <c r="N1261" i="15"/>
  <c r="M1261" i="15"/>
  <c r="L1261" i="15"/>
  <c r="K1261" i="15"/>
  <c r="J1261" i="15"/>
  <c r="I1261" i="15"/>
  <c r="H1261" i="15"/>
  <c r="G1261" i="15"/>
  <c r="F1261" i="15"/>
  <c r="E1261" i="15"/>
  <c r="D1261" i="15"/>
  <c r="C1261" i="15"/>
  <c r="N829" i="15"/>
  <c r="M829" i="15"/>
  <c r="L829" i="15"/>
  <c r="K829" i="15"/>
  <c r="J829" i="15"/>
  <c r="I829" i="15"/>
  <c r="H829" i="15"/>
  <c r="G829" i="15"/>
  <c r="F829" i="15"/>
  <c r="E829" i="15"/>
  <c r="D829" i="15"/>
  <c r="C829" i="15"/>
  <c r="N130" i="15"/>
  <c r="M130" i="15"/>
  <c r="L130" i="15"/>
  <c r="K130" i="15"/>
  <c r="J130" i="15"/>
  <c r="I130" i="15"/>
  <c r="H130" i="15"/>
  <c r="G130" i="15"/>
  <c r="F130" i="15"/>
  <c r="E130" i="15"/>
  <c r="D130" i="15"/>
  <c r="C130" i="15"/>
  <c r="N391" i="15"/>
  <c r="M391" i="15"/>
  <c r="L391" i="15"/>
  <c r="K391" i="15"/>
  <c r="J391" i="15"/>
  <c r="I391" i="15"/>
  <c r="H391" i="15"/>
  <c r="G391" i="15"/>
  <c r="F391" i="15"/>
  <c r="E391" i="15"/>
  <c r="D391" i="15"/>
  <c r="C391" i="15"/>
  <c r="N390" i="15"/>
  <c r="M390" i="15"/>
  <c r="L390" i="15"/>
  <c r="K390" i="15"/>
  <c r="J390" i="15"/>
  <c r="I390" i="15"/>
  <c r="H390" i="15"/>
  <c r="G390" i="15"/>
  <c r="F390" i="15"/>
  <c r="E390" i="15"/>
  <c r="D390" i="15"/>
  <c r="C390" i="15"/>
  <c r="N919" i="15"/>
  <c r="M919" i="15"/>
  <c r="L919" i="15"/>
  <c r="K919" i="15"/>
  <c r="J919" i="15"/>
  <c r="I919" i="15"/>
  <c r="H919" i="15"/>
  <c r="G919" i="15"/>
  <c r="F919" i="15"/>
  <c r="E919" i="15"/>
  <c r="D919" i="15"/>
  <c r="C919" i="15"/>
  <c r="N966" i="15"/>
  <c r="M966" i="15"/>
  <c r="L966" i="15"/>
  <c r="K966" i="15"/>
  <c r="J966" i="15"/>
  <c r="I966" i="15"/>
  <c r="H966" i="15"/>
  <c r="G966" i="15"/>
  <c r="F966" i="15"/>
  <c r="E966" i="15"/>
  <c r="D966" i="15"/>
  <c r="C966" i="15"/>
  <c r="I1542" i="15"/>
  <c r="N1524" i="15"/>
  <c r="M1524" i="15"/>
  <c r="L1524" i="15"/>
  <c r="K1524" i="15"/>
  <c r="J1524" i="15"/>
  <c r="I1524" i="15"/>
  <c r="H1524" i="15"/>
  <c r="G1524" i="15"/>
  <c r="F1524" i="15"/>
  <c r="E1524" i="15"/>
  <c r="D1524" i="15"/>
  <c r="C1524" i="15"/>
  <c r="N1512" i="15"/>
  <c r="M1512" i="15"/>
  <c r="L1512" i="15"/>
  <c r="K1512" i="15"/>
  <c r="J1512" i="15"/>
  <c r="I1512" i="15"/>
  <c r="H1512" i="15"/>
  <c r="G1512" i="15"/>
  <c r="F1512" i="15"/>
  <c r="E1512" i="15"/>
  <c r="D1512" i="15"/>
  <c r="C1512" i="15"/>
  <c r="N1499" i="15"/>
  <c r="M1499" i="15"/>
  <c r="L1499" i="15"/>
  <c r="K1499" i="15"/>
  <c r="J1499" i="15"/>
  <c r="I1499" i="15"/>
  <c r="H1499" i="15"/>
  <c r="G1499" i="15"/>
  <c r="F1499" i="15"/>
  <c r="E1499" i="15"/>
  <c r="D1499" i="15"/>
  <c r="C1499" i="15"/>
  <c r="N1487" i="15"/>
  <c r="M1487" i="15"/>
  <c r="L1487" i="15"/>
  <c r="K1487" i="15"/>
  <c r="J1487" i="15"/>
  <c r="I1487" i="15"/>
  <c r="H1487" i="15"/>
  <c r="G1487" i="15"/>
  <c r="F1487" i="15"/>
  <c r="E1487" i="15"/>
  <c r="D1487" i="15"/>
  <c r="C1487" i="15"/>
  <c r="N1437" i="15"/>
  <c r="M1437" i="15"/>
  <c r="L1437" i="15"/>
  <c r="K1437" i="15"/>
  <c r="J1437" i="15"/>
  <c r="I1437" i="15"/>
  <c r="H1437" i="15"/>
  <c r="G1437" i="15"/>
  <c r="F1437" i="15"/>
  <c r="E1437" i="15"/>
  <c r="D1437" i="15"/>
  <c r="C1437" i="15"/>
  <c r="I1436" i="15"/>
  <c r="N1052" i="15"/>
  <c r="M1052" i="15"/>
  <c r="L1052" i="15"/>
  <c r="K1052" i="15"/>
  <c r="J1052" i="15"/>
  <c r="I1052" i="15"/>
  <c r="H1052" i="15"/>
  <c r="G1052" i="15"/>
  <c r="F1052" i="15"/>
  <c r="E1052" i="15"/>
  <c r="D1052" i="15"/>
  <c r="C1052" i="15"/>
  <c r="N1434" i="15"/>
  <c r="M1434" i="15"/>
  <c r="L1434" i="15"/>
  <c r="K1434" i="15"/>
  <c r="J1434" i="15"/>
  <c r="I1434" i="15"/>
  <c r="H1434" i="15"/>
  <c r="G1434" i="15"/>
  <c r="F1434" i="15"/>
  <c r="E1434" i="15"/>
  <c r="D1434" i="15"/>
  <c r="C1434" i="15"/>
  <c r="N1490" i="15"/>
  <c r="M1490" i="15"/>
  <c r="L1490" i="15"/>
  <c r="K1490" i="15"/>
  <c r="J1490" i="15"/>
  <c r="I1490" i="15"/>
  <c r="H1490" i="15"/>
  <c r="G1490" i="15"/>
  <c r="F1490" i="15"/>
  <c r="E1490" i="15"/>
  <c r="D1490" i="15"/>
  <c r="C1490" i="15"/>
  <c r="N1411" i="15"/>
  <c r="M1411" i="15"/>
  <c r="L1411" i="15"/>
  <c r="K1411" i="15"/>
  <c r="J1411" i="15"/>
  <c r="I1411" i="15"/>
  <c r="H1411" i="15"/>
  <c r="G1411" i="15"/>
  <c r="F1411" i="15"/>
  <c r="E1411" i="15"/>
  <c r="D1411" i="15"/>
  <c r="C1411" i="15"/>
  <c r="N1406" i="15"/>
  <c r="M1406" i="15"/>
  <c r="L1406" i="15"/>
  <c r="K1406" i="15"/>
  <c r="J1406" i="15"/>
  <c r="I1406" i="15"/>
  <c r="H1406" i="15"/>
  <c r="G1406" i="15"/>
  <c r="F1406" i="15"/>
  <c r="E1406" i="15"/>
  <c r="D1406" i="15"/>
  <c r="C1406" i="15"/>
  <c r="N1403" i="15"/>
  <c r="M1403" i="15"/>
  <c r="L1403" i="15"/>
  <c r="K1403" i="15"/>
  <c r="J1403" i="15"/>
  <c r="I1403" i="15"/>
  <c r="H1403" i="15"/>
  <c r="G1403" i="15"/>
  <c r="F1403" i="15"/>
  <c r="E1403" i="15"/>
  <c r="D1403" i="15"/>
  <c r="C1403" i="15"/>
  <c r="N719" i="15"/>
  <c r="M719" i="15"/>
  <c r="L719" i="15"/>
  <c r="K719" i="15"/>
  <c r="J719" i="15"/>
  <c r="I719" i="15"/>
  <c r="H719" i="15"/>
  <c r="G719" i="15"/>
  <c r="F719" i="15"/>
  <c r="E719" i="15"/>
  <c r="D719" i="15"/>
  <c r="C719" i="15"/>
  <c r="N1391" i="15"/>
  <c r="M1391" i="15"/>
  <c r="L1391" i="15"/>
  <c r="K1391" i="15"/>
  <c r="J1391" i="15"/>
  <c r="I1391" i="15"/>
  <c r="H1391" i="15"/>
  <c r="G1391" i="15"/>
  <c r="F1391" i="15"/>
  <c r="E1391" i="15"/>
  <c r="D1391" i="15"/>
  <c r="C1391" i="15"/>
  <c r="N1390" i="15"/>
  <c r="M1390" i="15"/>
  <c r="L1390" i="15"/>
  <c r="K1390" i="15"/>
  <c r="J1390" i="15"/>
  <c r="I1390" i="15"/>
  <c r="H1390" i="15"/>
  <c r="G1390" i="15"/>
  <c r="F1390" i="15"/>
  <c r="E1390" i="15"/>
  <c r="D1390" i="15"/>
  <c r="C1390" i="15"/>
  <c r="N1370" i="15"/>
  <c r="M1370" i="15"/>
  <c r="L1370" i="15"/>
  <c r="K1370" i="15"/>
  <c r="J1370" i="15"/>
  <c r="I1370" i="15"/>
  <c r="H1370" i="15"/>
  <c r="G1370" i="15"/>
  <c r="F1370" i="15"/>
  <c r="E1370" i="15"/>
  <c r="D1370" i="15"/>
  <c r="C1370" i="15"/>
  <c r="N1364" i="15"/>
  <c r="M1364" i="15"/>
  <c r="L1364" i="15"/>
  <c r="K1364" i="15"/>
  <c r="J1364" i="15"/>
  <c r="I1364" i="15"/>
  <c r="H1364" i="15"/>
  <c r="G1364" i="15"/>
  <c r="F1364" i="15"/>
  <c r="E1364" i="15"/>
  <c r="D1364" i="15"/>
  <c r="C1364" i="15"/>
  <c r="N1348" i="15"/>
  <c r="M1348" i="15"/>
  <c r="L1348" i="15"/>
  <c r="K1348" i="15"/>
  <c r="J1348" i="15"/>
  <c r="I1348" i="15"/>
  <c r="H1348" i="15"/>
  <c r="G1348" i="15"/>
  <c r="F1348" i="15"/>
  <c r="E1348" i="15"/>
  <c r="D1348" i="15"/>
  <c r="C1348" i="15"/>
  <c r="N1340" i="15"/>
  <c r="M1340" i="15"/>
  <c r="L1340" i="15"/>
  <c r="K1340" i="15"/>
  <c r="J1340" i="15"/>
  <c r="I1340" i="15"/>
  <c r="H1340" i="15"/>
  <c r="G1340" i="15"/>
  <c r="F1340" i="15"/>
  <c r="E1340" i="15"/>
  <c r="D1340" i="15"/>
  <c r="C1340" i="15"/>
  <c r="N1337" i="15"/>
  <c r="M1337" i="15"/>
  <c r="L1337" i="15"/>
  <c r="K1337" i="15"/>
  <c r="J1337" i="15"/>
  <c r="I1337" i="15"/>
  <c r="H1337" i="15"/>
  <c r="G1337" i="15"/>
  <c r="F1337" i="15"/>
  <c r="E1337" i="15"/>
  <c r="D1337" i="15"/>
  <c r="C1337" i="15"/>
  <c r="N1323" i="15"/>
  <c r="M1323" i="15"/>
  <c r="L1323" i="15"/>
  <c r="K1323" i="15"/>
  <c r="J1323" i="15"/>
  <c r="I1323" i="15"/>
  <c r="H1323" i="15"/>
  <c r="G1323" i="15"/>
  <c r="F1323" i="15"/>
  <c r="E1323" i="15"/>
  <c r="D1323" i="15"/>
  <c r="C1323" i="15"/>
  <c r="N1315" i="15"/>
  <c r="M1315" i="15"/>
  <c r="L1315" i="15"/>
  <c r="K1315" i="15"/>
  <c r="J1315" i="15"/>
  <c r="I1315" i="15"/>
  <c r="H1315" i="15"/>
  <c r="G1315" i="15"/>
  <c r="F1315" i="15"/>
  <c r="E1315" i="15"/>
  <c r="D1315" i="15"/>
  <c r="C1315" i="15"/>
  <c r="N1314" i="15"/>
  <c r="M1314" i="15"/>
  <c r="L1314" i="15"/>
  <c r="K1314" i="15"/>
  <c r="J1314" i="15"/>
  <c r="I1314" i="15"/>
  <c r="H1314" i="15"/>
  <c r="G1314" i="15"/>
  <c r="F1314" i="15"/>
  <c r="E1314" i="15"/>
  <c r="D1314" i="15"/>
  <c r="C1314" i="15"/>
  <c r="N480" i="15"/>
  <c r="M480" i="15"/>
  <c r="L480" i="15"/>
  <c r="K480" i="15"/>
  <c r="J480" i="15"/>
  <c r="I480" i="15"/>
  <c r="H480" i="15"/>
  <c r="G480" i="15"/>
  <c r="F480" i="15"/>
  <c r="E480" i="15"/>
  <c r="D480" i="15"/>
  <c r="C480" i="15"/>
  <c r="N1306" i="15"/>
  <c r="M1306" i="15"/>
  <c r="L1306" i="15"/>
  <c r="K1306" i="15"/>
  <c r="J1306" i="15"/>
  <c r="I1306" i="15"/>
  <c r="H1306" i="15"/>
  <c r="G1306" i="15"/>
  <c r="F1306" i="15"/>
  <c r="E1306" i="15"/>
  <c r="D1306" i="15"/>
  <c r="C1306" i="15"/>
  <c r="N1463" i="15"/>
  <c r="M1463" i="15"/>
  <c r="L1463" i="15"/>
  <c r="K1463" i="15"/>
  <c r="J1463" i="15"/>
  <c r="I1463" i="15"/>
  <c r="H1463" i="15"/>
  <c r="G1463" i="15"/>
  <c r="F1463" i="15"/>
  <c r="E1463" i="15"/>
  <c r="D1463" i="15"/>
  <c r="C1463" i="15"/>
  <c r="N295" i="15"/>
  <c r="M295" i="15"/>
  <c r="L295" i="15"/>
  <c r="K295" i="15"/>
  <c r="J295" i="15"/>
  <c r="I295" i="15"/>
  <c r="H295" i="15"/>
  <c r="G295" i="15"/>
  <c r="F295" i="15"/>
  <c r="E295" i="15"/>
  <c r="D295" i="15"/>
  <c r="C295" i="15"/>
  <c r="N89" i="15"/>
  <c r="L89" i="15"/>
  <c r="K89" i="15"/>
  <c r="J89" i="15"/>
  <c r="I89" i="15"/>
  <c r="H89" i="15"/>
  <c r="G89" i="15"/>
  <c r="F89" i="15"/>
  <c r="E89" i="15"/>
  <c r="D89" i="15"/>
  <c r="C89" i="15"/>
  <c r="N1305" i="15"/>
  <c r="M1305" i="15"/>
  <c r="L1305" i="15"/>
  <c r="K1305" i="15"/>
  <c r="J1305" i="15"/>
  <c r="I1305" i="15"/>
  <c r="H1305" i="15"/>
  <c r="G1305" i="15"/>
  <c r="F1305" i="15"/>
  <c r="E1305" i="15"/>
  <c r="D1305" i="15"/>
  <c r="C1305" i="15"/>
  <c r="N1247" i="15"/>
  <c r="M1247" i="15"/>
  <c r="L1247" i="15"/>
  <c r="K1247" i="15"/>
  <c r="J1247" i="15"/>
  <c r="I1247" i="15"/>
  <c r="H1247" i="15"/>
  <c r="G1247" i="15"/>
  <c r="F1247" i="15"/>
  <c r="E1247" i="15"/>
  <c r="D1247" i="15"/>
  <c r="C1247" i="15"/>
  <c r="N1217" i="15"/>
  <c r="M1217" i="15"/>
  <c r="L1217" i="15"/>
  <c r="K1217" i="15"/>
  <c r="J1217" i="15"/>
  <c r="I1217" i="15"/>
  <c r="H1217" i="15"/>
  <c r="G1217" i="15"/>
  <c r="F1217" i="15"/>
  <c r="E1217" i="15"/>
  <c r="D1217" i="15"/>
  <c r="C1217" i="15"/>
  <c r="N1212" i="15"/>
  <c r="M1212" i="15"/>
  <c r="L1212" i="15"/>
  <c r="K1212" i="15"/>
  <c r="J1212" i="15"/>
  <c r="I1212" i="15"/>
  <c r="H1212" i="15"/>
  <c r="G1212" i="15"/>
  <c r="F1212" i="15"/>
  <c r="E1212" i="15"/>
  <c r="D1212" i="15"/>
  <c r="C1212" i="15"/>
  <c r="N1208" i="15"/>
  <c r="M1208" i="15"/>
  <c r="L1208" i="15"/>
  <c r="K1208" i="15"/>
  <c r="J1208" i="15"/>
  <c r="I1208" i="15"/>
  <c r="H1208" i="15"/>
  <c r="G1208" i="15"/>
  <c r="F1208" i="15"/>
  <c r="E1208" i="15"/>
  <c r="D1208" i="15"/>
  <c r="C1208" i="15"/>
  <c r="N1203" i="15"/>
  <c r="M1203" i="15"/>
  <c r="L1203" i="15"/>
  <c r="K1203" i="15"/>
  <c r="J1203" i="15"/>
  <c r="I1203" i="15"/>
  <c r="H1203" i="15"/>
  <c r="G1203" i="15"/>
  <c r="F1203" i="15"/>
  <c r="E1203" i="15"/>
  <c r="D1203" i="15"/>
  <c r="C1203" i="15"/>
  <c r="N1108" i="15"/>
  <c r="M1108" i="15"/>
  <c r="L1108" i="15"/>
  <c r="K1108" i="15"/>
  <c r="J1108" i="15"/>
  <c r="I1108" i="15"/>
  <c r="H1108" i="15"/>
  <c r="G1108" i="15"/>
  <c r="F1108" i="15"/>
  <c r="E1108" i="15"/>
  <c r="D1108" i="15"/>
  <c r="C1108" i="15"/>
  <c r="I1075" i="15"/>
  <c r="N1059" i="15"/>
  <c r="M1059" i="15"/>
  <c r="L1059" i="15"/>
  <c r="K1059" i="15"/>
  <c r="J1059" i="15"/>
  <c r="I1059" i="15"/>
  <c r="H1059" i="15"/>
  <c r="G1059" i="15"/>
  <c r="F1059" i="15"/>
  <c r="E1059" i="15"/>
  <c r="D1059" i="15"/>
  <c r="C1059" i="15"/>
  <c r="N1054" i="15"/>
  <c r="M1054" i="15"/>
  <c r="L1054" i="15"/>
  <c r="K1054" i="15"/>
  <c r="J1054" i="15"/>
  <c r="I1054" i="15"/>
  <c r="H1054" i="15"/>
  <c r="G1054" i="15"/>
  <c r="F1054" i="15"/>
  <c r="E1054" i="15"/>
  <c r="D1054" i="15"/>
  <c r="C1054" i="15"/>
  <c r="N1017" i="15"/>
  <c r="M1017" i="15"/>
  <c r="L1017" i="15"/>
  <c r="K1017" i="15"/>
  <c r="J1017" i="15"/>
  <c r="I1017" i="15"/>
  <c r="H1017" i="15"/>
  <c r="G1017" i="15"/>
  <c r="F1017" i="15"/>
  <c r="E1017" i="15"/>
  <c r="D1017" i="15"/>
  <c r="C1017" i="15"/>
  <c r="N1011" i="15"/>
  <c r="M1011" i="15"/>
  <c r="L1011" i="15"/>
  <c r="K1011" i="15"/>
  <c r="J1011" i="15"/>
  <c r="I1011" i="15"/>
  <c r="H1011" i="15"/>
  <c r="G1011" i="15"/>
  <c r="F1011" i="15"/>
  <c r="E1011" i="15"/>
  <c r="D1011" i="15"/>
  <c r="C1011" i="15"/>
  <c r="N1010" i="15"/>
  <c r="M1010" i="15"/>
  <c r="L1010" i="15"/>
  <c r="K1010" i="15"/>
  <c r="J1010" i="15"/>
  <c r="I1010" i="15"/>
  <c r="H1010" i="15"/>
  <c r="G1010" i="15"/>
  <c r="F1010" i="15"/>
  <c r="E1010" i="15"/>
  <c r="D1010" i="15"/>
  <c r="C1010" i="15"/>
  <c r="N970" i="15"/>
  <c r="M970" i="15"/>
  <c r="L970" i="15"/>
  <c r="K970" i="15"/>
  <c r="J970" i="15"/>
  <c r="I970" i="15"/>
  <c r="H970" i="15"/>
  <c r="G970" i="15"/>
  <c r="F970" i="15"/>
  <c r="E970" i="15"/>
  <c r="D970" i="15"/>
  <c r="C970" i="15"/>
  <c r="N941" i="15"/>
  <c r="M941" i="15"/>
  <c r="L941" i="15"/>
  <c r="K941" i="15"/>
  <c r="J941" i="15"/>
  <c r="I941" i="15"/>
  <c r="H941" i="15"/>
  <c r="G941" i="15"/>
  <c r="F941" i="15"/>
  <c r="E941" i="15"/>
  <c r="D941" i="15"/>
  <c r="C941" i="15"/>
  <c r="N844" i="15"/>
  <c r="M844" i="15"/>
  <c r="L844" i="15"/>
  <c r="K844" i="15"/>
  <c r="J844" i="15"/>
  <c r="I844" i="15"/>
  <c r="H844" i="15"/>
  <c r="G844" i="15"/>
  <c r="F844" i="15"/>
  <c r="E844" i="15"/>
  <c r="D844" i="15"/>
  <c r="C844" i="15"/>
  <c r="N839" i="15"/>
  <c r="M839" i="15"/>
  <c r="L839" i="15"/>
  <c r="K839" i="15"/>
  <c r="J839" i="15"/>
  <c r="I839" i="15"/>
  <c r="H839" i="15"/>
  <c r="G839" i="15"/>
  <c r="F839" i="15"/>
  <c r="E839" i="15"/>
  <c r="D839" i="15"/>
  <c r="C839" i="15"/>
  <c r="N838" i="15"/>
  <c r="M838" i="15"/>
  <c r="L838" i="15"/>
  <c r="K838" i="15"/>
  <c r="J838" i="15"/>
  <c r="I838" i="15"/>
  <c r="H838" i="15"/>
  <c r="G838" i="15"/>
  <c r="F838" i="15"/>
  <c r="E838" i="15"/>
  <c r="D838" i="15"/>
  <c r="C838" i="15"/>
  <c r="I825" i="15"/>
  <c r="N818" i="15"/>
  <c r="M818" i="15"/>
  <c r="L818" i="15"/>
  <c r="K818" i="15"/>
  <c r="J818" i="15"/>
  <c r="I818" i="15"/>
  <c r="H818" i="15"/>
  <c r="G818" i="15"/>
  <c r="F818" i="15"/>
  <c r="E818" i="15"/>
  <c r="D818" i="15"/>
  <c r="C818" i="15"/>
  <c r="N738" i="15"/>
  <c r="M738" i="15"/>
  <c r="L738" i="15"/>
  <c r="K738" i="15"/>
  <c r="J738" i="15"/>
  <c r="I738" i="15"/>
  <c r="H738" i="15"/>
  <c r="G738" i="15"/>
  <c r="F738" i="15"/>
  <c r="E738" i="15"/>
  <c r="D738" i="15"/>
  <c r="C738" i="15"/>
  <c r="N732" i="15"/>
  <c r="M732" i="15"/>
  <c r="L732" i="15"/>
  <c r="K732" i="15"/>
  <c r="J732" i="15"/>
  <c r="I732" i="15"/>
  <c r="H732" i="15"/>
  <c r="G732" i="15"/>
  <c r="F732" i="15"/>
  <c r="E732" i="15"/>
  <c r="D732" i="15"/>
  <c r="C732" i="15"/>
  <c r="N747" i="15"/>
  <c r="M747" i="15"/>
  <c r="L747" i="15"/>
  <c r="K747" i="15"/>
  <c r="J747" i="15"/>
  <c r="I747" i="15"/>
  <c r="H747" i="15"/>
  <c r="G747" i="15"/>
  <c r="F747" i="15"/>
  <c r="E747" i="15"/>
  <c r="D747" i="15"/>
  <c r="C747" i="15"/>
  <c r="N721" i="15"/>
  <c r="M721" i="15"/>
  <c r="L721" i="15"/>
  <c r="K721" i="15"/>
  <c r="J721" i="15"/>
  <c r="I721" i="15"/>
  <c r="H721" i="15"/>
  <c r="G721" i="15"/>
  <c r="F721" i="15"/>
  <c r="E721" i="15"/>
  <c r="D721" i="15"/>
  <c r="C721" i="15"/>
  <c r="N716" i="15"/>
  <c r="M716" i="15"/>
  <c r="L716" i="15"/>
  <c r="K716" i="15"/>
  <c r="J716" i="15"/>
  <c r="I716" i="15"/>
  <c r="H716" i="15"/>
  <c r="G716" i="15"/>
  <c r="F716" i="15"/>
  <c r="E716" i="15"/>
  <c r="D716" i="15"/>
  <c r="C716" i="15"/>
  <c r="N707" i="15"/>
  <c r="M707" i="15"/>
  <c r="L707" i="15"/>
  <c r="K707" i="15"/>
  <c r="J707" i="15"/>
  <c r="I707" i="15"/>
  <c r="H707" i="15"/>
  <c r="G707" i="15"/>
  <c r="F707" i="15"/>
  <c r="E707" i="15"/>
  <c r="D707" i="15"/>
  <c r="C707" i="15"/>
  <c r="N703" i="15"/>
  <c r="M703" i="15"/>
  <c r="L703" i="15"/>
  <c r="K703" i="15"/>
  <c r="J703" i="15"/>
  <c r="I703" i="15"/>
  <c r="H703" i="15"/>
  <c r="G703" i="15"/>
  <c r="F703" i="15"/>
  <c r="E703" i="15"/>
  <c r="D703" i="15"/>
  <c r="C703" i="15"/>
  <c r="N676" i="15"/>
  <c r="M676" i="15"/>
  <c r="L676" i="15"/>
  <c r="K676" i="15"/>
  <c r="J676" i="15"/>
  <c r="I676" i="15"/>
  <c r="H676" i="15"/>
  <c r="G676" i="15"/>
  <c r="F676" i="15"/>
  <c r="E676" i="15"/>
  <c r="D676" i="15"/>
  <c r="C676" i="15"/>
  <c r="N669" i="15"/>
  <c r="M669" i="15"/>
  <c r="L669" i="15"/>
  <c r="K669" i="15"/>
  <c r="J669" i="15"/>
  <c r="I669" i="15"/>
  <c r="H669" i="15"/>
  <c r="G669" i="15"/>
  <c r="F669" i="15"/>
  <c r="E669" i="15"/>
  <c r="D669" i="15"/>
  <c r="C669" i="15"/>
  <c r="N632" i="15"/>
  <c r="M632" i="15"/>
  <c r="L632" i="15"/>
  <c r="K632" i="15"/>
  <c r="J632" i="15"/>
  <c r="I632" i="15"/>
  <c r="H632" i="15"/>
  <c r="G632" i="15"/>
  <c r="F632" i="15"/>
  <c r="E632" i="15"/>
  <c r="D632" i="15"/>
  <c r="C632" i="15"/>
  <c r="N622" i="15"/>
  <c r="M622" i="15"/>
  <c r="L622" i="15"/>
  <c r="K622" i="15"/>
  <c r="J622" i="15"/>
  <c r="I622" i="15"/>
  <c r="H622" i="15"/>
  <c r="G622" i="15"/>
  <c r="F622" i="15"/>
  <c r="E622" i="15"/>
  <c r="D622" i="15"/>
  <c r="C622" i="15"/>
  <c r="N592" i="15"/>
  <c r="M592" i="15"/>
  <c r="K592" i="15"/>
  <c r="J592" i="15"/>
  <c r="I592" i="15"/>
  <c r="H592" i="15"/>
  <c r="G592" i="15"/>
  <c r="F592" i="15"/>
  <c r="E592" i="15"/>
  <c r="D592" i="15"/>
  <c r="C592" i="15"/>
  <c r="N544" i="15"/>
  <c r="M544" i="15"/>
  <c r="L544" i="15"/>
  <c r="K544" i="15"/>
  <c r="J544" i="15"/>
  <c r="I544" i="15"/>
  <c r="H544" i="15"/>
  <c r="G544" i="15"/>
  <c r="F544" i="15"/>
  <c r="E544" i="15"/>
  <c r="D544" i="15"/>
  <c r="C544" i="15"/>
  <c r="N534" i="15"/>
  <c r="M534" i="15"/>
  <c r="L534" i="15"/>
  <c r="K534" i="15"/>
  <c r="J534" i="15"/>
  <c r="I534" i="15"/>
  <c r="H534" i="15"/>
  <c r="G534" i="15"/>
  <c r="F534" i="15"/>
  <c r="E534" i="15"/>
  <c r="D534" i="15"/>
  <c r="C534" i="15"/>
  <c r="I530" i="15"/>
  <c r="N526" i="15"/>
  <c r="M526" i="15"/>
  <c r="L526" i="15"/>
  <c r="K526" i="15"/>
  <c r="J526" i="15"/>
  <c r="I526" i="15"/>
  <c r="H526" i="15"/>
  <c r="G526" i="15"/>
  <c r="F526" i="15"/>
  <c r="E526" i="15"/>
  <c r="D526" i="15"/>
  <c r="C526" i="15"/>
  <c r="I487" i="15"/>
  <c r="N449" i="15"/>
  <c r="M449" i="15"/>
  <c r="L449" i="15"/>
  <c r="K449" i="15"/>
  <c r="J449" i="15"/>
  <c r="I449" i="15"/>
  <c r="H449" i="15"/>
  <c r="G449" i="15"/>
  <c r="F449" i="15"/>
  <c r="E449" i="15"/>
  <c r="D449" i="15"/>
  <c r="C449" i="15"/>
  <c r="N432" i="15"/>
  <c r="M432" i="15"/>
  <c r="L432" i="15"/>
  <c r="K432" i="15"/>
  <c r="J432" i="15"/>
  <c r="I432" i="15"/>
  <c r="H432" i="15"/>
  <c r="G432" i="15"/>
  <c r="F432" i="15"/>
  <c r="E432" i="15"/>
  <c r="D432" i="15"/>
  <c r="C432" i="15"/>
  <c r="N424" i="15"/>
  <c r="M424" i="15"/>
  <c r="L424" i="15"/>
  <c r="K424" i="15"/>
  <c r="J424" i="15"/>
  <c r="I424" i="15"/>
  <c r="H424" i="15"/>
  <c r="G424" i="15"/>
  <c r="F424" i="15"/>
  <c r="E424" i="15"/>
  <c r="D424" i="15"/>
  <c r="C424" i="15"/>
  <c r="N411" i="15"/>
  <c r="M411" i="15"/>
  <c r="L411" i="15"/>
  <c r="K411" i="15"/>
  <c r="J411" i="15"/>
  <c r="I411" i="15"/>
  <c r="H411" i="15"/>
  <c r="G411" i="15"/>
  <c r="F411" i="15"/>
  <c r="E411" i="15"/>
  <c r="D411" i="15"/>
  <c r="C411" i="15"/>
  <c r="N396" i="15"/>
  <c r="M396" i="15"/>
  <c r="L396" i="15"/>
  <c r="K396" i="15"/>
  <c r="J396" i="15"/>
  <c r="I396" i="15"/>
  <c r="H396" i="15"/>
  <c r="G396" i="15"/>
  <c r="F396" i="15"/>
  <c r="E396" i="15"/>
  <c r="D396" i="15"/>
  <c r="C396" i="15"/>
  <c r="N395" i="15"/>
  <c r="M395" i="15"/>
  <c r="L395" i="15"/>
  <c r="K395" i="15"/>
  <c r="J395" i="15"/>
  <c r="I395" i="15"/>
  <c r="H395" i="15"/>
  <c r="G395" i="15"/>
  <c r="F395" i="15"/>
  <c r="E395" i="15"/>
  <c r="D395" i="15"/>
  <c r="C395" i="15"/>
  <c r="N348" i="15"/>
  <c r="M348" i="15"/>
  <c r="L348" i="15"/>
  <c r="K348" i="15"/>
  <c r="J348" i="15"/>
  <c r="I348" i="15"/>
  <c r="H348" i="15"/>
  <c r="G348" i="15"/>
  <c r="F348" i="15"/>
  <c r="E348" i="15"/>
  <c r="D348" i="15"/>
  <c r="C348" i="15"/>
  <c r="N340" i="15"/>
  <c r="M340" i="15"/>
  <c r="L340" i="15"/>
  <c r="K340" i="15"/>
  <c r="J340" i="15"/>
  <c r="I340" i="15"/>
  <c r="H340" i="15"/>
  <c r="G340" i="15"/>
  <c r="F340" i="15"/>
  <c r="E340" i="15"/>
  <c r="D340" i="15"/>
  <c r="C340" i="15"/>
  <c r="N327" i="15"/>
  <c r="M327" i="15"/>
  <c r="L327" i="15"/>
  <c r="K327" i="15"/>
  <c r="J327" i="15"/>
  <c r="I327" i="15"/>
  <c r="H327" i="15"/>
  <c r="G327" i="15"/>
  <c r="F327" i="15"/>
  <c r="E327" i="15"/>
  <c r="D327" i="15"/>
  <c r="C327" i="15"/>
  <c r="N325" i="15"/>
  <c r="M325" i="15"/>
  <c r="K325" i="15"/>
  <c r="I325" i="15"/>
  <c r="H325" i="15"/>
  <c r="G325" i="15"/>
  <c r="F325" i="15"/>
  <c r="E325" i="15"/>
  <c r="D325" i="15"/>
  <c r="C325" i="15"/>
  <c r="I312" i="15"/>
  <c r="I310" i="15"/>
  <c r="N298" i="15"/>
  <c r="M298" i="15"/>
  <c r="L298" i="15"/>
  <c r="K298" i="15"/>
  <c r="J298" i="15"/>
  <c r="I298" i="15"/>
  <c r="H298" i="15"/>
  <c r="G298" i="15"/>
  <c r="F298" i="15"/>
  <c r="E298" i="15"/>
  <c r="D298" i="15"/>
  <c r="C298" i="15"/>
  <c r="N291" i="15"/>
  <c r="M291" i="15"/>
  <c r="L291" i="15"/>
  <c r="K291" i="15"/>
  <c r="J291" i="15"/>
  <c r="I291" i="15"/>
  <c r="H291" i="15"/>
  <c r="G291" i="15"/>
  <c r="F291" i="15"/>
  <c r="E291" i="15"/>
  <c r="D291" i="15"/>
  <c r="C291" i="15"/>
  <c r="N283" i="15"/>
  <c r="M283" i="15"/>
  <c r="L283" i="15"/>
  <c r="K283" i="15"/>
  <c r="J283" i="15"/>
  <c r="I283" i="15"/>
  <c r="H283" i="15"/>
  <c r="G283" i="15"/>
  <c r="F283" i="15"/>
  <c r="E283" i="15"/>
  <c r="D283" i="15"/>
  <c r="C283" i="15"/>
  <c r="I219" i="15"/>
  <c r="N214" i="15"/>
  <c r="M214" i="15"/>
  <c r="L214" i="15"/>
  <c r="K214" i="15"/>
  <c r="J214" i="15"/>
  <c r="I214" i="15"/>
  <c r="H214" i="15"/>
  <c r="G214" i="15"/>
  <c r="F214" i="15"/>
  <c r="E214" i="15"/>
  <c r="D214" i="15"/>
  <c r="C214" i="15"/>
  <c r="I201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N538" i="15"/>
  <c r="M538" i="15"/>
  <c r="L538" i="15"/>
  <c r="K538" i="15"/>
  <c r="J538" i="15"/>
  <c r="I538" i="15"/>
  <c r="H538" i="15"/>
  <c r="G538" i="15"/>
  <c r="F538" i="15"/>
  <c r="E538" i="15"/>
  <c r="D538" i="15"/>
  <c r="C538" i="15"/>
  <c r="I150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N140" i="15"/>
  <c r="M140" i="15"/>
  <c r="L140" i="15"/>
  <c r="K140" i="15"/>
  <c r="J140" i="15"/>
  <c r="I140" i="15"/>
  <c r="H140" i="15"/>
  <c r="G140" i="15"/>
  <c r="F140" i="15"/>
  <c r="E140" i="15"/>
  <c r="D140" i="15"/>
  <c r="C140" i="15"/>
  <c r="N125" i="15"/>
  <c r="M125" i="15"/>
  <c r="L125" i="15"/>
  <c r="K125" i="15"/>
  <c r="J125" i="15"/>
  <c r="I125" i="15"/>
  <c r="H125" i="15"/>
  <c r="G125" i="15"/>
  <c r="F125" i="15"/>
  <c r="E125" i="15"/>
  <c r="D125" i="15"/>
  <c r="C125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I96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N465" i="15"/>
  <c r="M465" i="15"/>
  <c r="L465" i="15"/>
  <c r="K465" i="15"/>
  <c r="J465" i="15"/>
  <c r="I465" i="15"/>
  <c r="H465" i="15"/>
  <c r="G465" i="15"/>
  <c r="F465" i="15"/>
  <c r="E465" i="15"/>
  <c r="D465" i="15"/>
  <c r="C465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N1056" i="15"/>
  <c r="M1056" i="15"/>
  <c r="L1056" i="15"/>
  <c r="K1056" i="15"/>
  <c r="J1056" i="15"/>
  <c r="I1056" i="15"/>
  <c r="H1056" i="15"/>
  <c r="G1056" i="15"/>
  <c r="F1056" i="15"/>
  <c r="E1056" i="15"/>
  <c r="D1056" i="15"/>
  <c r="C1056" i="15"/>
  <c r="N1035" i="15"/>
  <c r="M1035" i="15"/>
  <c r="L1035" i="15"/>
  <c r="K1035" i="15"/>
  <c r="J1035" i="15"/>
  <c r="I1035" i="15"/>
  <c r="H1035" i="15"/>
  <c r="G1035" i="15"/>
  <c r="F1035" i="15"/>
  <c r="E1035" i="15"/>
  <c r="D1035" i="15"/>
  <c r="C1035" i="15"/>
  <c r="N748" i="15"/>
  <c r="M748" i="15"/>
  <c r="L748" i="15"/>
  <c r="K748" i="15"/>
  <c r="J748" i="15"/>
  <c r="I748" i="15"/>
  <c r="H748" i="15"/>
  <c r="G748" i="15"/>
  <c r="F748" i="15"/>
  <c r="E748" i="15"/>
  <c r="D748" i="15"/>
  <c r="C748" i="15"/>
  <c r="N554" i="15"/>
  <c r="M554" i="15"/>
  <c r="L554" i="15"/>
  <c r="K554" i="15"/>
  <c r="J554" i="15"/>
  <c r="I554" i="15"/>
  <c r="H554" i="15"/>
  <c r="G554" i="15"/>
  <c r="F554" i="15"/>
  <c r="E554" i="15"/>
  <c r="D554" i="15"/>
  <c r="C554" i="15"/>
  <c r="N507" i="15"/>
  <c r="M507" i="15"/>
  <c r="L507" i="15"/>
  <c r="K507" i="15"/>
  <c r="J507" i="15"/>
  <c r="I507" i="15"/>
  <c r="H507" i="15"/>
  <c r="G507" i="15"/>
  <c r="F507" i="15"/>
  <c r="E507" i="15"/>
  <c r="D507" i="15"/>
  <c r="C507" i="15"/>
  <c r="N461" i="15"/>
  <c r="M461" i="15"/>
  <c r="L461" i="15"/>
  <c r="K461" i="15"/>
  <c r="J461" i="15"/>
  <c r="I461" i="15"/>
  <c r="H461" i="15"/>
  <c r="G461" i="15"/>
  <c r="F461" i="15"/>
  <c r="E461" i="15"/>
  <c r="D461" i="15"/>
  <c r="C461" i="15"/>
  <c r="N440" i="15"/>
  <c r="M440" i="15"/>
  <c r="L440" i="15"/>
  <c r="K440" i="15"/>
  <c r="J440" i="15"/>
  <c r="I440" i="15"/>
  <c r="H440" i="15"/>
  <c r="G440" i="15"/>
  <c r="F440" i="15"/>
  <c r="E440" i="15"/>
  <c r="D440" i="15"/>
  <c r="C440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N1537" i="15"/>
  <c r="M1537" i="15"/>
  <c r="L1537" i="15"/>
  <c r="K1537" i="15"/>
  <c r="J1537" i="15"/>
  <c r="I1537" i="15"/>
  <c r="H1537" i="15"/>
  <c r="G1537" i="15"/>
  <c r="F1537" i="15"/>
  <c r="E1537" i="15"/>
  <c r="D1537" i="15"/>
  <c r="C1537" i="15"/>
  <c r="N1488" i="15"/>
  <c r="M1488" i="15"/>
  <c r="L1488" i="15"/>
  <c r="K1488" i="15"/>
  <c r="J1488" i="15"/>
  <c r="I1488" i="15"/>
  <c r="H1488" i="15"/>
  <c r="G1488" i="15"/>
  <c r="F1488" i="15"/>
  <c r="E1488" i="15"/>
  <c r="D1488" i="15"/>
  <c r="C1488" i="15"/>
  <c r="N1486" i="15"/>
  <c r="M1486" i="15"/>
  <c r="L1486" i="15"/>
  <c r="K1486" i="15"/>
  <c r="J1486" i="15"/>
  <c r="I1486" i="15"/>
  <c r="H1486" i="15"/>
  <c r="G1486" i="15"/>
  <c r="F1486" i="15"/>
  <c r="E1486" i="15"/>
  <c r="D1486" i="15"/>
  <c r="C1486" i="15"/>
  <c r="N1465" i="15"/>
  <c r="M1465" i="15"/>
  <c r="L1465" i="15"/>
  <c r="K1465" i="15"/>
  <c r="J1465" i="15"/>
  <c r="I1465" i="15"/>
  <c r="H1465" i="15"/>
  <c r="G1465" i="15"/>
  <c r="F1465" i="15"/>
  <c r="E1465" i="15"/>
  <c r="D1465" i="15"/>
  <c r="C1465" i="15"/>
  <c r="N1464" i="15"/>
  <c r="M1464" i="15"/>
  <c r="L1464" i="15"/>
  <c r="K1464" i="15"/>
  <c r="J1464" i="15"/>
  <c r="I1464" i="15"/>
  <c r="H1464" i="15"/>
  <c r="G1464" i="15"/>
  <c r="F1464" i="15"/>
  <c r="E1464" i="15"/>
  <c r="D1464" i="15"/>
  <c r="C1464" i="15"/>
  <c r="N1440" i="15"/>
  <c r="M1440" i="15"/>
  <c r="L1440" i="15"/>
  <c r="K1440" i="15"/>
  <c r="J1440" i="15"/>
  <c r="I1440" i="15"/>
  <c r="H1440" i="15"/>
  <c r="G1440" i="15"/>
  <c r="F1440" i="15"/>
  <c r="E1440" i="15"/>
  <c r="D1440" i="15"/>
  <c r="C1440" i="15"/>
  <c r="N1412" i="15"/>
  <c r="M1412" i="15"/>
  <c r="L1412" i="15"/>
  <c r="K1412" i="15"/>
  <c r="J1412" i="15"/>
  <c r="I1412" i="15"/>
  <c r="H1412" i="15"/>
  <c r="G1412" i="15"/>
  <c r="F1412" i="15"/>
  <c r="E1412" i="15"/>
  <c r="D1412" i="15"/>
  <c r="C1412" i="15"/>
  <c r="N1334" i="15"/>
  <c r="M1334" i="15"/>
  <c r="L1334" i="15"/>
  <c r="K1334" i="15"/>
  <c r="J1334" i="15"/>
  <c r="I1334" i="15"/>
  <c r="H1334" i="15"/>
  <c r="G1334" i="15"/>
  <c r="F1334" i="15"/>
  <c r="E1334" i="15"/>
  <c r="D1334" i="15"/>
  <c r="C1334" i="15"/>
  <c r="N1333" i="15"/>
  <c r="M1333" i="15"/>
  <c r="L1333" i="15"/>
  <c r="K1333" i="15"/>
  <c r="J1333" i="15"/>
  <c r="I1333" i="15"/>
  <c r="H1333" i="15"/>
  <c r="G1333" i="15"/>
  <c r="F1333" i="15"/>
  <c r="E1333" i="15"/>
  <c r="D1333" i="15"/>
  <c r="C1333" i="15"/>
  <c r="N1331" i="15"/>
  <c r="M1331" i="15"/>
  <c r="L1331" i="15"/>
  <c r="K1331" i="15"/>
  <c r="J1331" i="15"/>
  <c r="I1331" i="15"/>
  <c r="H1331" i="15"/>
  <c r="G1331" i="15"/>
  <c r="F1331" i="15"/>
  <c r="E1331" i="15"/>
  <c r="D1331" i="15"/>
  <c r="C1331" i="15"/>
  <c r="N1325" i="15"/>
  <c r="M1325" i="15"/>
  <c r="L1325" i="15"/>
  <c r="K1325" i="15"/>
  <c r="J1325" i="15"/>
  <c r="I1325" i="15"/>
  <c r="H1325" i="15"/>
  <c r="G1325" i="15"/>
  <c r="F1325" i="15"/>
  <c r="E1325" i="15"/>
  <c r="D1325" i="15"/>
  <c r="C1325" i="15"/>
  <c r="N1322" i="15"/>
  <c r="M1322" i="15"/>
  <c r="L1322" i="15"/>
  <c r="K1322" i="15"/>
  <c r="J1322" i="15"/>
  <c r="I1322" i="15"/>
  <c r="H1322" i="15"/>
  <c r="G1322" i="15"/>
  <c r="F1322" i="15"/>
  <c r="E1322" i="15"/>
  <c r="D1322" i="15"/>
  <c r="C1322" i="15"/>
  <c r="N1269" i="15"/>
  <c r="M1269" i="15"/>
  <c r="L1269" i="15"/>
  <c r="K1269" i="15"/>
  <c r="J1269" i="15"/>
  <c r="I1269" i="15"/>
  <c r="H1269" i="15"/>
  <c r="G1269" i="15"/>
  <c r="F1269" i="15"/>
  <c r="E1269" i="15"/>
  <c r="D1269" i="15"/>
  <c r="C1269" i="15"/>
  <c r="N1265" i="15"/>
  <c r="M1265" i="15"/>
  <c r="L1265" i="15"/>
  <c r="K1265" i="15"/>
  <c r="J1265" i="15"/>
  <c r="I1265" i="15"/>
  <c r="H1265" i="15"/>
  <c r="G1265" i="15"/>
  <c r="F1265" i="15"/>
  <c r="E1265" i="15"/>
  <c r="D1265" i="15"/>
  <c r="C1265" i="15"/>
  <c r="N1251" i="15"/>
  <c r="M1251" i="15"/>
  <c r="L1251" i="15"/>
  <c r="K1251" i="15"/>
  <c r="J1251" i="15"/>
  <c r="I1251" i="15"/>
  <c r="H1251" i="15"/>
  <c r="G1251" i="15"/>
  <c r="F1251" i="15"/>
  <c r="E1251" i="15"/>
  <c r="D1251" i="15"/>
  <c r="C1251" i="15"/>
  <c r="N1248" i="15"/>
  <c r="M1248" i="15"/>
  <c r="L1248" i="15"/>
  <c r="K1248" i="15"/>
  <c r="J1248" i="15"/>
  <c r="I1248" i="15"/>
  <c r="H1248" i="15"/>
  <c r="G1248" i="15"/>
  <c r="F1248" i="15"/>
  <c r="E1248" i="15"/>
  <c r="D1248" i="15"/>
  <c r="C1248" i="15"/>
  <c r="N1223" i="15"/>
  <c r="M1223" i="15"/>
  <c r="L1223" i="15"/>
  <c r="K1223" i="15"/>
  <c r="J1223" i="15"/>
  <c r="I1223" i="15"/>
  <c r="H1223" i="15"/>
  <c r="G1223" i="15"/>
  <c r="F1223" i="15"/>
  <c r="E1223" i="15"/>
  <c r="D1223" i="15"/>
  <c r="C1223" i="15"/>
  <c r="N1210" i="15"/>
  <c r="M1210" i="15"/>
  <c r="L1210" i="15"/>
  <c r="K1210" i="15"/>
  <c r="J1210" i="15"/>
  <c r="I1210" i="15"/>
  <c r="H1210" i="15"/>
  <c r="G1210" i="15"/>
  <c r="F1210" i="15"/>
  <c r="E1210" i="15"/>
  <c r="D1210" i="15"/>
  <c r="C1210" i="15"/>
  <c r="N1185" i="15"/>
  <c r="M1185" i="15"/>
  <c r="L1185" i="15"/>
  <c r="K1185" i="15"/>
  <c r="J1185" i="15"/>
  <c r="I1185" i="15"/>
  <c r="H1185" i="15"/>
  <c r="G1185" i="15"/>
  <c r="F1185" i="15"/>
  <c r="E1185" i="15"/>
  <c r="D1185" i="15"/>
  <c r="C1185" i="15"/>
  <c r="N1166" i="15"/>
  <c r="M1166" i="15"/>
  <c r="K1166" i="15"/>
  <c r="J1166" i="15"/>
  <c r="I1166" i="15"/>
  <c r="H1166" i="15"/>
  <c r="G1166" i="15"/>
  <c r="F1166" i="15"/>
  <c r="E1166" i="15"/>
  <c r="D1166" i="15"/>
  <c r="C1166" i="15"/>
  <c r="N1095" i="15"/>
  <c r="M1095" i="15"/>
  <c r="L1095" i="15"/>
  <c r="K1095" i="15"/>
  <c r="J1095" i="15"/>
  <c r="I1095" i="15"/>
  <c r="H1095" i="15"/>
  <c r="G1095" i="15"/>
  <c r="F1095" i="15"/>
  <c r="E1095" i="15"/>
  <c r="D1095" i="15"/>
  <c r="C1095" i="15"/>
  <c r="N1089" i="15"/>
  <c r="M1089" i="15"/>
  <c r="L1089" i="15"/>
  <c r="K1089" i="15"/>
  <c r="J1089" i="15"/>
  <c r="I1089" i="15"/>
  <c r="H1089" i="15"/>
  <c r="G1089" i="15"/>
  <c r="F1089" i="15"/>
  <c r="E1089" i="15"/>
  <c r="D1089" i="15"/>
  <c r="C1089" i="15"/>
  <c r="N1060" i="15"/>
  <c r="M1060" i="15"/>
  <c r="L1060" i="15"/>
  <c r="K1060" i="15"/>
  <c r="J1060" i="15"/>
  <c r="I1060" i="15"/>
  <c r="H1060" i="15"/>
  <c r="G1060" i="15"/>
  <c r="F1060" i="15"/>
  <c r="E1060" i="15"/>
  <c r="D1060" i="15"/>
  <c r="C1060" i="15"/>
  <c r="N1047" i="15"/>
  <c r="M1047" i="15"/>
  <c r="L1047" i="15"/>
  <c r="K1047" i="15"/>
  <c r="J1047" i="15"/>
  <c r="I1047" i="15"/>
  <c r="H1047" i="15"/>
  <c r="G1047" i="15"/>
  <c r="F1047" i="15"/>
  <c r="E1047" i="15"/>
  <c r="D1047" i="15"/>
  <c r="C1047" i="15"/>
  <c r="N993" i="15"/>
  <c r="M993" i="15"/>
  <c r="L993" i="15"/>
  <c r="K993" i="15"/>
  <c r="J993" i="15"/>
  <c r="I993" i="15"/>
  <c r="H993" i="15"/>
  <c r="G993" i="15"/>
  <c r="F993" i="15"/>
  <c r="E993" i="15"/>
  <c r="D993" i="15"/>
  <c r="C993" i="15"/>
  <c r="N992" i="15"/>
  <c r="M992" i="15"/>
  <c r="L992" i="15"/>
  <c r="K992" i="15"/>
  <c r="J992" i="15"/>
  <c r="I992" i="15"/>
  <c r="H992" i="15"/>
  <c r="G992" i="15"/>
  <c r="F992" i="15"/>
  <c r="E992" i="15"/>
  <c r="D992" i="15"/>
  <c r="C992" i="15"/>
  <c r="N965" i="15"/>
  <c r="M965" i="15"/>
  <c r="L965" i="15"/>
  <c r="K965" i="15"/>
  <c r="J965" i="15"/>
  <c r="I965" i="15"/>
  <c r="H965" i="15"/>
  <c r="G965" i="15"/>
  <c r="F965" i="15"/>
  <c r="E965" i="15"/>
  <c r="D965" i="15"/>
  <c r="C965" i="15"/>
  <c r="N912" i="15"/>
  <c r="M912" i="15"/>
  <c r="L912" i="15"/>
  <c r="K912" i="15"/>
  <c r="J912" i="15"/>
  <c r="I912" i="15"/>
  <c r="H912" i="15"/>
  <c r="G912" i="15"/>
  <c r="F912" i="15"/>
  <c r="E912" i="15"/>
  <c r="D912" i="15"/>
  <c r="C912" i="15"/>
  <c r="N870" i="15"/>
  <c r="M870" i="15"/>
  <c r="L870" i="15"/>
  <c r="K870" i="15"/>
  <c r="J870" i="15"/>
  <c r="I870" i="15"/>
  <c r="H870" i="15"/>
  <c r="G870" i="15"/>
  <c r="F870" i="15"/>
  <c r="E870" i="15"/>
  <c r="D870" i="15"/>
  <c r="C870" i="15"/>
  <c r="N797" i="15"/>
  <c r="L797" i="15"/>
  <c r="K797" i="15"/>
  <c r="J797" i="15"/>
  <c r="I797" i="15"/>
  <c r="H797" i="15"/>
  <c r="G797" i="15"/>
  <c r="F797" i="15"/>
  <c r="E797" i="15"/>
  <c r="D797" i="15"/>
  <c r="C797" i="15"/>
  <c r="F789" i="15"/>
  <c r="N731" i="15"/>
  <c r="M731" i="15"/>
  <c r="L731" i="15"/>
  <c r="K731" i="15"/>
  <c r="J731" i="15"/>
  <c r="I731" i="15"/>
  <c r="H731" i="15"/>
  <c r="G731" i="15"/>
  <c r="F731" i="15"/>
  <c r="E731" i="15"/>
  <c r="D731" i="15"/>
  <c r="C731" i="15"/>
  <c r="N711" i="15"/>
  <c r="M711" i="15"/>
  <c r="K711" i="15"/>
  <c r="J711" i="15"/>
  <c r="I711" i="15"/>
  <c r="H711" i="15"/>
  <c r="G711" i="15"/>
  <c r="F711" i="15"/>
  <c r="E711" i="15"/>
  <c r="D711" i="15"/>
  <c r="C711" i="15"/>
  <c r="N702" i="15"/>
  <c r="M702" i="15"/>
  <c r="L702" i="15"/>
  <c r="K702" i="15"/>
  <c r="J702" i="15"/>
  <c r="I702" i="15"/>
  <c r="H702" i="15"/>
  <c r="G702" i="15"/>
  <c r="F702" i="15"/>
  <c r="E702" i="15"/>
  <c r="D702" i="15"/>
  <c r="C702" i="15"/>
  <c r="N700" i="15"/>
  <c r="M700" i="15"/>
  <c r="L700" i="15"/>
  <c r="K700" i="15"/>
  <c r="J700" i="15"/>
  <c r="I700" i="15"/>
  <c r="H700" i="15"/>
  <c r="G700" i="15"/>
  <c r="F700" i="15"/>
  <c r="E700" i="15"/>
  <c r="D700" i="15"/>
  <c r="C700" i="15"/>
  <c r="N699" i="15"/>
  <c r="M699" i="15"/>
  <c r="L699" i="15"/>
  <c r="K699" i="15"/>
  <c r="J699" i="15"/>
  <c r="I699" i="15"/>
  <c r="H699" i="15"/>
  <c r="G699" i="15"/>
  <c r="F699" i="15"/>
  <c r="E699" i="15"/>
  <c r="D699" i="15"/>
  <c r="C699" i="15"/>
  <c r="N677" i="15"/>
  <c r="M677" i="15"/>
  <c r="L677" i="15"/>
  <c r="K677" i="15"/>
  <c r="J677" i="15"/>
  <c r="I677" i="15"/>
  <c r="H677" i="15"/>
  <c r="G677" i="15"/>
  <c r="F677" i="15"/>
  <c r="E677" i="15"/>
  <c r="D677" i="15"/>
  <c r="C677" i="15"/>
  <c r="N608" i="15"/>
  <c r="M608" i="15"/>
  <c r="L608" i="15"/>
  <c r="K608" i="15"/>
  <c r="J608" i="15"/>
  <c r="I608" i="15"/>
  <c r="H608" i="15"/>
  <c r="G608" i="15"/>
  <c r="F608" i="15"/>
  <c r="E608" i="15"/>
  <c r="D608" i="15"/>
  <c r="C608" i="15"/>
  <c r="N601" i="15"/>
  <c r="M601" i="15"/>
  <c r="L601" i="15"/>
  <c r="K601" i="15"/>
  <c r="J601" i="15"/>
  <c r="I601" i="15"/>
  <c r="H601" i="15"/>
  <c r="G601" i="15"/>
  <c r="F601" i="15"/>
  <c r="E601" i="15"/>
  <c r="D601" i="15"/>
  <c r="C601" i="15"/>
  <c r="N577" i="15"/>
  <c r="M577" i="15"/>
  <c r="L577" i="15"/>
  <c r="K577" i="15"/>
  <c r="J577" i="15"/>
  <c r="I577" i="15"/>
  <c r="H577" i="15"/>
  <c r="G577" i="15"/>
  <c r="F577" i="15"/>
  <c r="E577" i="15"/>
  <c r="D577" i="15"/>
  <c r="C577" i="15"/>
  <c r="N568" i="15"/>
  <c r="M568" i="15"/>
  <c r="L568" i="15"/>
  <c r="K568" i="15"/>
  <c r="J568" i="15"/>
  <c r="I568" i="15"/>
  <c r="H568" i="15"/>
  <c r="G568" i="15"/>
  <c r="F568" i="15"/>
  <c r="E568" i="15"/>
  <c r="D568" i="15"/>
  <c r="C568" i="15"/>
  <c r="N552" i="15"/>
  <c r="M552" i="15"/>
  <c r="L552" i="15"/>
  <c r="K552" i="15"/>
  <c r="J552" i="15"/>
  <c r="I552" i="15"/>
  <c r="H552" i="15"/>
  <c r="G552" i="15"/>
  <c r="F552" i="15"/>
  <c r="E552" i="15"/>
  <c r="D552" i="15"/>
  <c r="C552" i="15"/>
  <c r="N363" i="15"/>
  <c r="M363" i="15"/>
  <c r="L363" i="15"/>
  <c r="K363" i="15"/>
  <c r="J363" i="15"/>
  <c r="I363" i="15"/>
  <c r="H363" i="15"/>
  <c r="G363" i="15"/>
  <c r="F363" i="15"/>
  <c r="E363" i="15"/>
  <c r="D363" i="15"/>
  <c r="C3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N158" i="15"/>
  <c r="M158" i="15"/>
  <c r="L158" i="15"/>
  <c r="K158" i="15"/>
  <c r="J158" i="15"/>
  <c r="I158" i="15"/>
  <c r="H158" i="15"/>
  <c r="G158" i="15"/>
  <c r="F158" i="15"/>
  <c r="E158" i="15"/>
  <c r="D158" i="15"/>
  <c r="C158" i="15"/>
  <c r="N138" i="15"/>
  <c r="M138" i="15"/>
  <c r="L138" i="15"/>
  <c r="K138" i="15"/>
  <c r="J138" i="15"/>
  <c r="I138" i="15"/>
  <c r="H138" i="15"/>
  <c r="G138" i="15"/>
  <c r="F138" i="15"/>
  <c r="E138" i="15"/>
  <c r="D138" i="15"/>
  <c r="C138" i="15"/>
  <c r="N133" i="15"/>
  <c r="M133" i="15"/>
  <c r="L133" i="15"/>
  <c r="K133" i="15"/>
  <c r="J133" i="15"/>
  <c r="I133" i="15"/>
  <c r="H133" i="15"/>
  <c r="G133" i="15"/>
  <c r="F133" i="15"/>
  <c r="E133" i="15"/>
  <c r="D133" i="15"/>
  <c r="C133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N1536" i="15"/>
  <c r="M1536" i="15"/>
  <c r="L1536" i="15"/>
  <c r="K1536" i="15"/>
  <c r="J1536" i="15"/>
  <c r="I1536" i="15"/>
  <c r="H1536" i="15"/>
  <c r="G1536" i="15"/>
  <c r="F1536" i="15"/>
  <c r="E1536" i="15"/>
  <c r="D1536" i="15"/>
  <c r="C1536" i="15"/>
  <c r="G1527" i="15"/>
  <c r="N1504" i="15"/>
  <c r="M1504" i="15"/>
  <c r="K1504" i="15"/>
  <c r="J1504" i="15"/>
  <c r="I1504" i="15"/>
  <c r="H1504" i="15"/>
  <c r="G1504" i="15"/>
  <c r="F1504" i="15"/>
  <c r="E1504" i="15"/>
  <c r="D1504" i="15"/>
  <c r="C1504" i="15"/>
  <c r="N1484" i="15"/>
  <c r="M1484" i="15"/>
  <c r="L1484" i="15"/>
  <c r="K1484" i="15"/>
  <c r="J1484" i="15"/>
  <c r="I1484" i="15"/>
  <c r="H1484" i="15"/>
  <c r="G1484" i="15"/>
  <c r="F1484" i="15"/>
  <c r="E1484" i="15"/>
  <c r="D1484" i="15"/>
  <c r="C1484" i="15"/>
  <c r="N1483" i="15"/>
  <c r="M1483" i="15"/>
  <c r="L1483" i="15"/>
  <c r="K1483" i="15"/>
  <c r="I1483" i="15"/>
  <c r="H1483" i="15"/>
  <c r="G1483" i="15"/>
  <c r="F1483" i="15"/>
  <c r="E1483" i="15"/>
  <c r="D1483" i="15"/>
  <c r="C1483" i="15"/>
  <c r="N1478" i="15"/>
  <c r="M1478" i="15"/>
  <c r="L1478" i="15"/>
  <c r="K1478" i="15"/>
  <c r="J1478" i="15"/>
  <c r="I1478" i="15"/>
  <c r="H1478" i="15"/>
  <c r="G1478" i="15"/>
  <c r="F1478" i="15"/>
  <c r="E1478" i="15"/>
  <c r="D1478" i="15"/>
  <c r="C1478" i="15"/>
  <c r="N1448" i="15"/>
  <c r="M1448" i="15"/>
  <c r="L1448" i="15"/>
  <c r="K1448" i="15"/>
  <c r="J1448" i="15"/>
  <c r="I1448" i="15"/>
  <c r="H1448" i="15"/>
  <c r="G1448" i="15"/>
  <c r="F1448" i="15"/>
  <c r="E1448" i="15"/>
  <c r="D1448" i="15"/>
  <c r="C1448" i="15"/>
  <c r="N1439" i="15"/>
  <c r="M1439" i="15"/>
  <c r="L1439" i="15"/>
  <c r="K1439" i="15"/>
  <c r="J1439" i="15"/>
  <c r="I1439" i="15"/>
  <c r="H1439" i="15"/>
  <c r="G1439" i="15"/>
  <c r="F1439" i="15"/>
  <c r="E1439" i="15"/>
  <c r="D1439" i="15"/>
  <c r="C1439" i="15"/>
  <c r="N1433" i="15"/>
  <c r="M1433" i="15"/>
  <c r="L1433" i="15"/>
  <c r="K1433" i="15"/>
  <c r="J1433" i="15"/>
  <c r="I1433" i="15"/>
  <c r="H1433" i="15"/>
  <c r="G1433" i="15"/>
  <c r="F1433" i="15"/>
  <c r="E1433" i="15"/>
  <c r="D1433" i="15"/>
  <c r="C1433" i="15"/>
  <c r="N1422" i="15"/>
  <c r="M1422" i="15"/>
  <c r="L1422" i="15"/>
  <c r="K1422" i="15"/>
  <c r="J1422" i="15"/>
  <c r="I1422" i="15"/>
  <c r="H1422" i="15"/>
  <c r="G1422" i="15"/>
  <c r="F1422" i="15"/>
  <c r="E1422" i="15"/>
  <c r="D1422" i="15"/>
  <c r="C1422" i="15"/>
  <c r="N1401" i="15"/>
  <c r="M1401" i="15"/>
  <c r="L1401" i="15"/>
  <c r="K1401" i="15"/>
  <c r="J1401" i="15"/>
  <c r="I1401" i="15"/>
  <c r="H1401" i="15"/>
  <c r="G1401" i="15"/>
  <c r="F1401" i="15"/>
  <c r="E1401" i="15"/>
  <c r="D1401" i="15"/>
  <c r="C1401" i="15"/>
  <c r="G1372" i="15"/>
  <c r="N1346" i="15"/>
  <c r="M1346" i="15"/>
  <c r="L1346" i="15"/>
  <c r="K1346" i="15"/>
  <c r="J1346" i="15"/>
  <c r="I1346" i="15"/>
  <c r="H1346" i="15"/>
  <c r="G1346" i="15"/>
  <c r="F1346" i="15"/>
  <c r="E1346" i="15"/>
  <c r="D1346" i="15"/>
  <c r="C1346" i="15"/>
  <c r="N1313" i="15"/>
  <c r="M1313" i="15"/>
  <c r="L1313" i="15"/>
  <c r="K1313" i="15"/>
  <c r="J1313" i="15"/>
  <c r="I1313" i="15"/>
  <c r="H1313" i="15"/>
  <c r="G1313" i="15"/>
  <c r="F1313" i="15"/>
  <c r="E1313" i="15"/>
  <c r="D1313" i="15"/>
  <c r="C1313" i="15"/>
  <c r="N1301" i="15"/>
  <c r="M1301" i="15"/>
  <c r="L1301" i="15"/>
  <c r="K1301" i="15"/>
  <c r="J1301" i="15"/>
  <c r="I1301" i="15"/>
  <c r="H1301" i="15"/>
  <c r="G1301" i="15"/>
  <c r="F1301" i="15"/>
  <c r="E1301" i="15"/>
  <c r="D1301" i="15"/>
  <c r="C1301" i="15"/>
  <c r="N1296" i="15"/>
  <c r="M1296" i="15"/>
  <c r="L1296" i="15"/>
  <c r="K1296" i="15"/>
  <c r="J1296" i="15"/>
  <c r="I1296" i="15"/>
  <c r="H1296" i="15"/>
  <c r="G1296" i="15"/>
  <c r="F1296" i="15"/>
  <c r="E1296" i="15"/>
  <c r="D1296" i="15"/>
  <c r="N1291" i="15"/>
  <c r="M1291" i="15"/>
  <c r="L1291" i="15"/>
  <c r="K1291" i="15"/>
  <c r="J1291" i="15"/>
  <c r="I1291" i="15"/>
  <c r="H1291" i="15"/>
  <c r="G1291" i="15"/>
  <c r="F1291" i="15"/>
  <c r="E1291" i="15"/>
  <c r="D1291" i="15"/>
  <c r="C1291" i="15"/>
  <c r="N1274" i="15"/>
  <c r="M1274" i="15"/>
  <c r="L1274" i="15"/>
  <c r="K1274" i="15"/>
  <c r="J1274" i="15"/>
  <c r="I1274" i="15"/>
  <c r="H1274" i="15"/>
  <c r="G1274" i="15"/>
  <c r="F1274" i="15"/>
  <c r="E1274" i="15"/>
  <c r="D1274" i="15"/>
  <c r="C1274" i="15"/>
  <c r="N1263" i="15"/>
  <c r="M1263" i="15"/>
  <c r="L1263" i="15"/>
  <c r="K1263" i="15"/>
  <c r="J1263" i="15"/>
  <c r="I1263" i="15"/>
  <c r="H1263" i="15"/>
  <c r="G1263" i="15"/>
  <c r="F1263" i="15"/>
  <c r="E1263" i="15"/>
  <c r="D1263" i="15"/>
  <c r="C1263" i="15"/>
  <c r="N1262" i="15"/>
  <c r="M1262" i="15"/>
  <c r="L1262" i="15"/>
  <c r="K1262" i="15"/>
  <c r="J1262" i="15"/>
  <c r="I1262" i="15"/>
  <c r="H1262" i="15"/>
  <c r="G1262" i="15"/>
  <c r="F1262" i="15"/>
  <c r="E1262" i="15"/>
  <c r="D1262" i="15"/>
  <c r="N1202" i="15"/>
  <c r="M1202" i="15"/>
  <c r="L1202" i="15"/>
  <c r="K1202" i="15"/>
  <c r="J1202" i="15"/>
  <c r="I1202" i="15"/>
  <c r="H1202" i="15"/>
  <c r="G1202" i="15"/>
  <c r="F1202" i="15"/>
  <c r="E1202" i="15"/>
  <c r="D1202" i="15"/>
  <c r="C1202" i="15"/>
  <c r="N1171" i="15"/>
  <c r="M1171" i="15"/>
  <c r="L1171" i="15"/>
  <c r="K1171" i="15"/>
  <c r="J1171" i="15"/>
  <c r="I1171" i="15"/>
  <c r="H1171" i="15"/>
  <c r="G1171" i="15"/>
  <c r="F1171" i="15"/>
  <c r="E1171" i="15"/>
  <c r="D1171" i="15"/>
  <c r="C1171" i="15"/>
  <c r="N1132" i="15"/>
  <c r="M1132" i="15"/>
  <c r="L1132" i="15"/>
  <c r="K1132" i="15"/>
  <c r="I1132" i="15"/>
  <c r="H1132" i="15"/>
  <c r="G1132" i="15"/>
  <c r="F1132" i="15"/>
  <c r="E1132" i="15"/>
  <c r="D1132" i="15"/>
  <c r="C1132" i="15"/>
  <c r="N1126" i="15"/>
  <c r="M1126" i="15"/>
  <c r="L1126" i="15"/>
  <c r="K1126" i="15"/>
  <c r="J1126" i="15"/>
  <c r="I1126" i="15"/>
  <c r="H1126" i="15"/>
  <c r="G1126" i="15"/>
  <c r="F1126" i="15"/>
  <c r="E1126" i="15"/>
  <c r="D1126" i="15"/>
  <c r="C1126" i="15"/>
  <c r="N1105" i="15"/>
  <c r="M1105" i="15"/>
  <c r="L1105" i="15"/>
  <c r="K1105" i="15"/>
  <c r="J1105" i="15"/>
  <c r="I1105" i="15"/>
  <c r="H1105" i="15"/>
  <c r="G1105" i="15"/>
  <c r="F1105" i="15"/>
  <c r="E1105" i="15"/>
  <c r="D1105" i="15"/>
  <c r="C1105" i="15"/>
  <c r="N1094" i="15"/>
  <c r="M1094" i="15"/>
  <c r="L1094" i="15"/>
  <c r="K1094" i="15"/>
  <c r="J1094" i="15"/>
  <c r="I1094" i="15"/>
  <c r="H1094" i="15"/>
  <c r="G1094" i="15"/>
  <c r="F1094" i="15"/>
  <c r="E1094" i="15"/>
  <c r="D1094" i="15"/>
  <c r="C1094" i="15"/>
  <c r="N1079" i="15"/>
  <c r="M1079" i="15"/>
  <c r="L1079" i="15"/>
  <c r="K1079" i="15"/>
  <c r="J1079" i="15"/>
  <c r="I1079" i="15"/>
  <c r="H1079" i="15"/>
  <c r="G1079" i="15"/>
  <c r="F1079" i="15"/>
  <c r="E1079" i="15"/>
  <c r="D1079" i="15"/>
  <c r="C1079" i="15"/>
  <c r="N1053" i="15"/>
  <c r="M1053" i="15"/>
  <c r="L1053" i="15"/>
  <c r="K1053" i="15"/>
  <c r="J1053" i="15"/>
  <c r="I1053" i="15"/>
  <c r="H1053" i="15"/>
  <c r="G1053" i="15"/>
  <c r="F1053" i="15"/>
  <c r="E1053" i="15"/>
  <c r="D1053" i="15"/>
  <c r="C1053" i="15"/>
  <c r="M1046" i="15"/>
  <c r="L1046" i="15"/>
  <c r="K1046" i="15"/>
  <c r="J1046" i="15"/>
  <c r="I1046" i="15"/>
  <c r="H1046" i="15"/>
  <c r="G1046" i="15"/>
  <c r="F1046" i="15"/>
  <c r="D1046" i="15"/>
  <c r="C1046" i="15"/>
  <c r="N1036" i="15"/>
  <c r="M1036" i="15"/>
  <c r="L1036" i="15"/>
  <c r="K1036" i="15"/>
  <c r="J1036" i="15"/>
  <c r="I1036" i="15"/>
  <c r="H1036" i="15"/>
  <c r="G1036" i="15"/>
  <c r="F1036" i="15"/>
  <c r="E1036" i="15"/>
  <c r="D1036" i="15"/>
  <c r="C1036" i="15"/>
  <c r="N1025" i="15"/>
  <c r="M1025" i="15"/>
  <c r="L1025" i="15"/>
  <c r="K1025" i="15"/>
  <c r="J1025" i="15"/>
  <c r="I1025" i="15"/>
  <c r="H1025" i="15"/>
  <c r="G1025" i="15"/>
  <c r="F1025" i="15"/>
  <c r="E1025" i="15"/>
  <c r="D1025" i="15"/>
  <c r="C1025" i="15"/>
  <c r="N1001" i="15"/>
  <c r="M1001" i="15"/>
  <c r="L1001" i="15"/>
  <c r="K1001" i="15"/>
  <c r="J1001" i="15"/>
  <c r="I1001" i="15"/>
  <c r="H1001" i="15"/>
  <c r="G1001" i="15"/>
  <c r="F1001" i="15"/>
  <c r="E1001" i="15"/>
  <c r="D1001" i="15"/>
  <c r="C1001" i="15"/>
  <c r="N1000" i="15"/>
  <c r="M1000" i="15"/>
  <c r="L1000" i="15"/>
  <c r="K1000" i="15"/>
  <c r="J1000" i="15"/>
  <c r="I1000" i="15"/>
  <c r="H1000" i="15"/>
  <c r="G1000" i="15"/>
  <c r="F1000" i="15"/>
  <c r="E1000" i="15"/>
  <c r="D1000" i="15"/>
  <c r="C1000" i="15"/>
  <c r="N984" i="15"/>
  <c r="M984" i="15"/>
  <c r="L984" i="15"/>
  <c r="K984" i="15"/>
  <c r="J984" i="15"/>
  <c r="I984" i="15"/>
  <c r="H984" i="15"/>
  <c r="G984" i="15"/>
  <c r="F984" i="15"/>
  <c r="E984" i="15"/>
  <c r="D984" i="15"/>
  <c r="C984" i="15"/>
  <c r="N956" i="15"/>
  <c r="M956" i="15"/>
  <c r="L956" i="15"/>
  <c r="J956" i="15"/>
  <c r="I956" i="15"/>
  <c r="H956" i="15"/>
  <c r="G956" i="15"/>
  <c r="F956" i="15"/>
  <c r="D956" i="15"/>
  <c r="C956" i="15"/>
  <c r="N929" i="15"/>
  <c r="M929" i="15"/>
  <c r="L929" i="15"/>
  <c r="K929" i="15"/>
  <c r="J929" i="15"/>
  <c r="I929" i="15"/>
  <c r="H929" i="15"/>
  <c r="G929" i="15"/>
  <c r="F929" i="15"/>
  <c r="E929" i="15"/>
  <c r="D929" i="15"/>
  <c r="C929" i="15"/>
  <c r="N816" i="15"/>
  <c r="M816" i="15"/>
  <c r="L816" i="15"/>
  <c r="K816" i="15"/>
  <c r="I816" i="15"/>
  <c r="H816" i="15"/>
  <c r="G816" i="15"/>
  <c r="F816" i="15"/>
  <c r="E816" i="15"/>
  <c r="D816" i="15"/>
  <c r="C816" i="15"/>
  <c r="N815" i="15"/>
  <c r="M815" i="15"/>
  <c r="L815" i="15"/>
  <c r="K815" i="15"/>
  <c r="J815" i="15"/>
  <c r="I815" i="15"/>
  <c r="H815" i="15"/>
  <c r="G815" i="15"/>
  <c r="F815" i="15"/>
  <c r="E815" i="15"/>
  <c r="D815" i="15"/>
  <c r="C815" i="15"/>
  <c r="N803" i="15"/>
  <c r="M803" i="15"/>
  <c r="L803" i="15"/>
  <c r="K803" i="15"/>
  <c r="I803" i="15"/>
  <c r="H803" i="15"/>
  <c r="G803" i="15"/>
  <c r="F803" i="15"/>
  <c r="E803" i="15"/>
  <c r="D803" i="15"/>
  <c r="C803" i="15"/>
  <c r="N792" i="15"/>
  <c r="M792" i="15"/>
  <c r="L792" i="15"/>
  <c r="K792" i="15"/>
  <c r="J792" i="15"/>
  <c r="I792" i="15"/>
  <c r="H792" i="15"/>
  <c r="G792" i="15"/>
  <c r="F792" i="15"/>
  <c r="E792" i="15"/>
  <c r="D792" i="15"/>
  <c r="C792" i="15"/>
  <c r="N780" i="15"/>
  <c r="M780" i="15"/>
  <c r="L780" i="15"/>
  <c r="K780" i="15"/>
  <c r="I780" i="15"/>
  <c r="H780" i="15"/>
  <c r="G780" i="15"/>
  <c r="F780" i="15"/>
  <c r="E780" i="15"/>
  <c r="D780" i="15"/>
  <c r="C780" i="15"/>
  <c r="N779" i="15"/>
  <c r="M779" i="15"/>
  <c r="L779" i="15"/>
  <c r="K779" i="15"/>
  <c r="J779" i="15"/>
  <c r="I779" i="15"/>
  <c r="H779" i="15"/>
  <c r="G779" i="15"/>
  <c r="F779" i="15"/>
  <c r="E779" i="15"/>
  <c r="D779" i="15"/>
  <c r="C779" i="15"/>
  <c r="G778" i="15"/>
  <c r="N768" i="15"/>
  <c r="M768" i="15"/>
  <c r="L768" i="15"/>
  <c r="K768" i="15"/>
  <c r="J768" i="15"/>
  <c r="I768" i="15"/>
  <c r="H768" i="15"/>
  <c r="G768" i="15"/>
  <c r="F768" i="15"/>
  <c r="E768" i="15"/>
  <c r="D768" i="15"/>
  <c r="C768" i="15"/>
  <c r="L590" i="15"/>
  <c r="K590" i="15"/>
  <c r="J590" i="15"/>
  <c r="I590" i="15"/>
  <c r="H590" i="15"/>
  <c r="G590" i="15"/>
  <c r="F590" i="15"/>
  <c r="E590" i="15"/>
  <c r="D590" i="15"/>
  <c r="C590" i="15"/>
  <c r="N574" i="15"/>
  <c r="M574" i="15"/>
  <c r="L574" i="15"/>
  <c r="K574" i="15"/>
  <c r="I574" i="15"/>
  <c r="H574" i="15"/>
  <c r="G574" i="15"/>
  <c r="F574" i="15"/>
  <c r="E574" i="15"/>
  <c r="D574" i="15"/>
  <c r="C574" i="15"/>
  <c r="N532" i="15"/>
  <c r="M532" i="15"/>
  <c r="L532" i="15"/>
  <c r="K532" i="15"/>
  <c r="J532" i="15"/>
  <c r="I532" i="15"/>
  <c r="H532" i="15"/>
  <c r="G532" i="15"/>
  <c r="F532" i="15"/>
  <c r="E532" i="15"/>
  <c r="D532" i="15"/>
  <c r="C532" i="15"/>
  <c r="N513" i="15"/>
  <c r="M513" i="15"/>
  <c r="L513" i="15"/>
  <c r="K513" i="15"/>
  <c r="J513" i="15"/>
  <c r="I513" i="15"/>
  <c r="H513" i="15"/>
  <c r="G513" i="15"/>
  <c r="F513" i="15"/>
  <c r="E513" i="15"/>
  <c r="D513" i="15"/>
  <c r="C513" i="15"/>
  <c r="N508" i="15"/>
  <c r="M508" i="15"/>
  <c r="L508" i="15"/>
  <c r="K508" i="15"/>
  <c r="J508" i="15"/>
  <c r="I508" i="15"/>
  <c r="H508" i="15"/>
  <c r="G508" i="15"/>
  <c r="F508" i="15"/>
  <c r="E508" i="15"/>
  <c r="D508" i="15"/>
  <c r="C508" i="15"/>
  <c r="M496" i="15"/>
  <c r="L496" i="15"/>
  <c r="K496" i="15"/>
  <c r="J496" i="15"/>
  <c r="I496" i="15"/>
  <c r="H496" i="15"/>
  <c r="G496" i="15"/>
  <c r="F496" i="15"/>
  <c r="D496" i="15"/>
  <c r="C496" i="15"/>
  <c r="N367" i="15"/>
  <c r="M367" i="15"/>
  <c r="L367" i="15"/>
  <c r="K367" i="15"/>
  <c r="J367" i="15"/>
  <c r="I367" i="15"/>
  <c r="H367" i="15"/>
  <c r="G367" i="15"/>
  <c r="F367" i="15"/>
  <c r="E367" i="15"/>
  <c r="D367" i="15"/>
  <c r="C367" i="15"/>
  <c r="N312" i="15"/>
  <c r="M312" i="15"/>
  <c r="L312" i="15"/>
  <c r="K312" i="15"/>
  <c r="J312" i="15"/>
  <c r="H312" i="15"/>
  <c r="G312" i="15"/>
  <c r="F312" i="15"/>
  <c r="E312" i="15"/>
  <c r="D312" i="15"/>
  <c r="C312" i="15"/>
  <c r="N310" i="15"/>
  <c r="M310" i="15"/>
  <c r="L310" i="15"/>
  <c r="K310" i="15"/>
  <c r="J310" i="15"/>
  <c r="H310" i="15"/>
  <c r="G310" i="15"/>
  <c r="F310" i="15"/>
  <c r="E310" i="15"/>
  <c r="D310" i="15"/>
  <c r="C310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N233" i="15"/>
  <c r="M233" i="15"/>
  <c r="L233" i="15"/>
  <c r="K233" i="15"/>
  <c r="I233" i="15"/>
  <c r="H233" i="15"/>
  <c r="G233" i="15"/>
  <c r="F233" i="15"/>
  <c r="E233" i="15"/>
  <c r="D233" i="15"/>
  <c r="C233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N129" i="15"/>
  <c r="M129" i="15"/>
  <c r="L129" i="15"/>
  <c r="K129" i="15"/>
  <c r="J129" i="15"/>
  <c r="I129" i="15"/>
  <c r="H129" i="15"/>
  <c r="G129" i="15"/>
  <c r="F129" i="15"/>
  <c r="E129" i="15"/>
  <c r="D129" i="15"/>
  <c r="C129" i="15"/>
  <c r="G127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M7" i="15"/>
  <c r="L7" i="15"/>
  <c r="K7" i="15"/>
  <c r="J7" i="15"/>
  <c r="I7" i="15"/>
  <c r="H7" i="15"/>
  <c r="G7" i="15"/>
  <c r="F7" i="15"/>
  <c r="E7" i="15"/>
  <c r="D7" i="15"/>
  <c r="C7" i="15"/>
  <c r="N1541" i="15"/>
  <c r="M1541" i="15"/>
  <c r="L1541" i="15"/>
  <c r="K1541" i="15"/>
  <c r="J1541" i="15"/>
  <c r="I1541" i="15"/>
  <c r="H1541" i="15"/>
  <c r="G1541" i="15"/>
  <c r="F1541" i="15"/>
  <c r="E1541" i="15"/>
  <c r="D1541" i="15"/>
  <c r="C1541" i="15"/>
  <c r="E1533" i="15"/>
  <c r="N1532" i="15"/>
  <c r="M1532" i="15"/>
  <c r="L1532" i="15"/>
  <c r="K1532" i="15"/>
  <c r="J1532" i="15"/>
  <c r="I1532" i="15"/>
  <c r="H1532" i="15"/>
  <c r="G1532" i="15"/>
  <c r="F1532" i="15"/>
  <c r="E1532" i="15"/>
  <c r="D1532" i="15"/>
  <c r="C1532" i="15"/>
  <c r="N1530" i="15"/>
  <c r="M1530" i="15"/>
  <c r="L1530" i="15"/>
  <c r="K1530" i="15"/>
  <c r="J1530" i="15"/>
  <c r="I1530" i="15"/>
  <c r="H1530" i="15"/>
  <c r="G1530" i="15"/>
  <c r="F1530" i="15"/>
  <c r="E1530" i="15"/>
  <c r="D1530" i="15"/>
  <c r="C1530" i="15"/>
  <c r="E1529" i="15"/>
  <c r="N1523" i="15"/>
  <c r="M1523" i="15"/>
  <c r="L1523" i="15"/>
  <c r="K1523" i="15"/>
  <c r="J1523" i="15"/>
  <c r="I1523" i="15"/>
  <c r="H1523" i="15"/>
  <c r="G1523" i="15"/>
  <c r="F1523" i="15"/>
  <c r="E1523" i="15"/>
  <c r="D1523" i="15"/>
  <c r="C1523" i="15"/>
  <c r="N1517" i="15"/>
  <c r="M1517" i="15"/>
  <c r="L1517" i="15"/>
  <c r="K1517" i="15"/>
  <c r="J1517" i="15"/>
  <c r="I1517" i="15"/>
  <c r="H1517" i="15"/>
  <c r="G1517" i="15"/>
  <c r="F1517" i="15"/>
  <c r="E1517" i="15"/>
  <c r="D1517" i="15"/>
  <c r="C1517" i="15"/>
  <c r="N1516" i="15"/>
  <c r="M1516" i="15"/>
  <c r="L1516" i="15"/>
  <c r="K1516" i="15"/>
  <c r="J1516" i="15"/>
  <c r="I1516" i="15"/>
  <c r="H1516" i="15"/>
  <c r="G1516" i="15"/>
  <c r="F1516" i="15"/>
  <c r="E1516" i="15"/>
  <c r="D1516" i="15"/>
  <c r="C1516" i="15"/>
  <c r="N1513" i="15"/>
  <c r="M1513" i="15"/>
  <c r="L1513" i="15"/>
  <c r="K1513" i="15"/>
  <c r="J1513" i="15"/>
  <c r="I1513" i="15"/>
  <c r="H1513" i="15"/>
  <c r="G1513" i="15"/>
  <c r="F1513" i="15"/>
  <c r="E1513" i="15"/>
  <c r="D1513" i="15"/>
  <c r="C1513" i="15"/>
  <c r="N1506" i="15"/>
  <c r="M1506" i="15"/>
  <c r="L1506" i="15"/>
  <c r="K1506" i="15"/>
  <c r="J1506" i="15"/>
  <c r="I1506" i="15"/>
  <c r="H1506" i="15"/>
  <c r="G1506" i="15"/>
  <c r="F1506" i="15"/>
  <c r="E1506" i="15"/>
  <c r="C1506" i="15"/>
  <c r="E1498" i="15"/>
  <c r="N1496" i="15"/>
  <c r="M1496" i="15"/>
  <c r="L1496" i="15"/>
  <c r="K1496" i="15"/>
  <c r="J1496" i="15"/>
  <c r="I1496" i="15"/>
  <c r="H1496" i="15"/>
  <c r="G1496" i="15"/>
  <c r="F1496" i="15"/>
  <c r="E1496" i="15"/>
  <c r="D1496" i="15"/>
  <c r="C1496" i="15"/>
  <c r="E1493" i="15"/>
  <c r="N1492" i="15"/>
  <c r="M1492" i="15"/>
  <c r="L1492" i="15"/>
  <c r="K1492" i="15"/>
  <c r="J1492" i="15"/>
  <c r="I1492" i="15"/>
  <c r="H1492" i="15"/>
  <c r="G1492" i="15"/>
  <c r="F1492" i="15"/>
  <c r="E1492" i="15"/>
  <c r="D1492" i="15"/>
  <c r="C1492" i="15"/>
  <c r="N1474" i="15"/>
  <c r="M1474" i="15"/>
  <c r="L1474" i="15"/>
  <c r="K1474" i="15"/>
  <c r="J1474" i="15"/>
  <c r="I1474" i="15"/>
  <c r="H1474" i="15"/>
  <c r="G1474" i="15"/>
  <c r="F1474" i="15"/>
  <c r="E1474" i="15"/>
  <c r="D1474" i="15"/>
  <c r="C1474" i="15"/>
  <c r="N1460" i="15"/>
  <c r="M1460" i="15"/>
  <c r="L1460" i="15"/>
  <c r="K1460" i="15"/>
  <c r="J1460" i="15"/>
  <c r="I1460" i="15"/>
  <c r="H1460" i="15"/>
  <c r="G1460" i="15"/>
  <c r="F1460" i="15"/>
  <c r="E1460" i="15"/>
  <c r="D1460" i="15"/>
  <c r="C1460" i="15"/>
  <c r="N1459" i="15"/>
  <c r="M1459" i="15"/>
  <c r="L1459" i="15"/>
  <c r="K1459" i="15"/>
  <c r="J1459" i="15"/>
  <c r="I1459" i="15"/>
  <c r="H1459" i="15"/>
  <c r="G1459" i="15"/>
  <c r="F1459" i="15"/>
  <c r="E1459" i="15"/>
  <c r="D1459" i="15"/>
  <c r="C1459" i="15"/>
  <c r="N1456" i="15"/>
  <c r="M1456" i="15"/>
  <c r="L1456" i="15"/>
  <c r="K1456" i="15"/>
  <c r="J1456" i="15"/>
  <c r="I1456" i="15"/>
  <c r="H1456" i="15"/>
  <c r="G1456" i="15"/>
  <c r="F1456" i="15"/>
  <c r="E1456" i="15"/>
  <c r="D1456" i="15"/>
  <c r="C1456" i="15"/>
  <c r="N1453" i="15"/>
  <c r="M1453" i="15"/>
  <c r="L1453" i="15"/>
  <c r="K1453" i="15"/>
  <c r="J1453" i="15"/>
  <c r="I1453" i="15"/>
  <c r="H1453" i="15"/>
  <c r="G1453" i="15"/>
  <c r="F1453" i="15"/>
  <c r="E1453" i="15"/>
  <c r="D1453" i="15"/>
  <c r="C1453" i="15"/>
  <c r="N1452" i="15"/>
  <c r="M1452" i="15"/>
  <c r="L1452" i="15"/>
  <c r="K1452" i="15"/>
  <c r="J1452" i="15"/>
  <c r="I1452" i="15"/>
  <c r="H1452" i="15"/>
  <c r="G1452" i="15"/>
  <c r="F1452" i="15"/>
  <c r="E1452" i="15"/>
  <c r="D1452" i="15"/>
  <c r="C1452" i="15"/>
  <c r="N1449" i="15"/>
  <c r="M1449" i="15"/>
  <c r="L1449" i="15"/>
  <c r="K1449" i="15"/>
  <c r="J1449" i="15"/>
  <c r="I1449" i="15"/>
  <c r="H1449" i="15"/>
  <c r="G1449" i="15"/>
  <c r="F1449" i="15"/>
  <c r="E1449" i="15"/>
  <c r="D1449" i="15"/>
  <c r="C1449" i="15"/>
  <c r="E1447" i="15"/>
  <c r="N1445" i="15"/>
  <c r="M1445" i="15"/>
  <c r="L1445" i="15"/>
  <c r="K1445" i="15"/>
  <c r="J1445" i="15"/>
  <c r="I1445" i="15"/>
  <c r="H1445" i="15"/>
  <c r="G1445" i="15"/>
  <c r="F1445" i="15"/>
  <c r="E1445" i="15"/>
  <c r="D1445" i="15"/>
  <c r="C1445" i="15"/>
  <c r="N1444" i="15"/>
  <c r="M1444" i="15"/>
  <c r="L1444" i="15"/>
  <c r="K1444" i="15"/>
  <c r="J1444" i="15"/>
  <c r="I1444" i="15"/>
  <c r="H1444" i="15"/>
  <c r="G1444" i="15"/>
  <c r="F1444" i="15"/>
  <c r="E1444" i="15"/>
  <c r="D1444" i="15"/>
  <c r="C1444" i="15"/>
  <c r="E1443" i="15"/>
  <c r="N1438" i="15"/>
  <c r="M1438" i="15"/>
  <c r="L1438" i="15"/>
  <c r="K1438" i="15"/>
  <c r="J1438" i="15"/>
  <c r="I1438" i="15"/>
  <c r="H1438" i="15"/>
  <c r="G1438" i="15"/>
  <c r="F1438" i="15"/>
  <c r="E1438" i="15"/>
  <c r="D1438" i="15"/>
  <c r="C1438" i="15"/>
  <c r="N1436" i="15"/>
  <c r="M1436" i="15"/>
  <c r="L1436" i="15"/>
  <c r="K1436" i="15"/>
  <c r="J1436" i="15"/>
  <c r="H1436" i="15"/>
  <c r="G1436" i="15"/>
  <c r="F1436" i="15"/>
  <c r="E1436" i="15"/>
  <c r="D1436" i="15"/>
  <c r="C1436" i="15"/>
  <c r="N1430" i="15"/>
  <c r="M1430" i="15"/>
  <c r="L1430" i="15"/>
  <c r="K1430" i="15"/>
  <c r="J1430" i="15"/>
  <c r="I1430" i="15"/>
  <c r="H1430" i="15"/>
  <c r="G1430" i="15"/>
  <c r="F1430" i="15"/>
  <c r="E1430" i="15"/>
  <c r="D1430" i="15"/>
  <c r="C1430" i="15"/>
  <c r="E1429" i="15"/>
  <c r="N1427" i="15"/>
  <c r="M1427" i="15"/>
  <c r="L1427" i="15"/>
  <c r="K1427" i="15"/>
  <c r="J1427" i="15"/>
  <c r="I1427" i="15"/>
  <c r="H1427" i="15"/>
  <c r="G1427" i="15"/>
  <c r="F1427" i="15"/>
  <c r="E1427" i="15"/>
  <c r="D1427" i="15"/>
  <c r="C1427" i="15"/>
  <c r="N1426" i="15"/>
  <c r="M1426" i="15"/>
  <c r="L1426" i="15"/>
  <c r="K1426" i="15"/>
  <c r="J1426" i="15"/>
  <c r="I1426" i="15"/>
  <c r="H1426" i="15"/>
  <c r="G1426" i="15"/>
  <c r="F1426" i="15"/>
  <c r="E1426" i="15"/>
  <c r="D1426" i="15"/>
  <c r="C1426" i="15"/>
  <c r="N1420" i="15"/>
  <c r="M1420" i="15"/>
  <c r="L1420" i="15"/>
  <c r="K1420" i="15"/>
  <c r="J1420" i="15"/>
  <c r="I1420" i="15"/>
  <c r="H1420" i="15"/>
  <c r="G1420" i="15"/>
  <c r="F1420" i="15"/>
  <c r="E1420" i="15"/>
  <c r="D1420" i="15"/>
  <c r="C1420" i="15"/>
  <c r="N1419" i="15"/>
  <c r="M1419" i="15"/>
  <c r="L1419" i="15"/>
  <c r="K1419" i="15"/>
  <c r="J1419" i="15"/>
  <c r="I1419" i="15"/>
  <c r="H1419" i="15"/>
  <c r="G1419" i="15"/>
  <c r="F1419" i="15"/>
  <c r="E1419" i="15"/>
  <c r="D1419" i="15"/>
  <c r="C1419" i="15"/>
  <c r="E1413" i="15"/>
  <c r="N1399" i="15"/>
  <c r="M1399" i="15"/>
  <c r="L1399" i="15"/>
  <c r="K1399" i="15"/>
  <c r="J1399" i="15"/>
  <c r="I1399" i="15"/>
  <c r="H1399" i="15"/>
  <c r="G1399" i="15"/>
  <c r="F1399" i="15"/>
  <c r="E1399" i="15"/>
  <c r="D1399" i="15"/>
  <c r="C1399" i="15"/>
  <c r="E1393" i="15"/>
  <c r="N1392" i="15"/>
  <c r="M1392" i="15"/>
  <c r="L1392" i="15"/>
  <c r="K1392" i="15"/>
  <c r="J1392" i="15"/>
  <c r="I1392" i="15"/>
  <c r="H1392" i="15"/>
  <c r="G1392" i="15"/>
  <c r="F1392" i="15"/>
  <c r="E1392" i="15"/>
  <c r="D1392" i="15"/>
  <c r="C1392" i="15"/>
  <c r="E1385" i="15"/>
  <c r="N1384" i="15"/>
  <c r="M1384" i="15"/>
  <c r="L1384" i="15"/>
  <c r="K1384" i="15"/>
  <c r="J1384" i="15"/>
  <c r="I1384" i="15"/>
  <c r="H1384" i="15"/>
  <c r="G1384" i="15"/>
  <c r="F1384" i="15"/>
  <c r="E1384" i="15"/>
  <c r="D1384" i="15"/>
  <c r="C1384" i="15"/>
  <c r="N1383" i="15"/>
  <c r="M1383" i="15"/>
  <c r="L1383" i="15"/>
  <c r="K1383" i="15"/>
  <c r="J1383" i="15"/>
  <c r="I1383" i="15"/>
  <c r="H1383" i="15"/>
  <c r="G1383" i="15"/>
  <c r="F1383" i="15"/>
  <c r="E1383" i="15"/>
  <c r="D1383" i="15"/>
  <c r="C1383" i="15"/>
  <c r="N1380" i="15"/>
  <c r="M1380" i="15"/>
  <c r="L1380" i="15"/>
  <c r="K1380" i="15"/>
  <c r="J1380" i="15"/>
  <c r="I1380" i="15"/>
  <c r="H1380" i="15"/>
  <c r="G1380" i="15"/>
  <c r="F1380" i="15"/>
  <c r="E1380" i="15"/>
  <c r="D1380" i="15"/>
  <c r="C1380" i="15"/>
  <c r="N1372" i="15"/>
  <c r="M1372" i="15"/>
  <c r="L1372" i="15"/>
  <c r="K1372" i="15"/>
  <c r="J1372" i="15"/>
  <c r="I1372" i="15"/>
  <c r="H1372" i="15"/>
  <c r="F1372" i="15"/>
  <c r="E1372" i="15"/>
  <c r="D1372" i="15"/>
  <c r="C1372" i="15"/>
  <c r="N1371" i="15"/>
  <c r="M1371" i="15"/>
  <c r="L1371" i="15"/>
  <c r="K1371" i="15"/>
  <c r="J1371" i="15"/>
  <c r="I1371" i="15"/>
  <c r="H1371" i="15"/>
  <c r="G1371" i="15"/>
  <c r="F1371" i="15"/>
  <c r="E1371" i="15"/>
  <c r="D1371" i="15"/>
  <c r="C1371" i="15"/>
  <c r="N1357" i="15"/>
  <c r="M1357" i="15"/>
  <c r="L1357" i="15"/>
  <c r="K1357" i="15"/>
  <c r="J1357" i="15"/>
  <c r="I1357" i="15"/>
  <c r="H1357" i="15"/>
  <c r="G1357" i="15"/>
  <c r="F1357" i="15"/>
  <c r="E1357" i="15"/>
  <c r="D1357" i="15"/>
  <c r="C1357" i="15"/>
  <c r="E1356" i="15"/>
  <c r="N1355" i="15"/>
  <c r="M1355" i="15"/>
  <c r="L1355" i="15"/>
  <c r="K1355" i="15"/>
  <c r="J1355" i="15"/>
  <c r="I1355" i="15"/>
  <c r="H1355" i="15"/>
  <c r="G1355" i="15"/>
  <c r="F1355" i="15"/>
  <c r="E1355" i="15"/>
  <c r="D1355" i="15"/>
  <c r="C1355" i="15"/>
  <c r="E1353" i="15"/>
  <c r="N1350" i="15"/>
  <c r="M1350" i="15"/>
  <c r="L1350" i="15"/>
  <c r="K1350" i="15"/>
  <c r="J1350" i="15"/>
  <c r="I1350" i="15"/>
  <c r="H1350" i="15"/>
  <c r="G1350" i="15"/>
  <c r="F1350" i="15"/>
  <c r="E1350" i="15"/>
  <c r="D1350" i="15"/>
  <c r="C1350" i="15"/>
  <c r="E1336" i="15"/>
  <c r="E1330" i="15"/>
  <c r="N1328" i="15"/>
  <c r="M1328" i="15"/>
  <c r="L1328" i="15"/>
  <c r="J1328" i="15"/>
  <c r="I1328" i="15"/>
  <c r="H1328" i="15"/>
  <c r="G1328" i="15"/>
  <c r="F1328" i="15"/>
  <c r="E1328" i="15"/>
  <c r="D1328" i="15"/>
  <c r="C1328" i="15"/>
  <c r="N1327" i="15"/>
  <c r="M1327" i="15"/>
  <c r="L1327" i="15"/>
  <c r="K1327" i="15"/>
  <c r="J1327" i="15"/>
  <c r="I1327" i="15"/>
  <c r="H1327" i="15"/>
  <c r="G1327" i="15"/>
  <c r="F1327" i="15"/>
  <c r="E1327" i="15"/>
  <c r="D1327" i="15"/>
  <c r="C1327" i="15"/>
  <c r="N1317" i="15"/>
  <c r="M1317" i="15"/>
  <c r="L1317" i="15"/>
  <c r="K1317" i="15"/>
  <c r="J1317" i="15"/>
  <c r="I1317" i="15"/>
  <c r="H1317" i="15"/>
  <c r="G1317" i="15"/>
  <c r="F1317" i="15"/>
  <c r="E1317" i="15"/>
  <c r="D1317" i="15"/>
  <c r="C1317" i="15"/>
  <c r="N1311" i="15"/>
  <c r="M1311" i="15"/>
  <c r="L1311" i="15"/>
  <c r="K1311" i="15"/>
  <c r="J1311" i="15"/>
  <c r="I1311" i="15"/>
  <c r="H1311" i="15"/>
  <c r="G1311" i="15"/>
  <c r="F1311" i="15"/>
  <c r="E1311" i="15"/>
  <c r="D1311" i="15"/>
  <c r="C1311" i="15"/>
  <c r="N1295" i="15"/>
  <c r="M1295" i="15"/>
  <c r="L1295" i="15"/>
  <c r="K1295" i="15"/>
  <c r="J1295" i="15"/>
  <c r="I1295" i="15"/>
  <c r="H1295" i="15"/>
  <c r="G1295" i="15"/>
  <c r="F1295" i="15"/>
  <c r="E1295" i="15"/>
  <c r="D1295" i="15"/>
  <c r="C1295" i="15"/>
  <c r="N1292" i="15"/>
  <c r="M1292" i="15"/>
  <c r="L1292" i="15"/>
  <c r="K1292" i="15"/>
  <c r="J1292" i="15"/>
  <c r="I1292" i="15"/>
  <c r="H1292" i="15"/>
  <c r="G1292" i="15"/>
  <c r="F1292" i="15"/>
  <c r="E1292" i="15"/>
  <c r="D1292" i="15"/>
  <c r="C1292" i="15"/>
  <c r="N1290" i="15"/>
  <c r="M1290" i="15"/>
  <c r="L1290" i="15"/>
  <c r="K1290" i="15"/>
  <c r="J1290" i="15"/>
  <c r="I1290" i="15"/>
  <c r="H1290" i="15"/>
  <c r="G1290" i="15"/>
  <c r="F1290" i="15"/>
  <c r="E1290" i="15"/>
  <c r="D1290" i="15"/>
  <c r="C1290" i="15"/>
  <c r="N1289" i="15"/>
  <c r="M1289" i="15"/>
  <c r="L1289" i="15"/>
  <c r="K1289" i="15"/>
  <c r="J1289" i="15"/>
  <c r="I1289" i="15"/>
  <c r="H1289" i="15"/>
  <c r="G1289" i="15"/>
  <c r="F1289" i="15"/>
  <c r="E1289" i="15"/>
  <c r="D1289" i="15"/>
  <c r="C1289" i="15"/>
  <c r="N1288" i="15"/>
  <c r="M1288" i="15"/>
  <c r="L1288" i="15"/>
  <c r="K1288" i="15"/>
  <c r="J1288" i="15"/>
  <c r="I1288" i="15"/>
  <c r="H1288" i="15"/>
  <c r="G1288" i="15"/>
  <c r="F1288" i="15"/>
  <c r="E1288" i="15"/>
  <c r="D1288" i="15"/>
  <c r="C1288" i="15"/>
  <c r="N1287" i="15"/>
  <c r="M1287" i="15"/>
  <c r="L1287" i="15"/>
  <c r="K1287" i="15"/>
  <c r="J1287" i="15"/>
  <c r="I1287" i="15"/>
  <c r="H1287" i="15"/>
  <c r="G1287" i="15"/>
  <c r="F1287" i="15"/>
  <c r="E1287" i="15"/>
  <c r="D1287" i="15"/>
  <c r="C1287" i="15"/>
  <c r="E1284" i="15"/>
  <c r="N1279" i="15"/>
  <c r="M1279" i="15"/>
  <c r="L1279" i="15"/>
  <c r="K1279" i="15"/>
  <c r="J1279" i="15"/>
  <c r="I1279" i="15"/>
  <c r="H1279" i="15"/>
  <c r="G1279" i="15"/>
  <c r="F1279" i="15"/>
  <c r="E1279" i="15"/>
  <c r="D1279" i="15"/>
  <c r="C1279" i="15"/>
  <c r="N1276" i="15"/>
  <c r="M1276" i="15"/>
  <c r="L1276" i="15"/>
  <c r="K1276" i="15"/>
  <c r="J1276" i="15"/>
  <c r="I1276" i="15"/>
  <c r="H1276" i="15"/>
  <c r="G1276" i="15"/>
  <c r="F1276" i="15"/>
  <c r="E1276" i="15"/>
  <c r="D1276" i="15"/>
  <c r="C1276" i="15"/>
  <c r="N1273" i="15"/>
  <c r="M1273" i="15"/>
  <c r="L1273" i="15"/>
  <c r="K1273" i="15"/>
  <c r="J1273" i="15"/>
  <c r="I1273" i="15"/>
  <c r="H1273" i="15"/>
  <c r="G1273" i="15"/>
  <c r="F1273" i="15"/>
  <c r="E1273" i="15"/>
  <c r="D1273" i="15"/>
  <c r="C1273" i="15"/>
  <c r="E1268" i="15"/>
  <c r="E1259" i="15"/>
  <c r="N1254" i="15"/>
  <c r="M1254" i="15"/>
  <c r="L1254" i="15"/>
  <c r="K1254" i="15"/>
  <c r="J1254" i="15"/>
  <c r="I1254" i="15"/>
  <c r="H1254" i="15"/>
  <c r="G1254" i="15"/>
  <c r="F1254" i="15"/>
  <c r="E1254" i="15"/>
  <c r="D1254" i="15"/>
  <c r="C1254" i="15"/>
  <c r="N1244" i="15"/>
  <c r="M1244" i="15"/>
  <c r="L1244" i="15"/>
  <c r="K1244" i="15"/>
  <c r="J1244" i="15"/>
  <c r="I1244" i="15"/>
  <c r="H1244" i="15"/>
  <c r="G1244" i="15"/>
  <c r="F1244" i="15"/>
  <c r="E1244" i="15"/>
  <c r="D1244" i="15"/>
  <c r="C1244" i="15"/>
  <c r="N1243" i="15"/>
  <c r="M1243" i="15"/>
  <c r="L1243" i="15"/>
  <c r="K1243" i="15"/>
  <c r="J1243" i="15"/>
  <c r="I1243" i="15"/>
  <c r="H1243" i="15"/>
  <c r="G1243" i="15"/>
  <c r="F1243" i="15"/>
  <c r="E1243" i="15"/>
  <c r="D1243" i="15"/>
  <c r="C1243" i="15"/>
  <c r="N1242" i="15"/>
  <c r="M1242" i="15"/>
  <c r="L1242" i="15"/>
  <c r="K1242" i="15"/>
  <c r="J1242" i="15"/>
  <c r="I1242" i="15"/>
  <c r="H1242" i="15"/>
  <c r="G1242" i="15"/>
  <c r="F1242" i="15"/>
  <c r="E1242" i="15"/>
  <c r="D1242" i="15"/>
  <c r="C1242" i="15"/>
  <c r="N1233" i="15"/>
  <c r="M1233" i="15"/>
  <c r="L1233" i="15"/>
  <c r="K1233" i="15"/>
  <c r="J1233" i="15"/>
  <c r="I1233" i="15"/>
  <c r="H1233" i="15"/>
  <c r="G1233" i="15"/>
  <c r="F1233" i="15"/>
  <c r="E1233" i="15"/>
  <c r="D1233" i="15"/>
  <c r="C1233" i="15"/>
  <c r="E1229" i="15"/>
  <c r="N1225" i="15"/>
  <c r="M1225" i="15"/>
  <c r="L1225" i="15"/>
  <c r="K1225" i="15"/>
  <c r="J1225" i="15"/>
  <c r="I1225" i="15"/>
  <c r="H1225" i="15"/>
  <c r="G1225" i="15"/>
  <c r="F1225" i="15"/>
  <c r="E1225" i="15"/>
  <c r="D1225" i="15"/>
  <c r="C1225" i="15"/>
  <c r="E1222" i="15"/>
  <c r="N1218" i="15"/>
  <c r="M1218" i="15"/>
  <c r="L1218" i="15"/>
  <c r="K1218" i="15"/>
  <c r="J1218" i="15"/>
  <c r="I1218" i="15"/>
  <c r="H1218" i="15"/>
  <c r="G1218" i="15"/>
  <c r="F1218" i="15"/>
  <c r="E1218" i="15"/>
  <c r="D1218" i="15"/>
  <c r="C1218" i="15"/>
  <c r="N1214" i="15"/>
  <c r="M1214" i="15"/>
  <c r="L1214" i="15"/>
  <c r="K1214" i="15"/>
  <c r="J1214" i="15"/>
  <c r="I1214" i="15"/>
  <c r="H1214" i="15"/>
  <c r="G1214" i="15"/>
  <c r="F1214" i="15"/>
  <c r="E1214" i="15"/>
  <c r="D1214" i="15"/>
  <c r="C1214" i="15"/>
  <c r="N1213" i="15"/>
  <c r="M1213" i="15"/>
  <c r="L1213" i="15"/>
  <c r="K1213" i="15"/>
  <c r="J1213" i="15"/>
  <c r="I1213" i="15"/>
  <c r="H1213" i="15"/>
  <c r="G1213" i="15"/>
  <c r="F1213" i="15"/>
  <c r="E1213" i="15"/>
  <c r="D1213" i="15"/>
  <c r="C1213" i="15"/>
  <c r="E1211" i="15"/>
  <c r="N1195" i="15"/>
  <c r="M1195" i="15"/>
  <c r="L1195" i="15"/>
  <c r="K1195" i="15"/>
  <c r="J1195" i="15"/>
  <c r="I1195" i="15"/>
  <c r="H1195" i="15"/>
  <c r="G1195" i="15"/>
  <c r="F1195" i="15"/>
  <c r="E1195" i="15"/>
  <c r="D1195" i="15"/>
  <c r="C1195" i="15"/>
  <c r="E1191" i="15"/>
  <c r="E1190" i="15"/>
  <c r="N1178" i="15"/>
  <c r="M1178" i="15"/>
  <c r="L1178" i="15"/>
  <c r="K1178" i="15"/>
  <c r="J1178" i="15"/>
  <c r="I1178" i="15"/>
  <c r="H1178" i="15"/>
  <c r="G1178" i="15"/>
  <c r="F1178" i="15"/>
  <c r="E1179" i="15"/>
  <c r="D1178" i="15"/>
  <c r="C1178" i="15"/>
  <c r="N1176" i="15"/>
  <c r="M1176" i="15"/>
  <c r="L1176" i="15"/>
  <c r="K1176" i="15"/>
  <c r="J1176" i="15"/>
  <c r="I1176" i="15"/>
  <c r="H1176" i="15"/>
  <c r="G1176" i="15"/>
  <c r="F1176" i="15"/>
  <c r="E1176" i="15"/>
  <c r="D1176" i="15"/>
  <c r="C1176" i="15"/>
  <c r="E1174" i="15"/>
  <c r="N1169" i="15"/>
  <c r="M1169" i="15"/>
  <c r="L1169" i="15"/>
  <c r="K1169" i="15"/>
  <c r="J1169" i="15"/>
  <c r="I1169" i="15"/>
  <c r="H1169" i="15"/>
  <c r="G1169" i="15"/>
  <c r="F1169" i="15"/>
  <c r="E1169" i="15"/>
  <c r="D1169" i="15"/>
  <c r="C1169" i="15"/>
  <c r="N1165" i="15"/>
  <c r="M1165" i="15"/>
  <c r="L1165" i="15"/>
  <c r="K1165" i="15"/>
  <c r="J1165" i="15"/>
  <c r="I1165" i="15"/>
  <c r="H1165" i="15"/>
  <c r="G1165" i="15"/>
  <c r="F1165" i="15"/>
  <c r="E1165" i="15"/>
  <c r="D1165" i="15"/>
  <c r="C1165" i="15"/>
  <c r="E1164" i="15"/>
  <c r="E1163" i="15"/>
  <c r="N1162" i="15"/>
  <c r="M1162" i="15"/>
  <c r="L1162" i="15"/>
  <c r="K1162" i="15"/>
  <c r="J1162" i="15"/>
  <c r="I1162" i="15"/>
  <c r="H1162" i="15"/>
  <c r="G1162" i="15"/>
  <c r="F1162" i="15"/>
  <c r="E1162" i="15"/>
  <c r="D1162" i="15"/>
  <c r="C1162" i="15"/>
  <c r="N1160" i="15"/>
  <c r="M1160" i="15"/>
  <c r="L1160" i="15"/>
  <c r="K1160" i="15"/>
  <c r="J1160" i="15"/>
  <c r="I1160" i="15"/>
  <c r="H1160" i="15"/>
  <c r="G1160" i="15"/>
  <c r="F1160" i="15"/>
  <c r="E1160" i="15"/>
  <c r="D1160" i="15"/>
  <c r="C1160" i="15"/>
  <c r="N1157" i="15"/>
  <c r="M1157" i="15"/>
  <c r="L1157" i="15"/>
  <c r="K1157" i="15"/>
  <c r="J1157" i="15"/>
  <c r="I1157" i="15"/>
  <c r="H1157" i="15"/>
  <c r="G1157" i="15"/>
  <c r="F1157" i="15"/>
  <c r="E1157" i="15"/>
  <c r="D1157" i="15"/>
  <c r="C1157" i="15"/>
  <c r="N1151" i="15"/>
  <c r="M1151" i="15"/>
  <c r="L1151" i="15"/>
  <c r="K1151" i="15"/>
  <c r="J1151" i="15"/>
  <c r="I1151" i="15"/>
  <c r="H1151" i="15"/>
  <c r="G1151" i="15"/>
  <c r="F1151" i="15"/>
  <c r="E1151" i="15"/>
  <c r="D1151" i="15"/>
  <c r="C1151" i="15"/>
  <c r="N1146" i="15"/>
  <c r="M1146" i="15"/>
  <c r="L1146" i="15"/>
  <c r="K1146" i="15"/>
  <c r="J1146" i="15"/>
  <c r="I1146" i="15"/>
  <c r="H1146" i="15"/>
  <c r="G1146" i="15"/>
  <c r="F1146" i="15"/>
  <c r="E1146" i="15"/>
  <c r="D1146" i="15"/>
  <c r="C1146" i="15"/>
  <c r="N1145" i="15"/>
  <c r="M1145" i="15"/>
  <c r="L1145" i="15"/>
  <c r="K1145" i="15"/>
  <c r="J1145" i="15"/>
  <c r="I1145" i="15"/>
  <c r="H1145" i="15"/>
  <c r="G1145" i="15"/>
  <c r="F1145" i="15"/>
  <c r="E1145" i="15"/>
  <c r="D1145" i="15"/>
  <c r="C1145" i="15"/>
  <c r="N1144" i="15"/>
  <c r="M1144" i="15"/>
  <c r="L1144" i="15"/>
  <c r="K1144" i="15"/>
  <c r="J1144" i="15"/>
  <c r="I1144" i="15"/>
  <c r="H1144" i="15"/>
  <c r="G1144" i="15"/>
  <c r="F1144" i="15"/>
  <c r="E1144" i="15"/>
  <c r="D1144" i="15"/>
  <c r="C1144" i="15"/>
  <c r="E1141" i="15"/>
  <c r="N1135" i="15"/>
  <c r="M1135" i="15"/>
  <c r="L1135" i="15"/>
  <c r="K1135" i="15"/>
  <c r="J1135" i="15"/>
  <c r="I1135" i="15"/>
  <c r="H1135" i="15"/>
  <c r="G1135" i="15"/>
  <c r="F1135" i="15"/>
  <c r="E1135" i="15"/>
  <c r="D1135" i="15"/>
  <c r="C1135" i="15"/>
  <c r="N1133" i="15"/>
  <c r="M1133" i="15"/>
  <c r="L1133" i="15"/>
  <c r="K1133" i="15"/>
  <c r="J1133" i="15"/>
  <c r="I1133" i="15"/>
  <c r="H1133" i="15"/>
  <c r="G1133" i="15"/>
  <c r="F1133" i="15"/>
  <c r="E1133" i="15"/>
  <c r="D1133" i="15"/>
  <c r="C1133" i="15"/>
  <c r="N1128" i="15"/>
  <c r="M1128" i="15"/>
  <c r="L1128" i="15"/>
  <c r="K1128" i="15"/>
  <c r="J1128" i="15"/>
  <c r="I1128" i="15"/>
  <c r="H1128" i="15"/>
  <c r="G1128" i="15"/>
  <c r="F1128" i="15"/>
  <c r="E1128" i="15"/>
  <c r="D1128" i="15"/>
  <c r="C1128" i="15"/>
  <c r="N1121" i="15"/>
  <c r="M1121" i="15"/>
  <c r="L1121" i="15"/>
  <c r="K1121" i="15"/>
  <c r="J1121" i="15"/>
  <c r="I1121" i="15"/>
  <c r="H1121" i="15"/>
  <c r="G1121" i="15"/>
  <c r="F1121" i="15"/>
  <c r="E1121" i="15"/>
  <c r="D1121" i="15"/>
  <c r="C1121" i="15"/>
  <c r="N1118" i="15"/>
  <c r="M1118" i="15"/>
  <c r="L1118" i="15"/>
  <c r="K1118" i="15"/>
  <c r="J1118" i="15"/>
  <c r="I1118" i="15"/>
  <c r="H1118" i="15"/>
  <c r="G1118" i="15"/>
  <c r="F1118" i="15"/>
  <c r="E1118" i="15"/>
  <c r="D1118" i="15"/>
  <c r="C1118" i="15"/>
  <c r="N1115" i="15"/>
  <c r="M1115" i="15"/>
  <c r="L1115" i="15"/>
  <c r="K1115" i="15"/>
  <c r="J1115" i="15"/>
  <c r="I1115" i="15"/>
  <c r="H1115" i="15"/>
  <c r="G1115" i="15"/>
  <c r="F1115" i="15"/>
  <c r="E1115" i="15"/>
  <c r="D1115" i="15"/>
  <c r="C1115" i="15"/>
  <c r="N1107" i="15"/>
  <c r="M1107" i="15"/>
  <c r="L1107" i="15"/>
  <c r="K1107" i="15"/>
  <c r="J1107" i="15"/>
  <c r="I1107" i="15"/>
  <c r="H1107" i="15"/>
  <c r="G1107" i="15"/>
  <c r="F1107" i="15"/>
  <c r="E1107" i="15"/>
  <c r="D1107" i="15"/>
  <c r="C1107" i="15"/>
  <c r="N1102" i="15"/>
  <c r="M1102" i="15"/>
  <c r="L1102" i="15"/>
  <c r="K1102" i="15"/>
  <c r="J1102" i="15"/>
  <c r="I1102" i="15"/>
  <c r="H1102" i="15"/>
  <c r="G1102" i="15"/>
  <c r="F1102" i="15"/>
  <c r="E1102" i="15"/>
  <c r="D1102" i="15"/>
  <c r="C1102" i="15"/>
  <c r="N1101" i="15"/>
  <c r="M1101" i="15"/>
  <c r="L1101" i="15"/>
  <c r="K1101" i="15"/>
  <c r="J1101" i="15"/>
  <c r="I1101" i="15"/>
  <c r="H1101" i="15"/>
  <c r="G1101" i="15"/>
  <c r="F1101" i="15"/>
  <c r="E1101" i="15"/>
  <c r="D1101" i="15"/>
  <c r="C1101" i="15"/>
  <c r="E1096" i="15"/>
  <c r="E1086" i="15"/>
  <c r="N1083" i="15"/>
  <c r="M1083" i="15"/>
  <c r="L1083" i="15"/>
  <c r="K1083" i="15"/>
  <c r="J1083" i="15"/>
  <c r="I1083" i="15"/>
  <c r="H1083" i="15"/>
  <c r="G1083" i="15"/>
  <c r="F1083" i="15"/>
  <c r="E1083" i="15"/>
  <c r="D1083" i="15"/>
  <c r="C1083" i="15"/>
  <c r="N1081" i="15"/>
  <c r="M1081" i="15"/>
  <c r="L1081" i="15"/>
  <c r="K1081" i="15"/>
  <c r="J1081" i="15"/>
  <c r="I1081" i="15"/>
  <c r="H1081" i="15"/>
  <c r="G1081" i="15"/>
  <c r="F1081" i="15"/>
  <c r="E1081" i="15"/>
  <c r="D1081" i="15"/>
  <c r="C1081" i="15"/>
  <c r="N1080" i="15"/>
  <c r="M1080" i="15"/>
  <c r="L1080" i="15"/>
  <c r="K1080" i="15"/>
  <c r="J1080" i="15"/>
  <c r="I1080" i="15"/>
  <c r="H1080" i="15"/>
  <c r="G1080" i="15"/>
  <c r="F1080" i="15"/>
  <c r="E1080" i="15"/>
  <c r="D1080" i="15"/>
  <c r="C1080" i="15"/>
  <c r="N1072" i="15"/>
  <c r="M1072" i="15"/>
  <c r="L1072" i="15"/>
  <c r="K1072" i="15"/>
  <c r="J1072" i="15"/>
  <c r="I1072" i="15"/>
  <c r="H1072" i="15"/>
  <c r="G1072" i="15"/>
  <c r="F1072" i="15"/>
  <c r="E1072" i="15"/>
  <c r="D1072" i="15"/>
  <c r="C1072" i="15"/>
  <c r="N1071" i="15"/>
  <c r="M1071" i="15"/>
  <c r="L1071" i="15"/>
  <c r="K1071" i="15"/>
  <c r="J1071" i="15"/>
  <c r="I1071" i="15"/>
  <c r="H1071" i="15"/>
  <c r="G1071" i="15"/>
  <c r="F1071" i="15"/>
  <c r="E1071" i="15"/>
  <c r="D1071" i="15"/>
  <c r="C1071" i="15"/>
  <c r="E1068" i="15"/>
  <c r="N1067" i="15"/>
  <c r="M1067" i="15"/>
  <c r="L1067" i="15"/>
  <c r="K1067" i="15"/>
  <c r="J1067" i="15"/>
  <c r="I1067" i="15"/>
  <c r="H1067" i="15"/>
  <c r="G1067" i="15"/>
  <c r="F1067" i="15"/>
  <c r="E1067" i="15"/>
  <c r="D1067" i="15"/>
  <c r="C1067" i="15"/>
  <c r="N1061" i="15"/>
  <c r="M1061" i="15"/>
  <c r="L1061" i="15"/>
  <c r="K1061" i="15"/>
  <c r="J1061" i="15"/>
  <c r="I1061" i="15"/>
  <c r="H1061" i="15"/>
  <c r="G1061" i="15"/>
  <c r="F1061" i="15"/>
  <c r="E1061" i="15"/>
  <c r="D1061" i="15"/>
  <c r="C1061" i="15"/>
  <c r="E1058" i="15"/>
  <c r="E1049" i="15"/>
  <c r="E1046" i="15"/>
  <c r="N1028" i="15"/>
  <c r="M1028" i="15"/>
  <c r="L1028" i="15"/>
  <c r="K1028" i="15"/>
  <c r="J1028" i="15"/>
  <c r="I1028" i="15"/>
  <c r="H1028" i="15"/>
  <c r="G1028" i="15"/>
  <c r="F1028" i="15"/>
  <c r="E1028" i="15"/>
  <c r="D1028" i="15"/>
  <c r="C1028" i="15"/>
  <c r="E1026" i="15"/>
  <c r="N1024" i="15"/>
  <c r="M1024" i="15"/>
  <c r="L1024" i="15"/>
  <c r="K1024" i="15"/>
  <c r="J1024" i="15"/>
  <c r="I1024" i="15"/>
  <c r="H1024" i="15"/>
  <c r="G1024" i="15"/>
  <c r="F1024" i="15"/>
  <c r="E1024" i="15"/>
  <c r="D1024" i="15"/>
  <c r="C1024" i="15"/>
  <c r="N1014" i="15"/>
  <c r="M1014" i="15"/>
  <c r="L1014" i="15"/>
  <c r="K1014" i="15"/>
  <c r="J1014" i="15"/>
  <c r="I1014" i="15"/>
  <c r="H1014" i="15"/>
  <c r="G1014" i="15"/>
  <c r="F1014" i="15"/>
  <c r="E1014" i="15"/>
  <c r="D1014" i="15"/>
  <c r="C1014" i="15"/>
  <c r="N1005" i="15"/>
  <c r="M1005" i="15"/>
  <c r="L1005" i="15"/>
  <c r="K1005" i="15"/>
  <c r="J1005" i="15"/>
  <c r="I1005" i="15"/>
  <c r="H1005" i="15"/>
  <c r="G1005" i="15"/>
  <c r="F1005" i="15"/>
  <c r="E1005" i="15"/>
  <c r="D1005" i="15"/>
  <c r="C1005" i="15"/>
  <c r="N999" i="15"/>
  <c r="M999" i="15"/>
  <c r="L999" i="15"/>
  <c r="K999" i="15"/>
  <c r="J999" i="15"/>
  <c r="I999" i="15"/>
  <c r="H999" i="15"/>
  <c r="G999" i="15"/>
  <c r="F999" i="15"/>
  <c r="E999" i="15"/>
  <c r="D999" i="15"/>
  <c r="C999" i="15"/>
  <c r="N995" i="15"/>
  <c r="M995" i="15"/>
  <c r="L995" i="15"/>
  <c r="K995" i="15"/>
  <c r="J995" i="15"/>
  <c r="I995" i="15"/>
  <c r="H995" i="15"/>
  <c r="G995" i="15"/>
  <c r="F995" i="15"/>
  <c r="E995" i="15"/>
  <c r="D995" i="15"/>
  <c r="C995" i="15"/>
  <c r="N991" i="15"/>
  <c r="M991" i="15"/>
  <c r="L991" i="15"/>
  <c r="J991" i="15"/>
  <c r="I991" i="15"/>
  <c r="H991" i="15"/>
  <c r="G991" i="15"/>
  <c r="F991" i="15"/>
  <c r="E991" i="15"/>
  <c r="C991" i="15"/>
  <c r="E988" i="15"/>
  <c r="N987" i="15"/>
  <c r="M987" i="15"/>
  <c r="L987" i="15"/>
  <c r="K987" i="15"/>
  <c r="J987" i="15"/>
  <c r="I987" i="15"/>
  <c r="H987" i="15"/>
  <c r="G987" i="15"/>
  <c r="F987" i="15"/>
  <c r="E987" i="15"/>
  <c r="D987" i="15"/>
  <c r="C987" i="15"/>
  <c r="E986" i="15"/>
  <c r="E982" i="15"/>
  <c r="N980" i="15"/>
  <c r="M980" i="15"/>
  <c r="L980" i="15"/>
  <c r="K980" i="15"/>
  <c r="J980" i="15"/>
  <c r="I980" i="15"/>
  <c r="H980" i="15"/>
  <c r="G980" i="15"/>
  <c r="F980" i="15"/>
  <c r="E980" i="15"/>
  <c r="D980" i="15"/>
  <c r="C980" i="15"/>
  <c r="N978" i="15"/>
  <c r="M978" i="15"/>
  <c r="L978" i="15"/>
  <c r="K978" i="15"/>
  <c r="J978" i="15"/>
  <c r="I978" i="15"/>
  <c r="H978" i="15"/>
  <c r="G978" i="15"/>
  <c r="F978" i="15"/>
  <c r="E978" i="15"/>
  <c r="D978" i="15"/>
  <c r="C978" i="15"/>
  <c r="N976" i="15"/>
  <c r="M976" i="15"/>
  <c r="L976" i="15"/>
  <c r="K976" i="15"/>
  <c r="J976" i="15"/>
  <c r="I976" i="15"/>
  <c r="H976" i="15"/>
  <c r="G976" i="15"/>
  <c r="F976" i="15"/>
  <c r="E976" i="15"/>
  <c r="D976" i="15"/>
  <c r="C976" i="15"/>
  <c r="E975" i="15"/>
  <c r="E974" i="15"/>
  <c r="N972" i="15"/>
  <c r="M972" i="15"/>
  <c r="L972" i="15"/>
  <c r="K972" i="15"/>
  <c r="J972" i="15"/>
  <c r="I972" i="15"/>
  <c r="H972" i="15"/>
  <c r="G972" i="15"/>
  <c r="F972" i="15"/>
  <c r="E972" i="15"/>
  <c r="D972" i="15"/>
  <c r="C972" i="15"/>
  <c r="E968" i="15"/>
  <c r="E967" i="15"/>
  <c r="N962" i="15"/>
  <c r="M962" i="15"/>
  <c r="L962" i="15"/>
  <c r="K962" i="15"/>
  <c r="J962" i="15"/>
  <c r="I962" i="15"/>
  <c r="H962" i="15"/>
  <c r="G962" i="15"/>
  <c r="F962" i="15"/>
  <c r="E962" i="15"/>
  <c r="D962" i="15"/>
  <c r="C962" i="15"/>
  <c r="N959" i="15"/>
  <c r="M959" i="15"/>
  <c r="L959" i="15"/>
  <c r="K959" i="15"/>
  <c r="J959" i="15"/>
  <c r="I959" i="15"/>
  <c r="H959" i="15"/>
  <c r="G959" i="15"/>
  <c r="F959" i="15"/>
  <c r="E959" i="15"/>
  <c r="D959" i="15"/>
  <c r="C959" i="15"/>
  <c r="E956" i="15"/>
  <c r="N952" i="15"/>
  <c r="M952" i="15"/>
  <c r="L952" i="15"/>
  <c r="K952" i="15"/>
  <c r="J952" i="15"/>
  <c r="I952" i="15"/>
  <c r="H952" i="15"/>
  <c r="G952" i="15"/>
  <c r="F952" i="15"/>
  <c r="E952" i="15"/>
  <c r="D952" i="15"/>
  <c r="C952" i="15"/>
  <c r="E950" i="15"/>
  <c r="N948" i="15"/>
  <c r="M948" i="15"/>
  <c r="L948" i="15"/>
  <c r="K948" i="15"/>
  <c r="J948" i="15"/>
  <c r="I948" i="15"/>
  <c r="H948" i="15"/>
  <c r="G948" i="15"/>
  <c r="F948" i="15"/>
  <c r="E948" i="15"/>
  <c r="D948" i="15"/>
  <c r="C948" i="15"/>
  <c r="E945" i="15"/>
  <c r="N940" i="15"/>
  <c r="M940" i="15"/>
  <c r="L940" i="15"/>
  <c r="K940" i="15"/>
  <c r="J940" i="15"/>
  <c r="I940" i="15"/>
  <c r="H940" i="15"/>
  <c r="G940" i="15"/>
  <c r="F940" i="15"/>
  <c r="E940" i="15"/>
  <c r="D940" i="15"/>
  <c r="C940" i="15"/>
  <c r="E939" i="15"/>
  <c r="E936" i="15"/>
  <c r="N921" i="15"/>
  <c r="M921" i="15"/>
  <c r="L921" i="15"/>
  <c r="K921" i="15"/>
  <c r="J921" i="15"/>
  <c r="I921" i="15"/>
  <c r="H921" i="15"/>
  <c r="G921" i="15"/>
  <c r="F921" i="15"/>
  <c r="E921" i="15"/>
  <c r="D921" i="15"/>
  <c r="C921" i="15"/>
  <c r="N916" i="15"/>
  <c r="M916" i="15"/>
  <c r="L916" i="15"/>
  <c r="K916" i="15"/>
  <c r="J916" i="15"/>
  <c r="I916" i="15"/>
  <c r="H916" i="15"/>
  <c r="G916" i="15"/>
  <c r="F916" i="15"/>
  <c r="E916" i="15"/>
  <c r="D916" i="15"/>
  <c r="C916" i="15"/>
  <c r="N911" i="15"/>
  <c r="M911" i="15"/>
  <c r="L911" i="15"/>
  <c r="K911" i="15"/>
  <c r="J911" i="15"/>
  <c r="I911" i="15"/>
  <c r="H911" i="15"/>
  <c r="G911" i="15"/>
  <c r="F911" i="15"/>
  <c r="E911" i="15"/>
  <c r="D911" i="15"/>
  <c r="C911" i="15"/>
  <c r="E907" i="15"/>
  <c r="N905" i="15"/>
  <c r="M905" i="15"/>
  <c r="L905" i="15"/>
  <c r="K905" i="15"/>
  <c r="J905" i="15"/>
  <c r="I905" i="15"/>
  <c r="H905" i="15"/>
  <c r="G905" i="15"/>
  <c r="F905" i="15"/>
  <c r="E905" i="15"/>
  <c r="D905" i="15"/>
  <c r="C905" i="15"/>
  <c r="E904" i="15"/>
  <c r="N898" i="15"/>
  <c r="M898" i="15"/>
  <c r="L898" i="15"/>
  <c r="K898" i="15"/>
  <c r="J898" i="15"/>
  <c r="I898" i="15"/>
  <c r="H898" i="15"/>
  <c r="G898" i="15"/>
  <c r="F898" i="15"/>
  <c r="E898" i="15"/>
  <c r="D898" i="15"/>
  <c r="C898" i="15"/>
  <c r="N881" i="15"/>
  <c r="M881" i="15"/>
  <c r="L881" i="15"/>
  <c r="K881" i="15"/>
  <c r="J881" i="15"/>
  <c r="I881" i="15"/>
  <c r="H881" i="15"/>
  <c r="G881" i="15"/>
  <c r="F881" i="15"/>
  <c r="E881" i="15"/>
  <c r="D881" i="15"/>
  <c r="C881" i="15"/>
  <c r="E880" i="15"/>
  <c r="N879" i="15"/>
  <c r="M879" i="15"/>
  <c r="L879" i="15"/>
  <c r="K879" i="15"/>
  <c r="J879" i="15"/>
  <c r="I879" i="15"/>
  <c r="H879" i="15"/>
  <c r="G879" i="15"/>
  <c r="F879" i="15"/>
  <c r="E879" i="15"/>
  <c r="D879" i="15"/>
  <c r="C879" i="15"/>
  <c r="N878" i="15"/>
  <c r="M878" i="15"/>
  <c r="L878" i="15"/>
  <c r="K878" i="15"/>
  <c r="J878" i="15"/>
  <c r="I878" i="15"/>
  <c r="H878" i="15"/>
  <c r="G878" i="15"/>
  <c r="F878" i="15"/>
  <c r="E878" i="15"/>
  <c r="D878" i="15"/>
  <c r="C878" i="15"/>
  <c r="N875" i="15"/>
  <c r="M875" i="15"/>
  <c r="L875" i="15"/>
  <c r="K875" i="15"/>
  <c r="J875" i="15"/>
  <c r="I875" i="15"/>
  <c r="H875" i="15"/>
  <c r="G875" i="15"/>
  <c r="F875" i="15"/>
  <c r="E875" i="15"/>
  <c r="D875" i="15"/>
  <c r="C875" i="15"/>
  <c r="N874" i="15"/>
  <c r="M874" i="15"/>
  <c r="L874" i="15"/>
  <c r="K874" i="15"/>
  <c r="J874" i="15"/>
  <c r="I874" i="15"/>
  <c r="H874" i="15"/>
  <c r="G874" i="15"/>
  <c r="F874" i="15"/>
  <c r="E874" i="15"/>
  <c r="D874" i="15"/>
  <c r="C874" i="15"/>
  <c r="N868" i="15"/>
  <c r="M868" i="15"/>
  <c r="L868" i="15"/>
  <c r="K868" i="15"/>
  <c r="J868" i="15"/>
  <c r="I868" i="15"/>
  <c r="H868" i="15"/>
  <c r="G868" i="15"/>
  <c r="F868" i="15"/>
  <c r="E868" i="15"/>
  <c r="D868" i="15"/>
  <c r="C868" i="15"/>
  <c r="N862" i="15"/>
  <c r="M862" i="15"/>
  <c r="L862" i="15"/>
  <c r="K862" i="15"/>
  <c r="J862" i="15"/>
  <c r="I862" i="15"/>
  <c r="H862" i="15"/>
  <c r="G862" i="15"/>
  <c r="F862" i="15"/>
  <c r="E862" i="15"/>
  <c r="D862" i="15"/>
  <c r="C862" i="15"/>
  <c r="N859" i="15"/>
  <c r="M859" i="15"/>
  <c r="L859" i="15"/>
  <c r="K859" i="15"/>
  <c r="J859" i="15"/>
  <c r="I859" i="15"/>
  <c r="H859" i="15"/>
  <c r="G859" i="15"/>
  <c r="F859" i="15"/>
  <c r="E859" i="15"/>
  <c r="D859" i="15"/>
  <c r="C859" i="15"/>
  <c r="E853" i="15"/>
  <c r="E851" i="15"/>
  <c r="E849" i="15"/>
  <c r="E845" i="15"/>
  <c r="N842" i="15"/>
  <c r="M842" i="15"/>
  <c r="L842" i="15"/>
  <c r="K842" i="15"/>
  <c r="J842" i="15"/>
  <c r="I842" i="15"/>
  <c r="H842" i="15"/>
  <c r="G842" i="15"/>
  <c r="F842" i="15"/>
  <c r="E842" i="15"/>
  <c r="D842" i="15"/>
  <c r="C842" i="15"/>
  <c r="N837" i="15"/>
  <c r="M837" i="15"/>
  <c r="L837" i="15"/>
  <c r="K837" i="15"/>
  <c r="J837" i="15"/>
  <c r="I837" i="15"/>
  <c r="H837" i="15"/>
  <c r="G837" i="15"/>
  <c r="F837" i="15"/>
  <c r="E837" i="15"/>
  <c r="D837" i="15"/>
  <c r="C837" i="15"/>
  <c r="N835" i="15"/>
  <c r="M835" i="15"/>
  <c r="K835" i="15"/>
  <c r="J835" i="15"/>
  <c r="I835" i="15"/>
  <c r="H835" i="15"/>
  <c r="G835" i="15"/>
  <c r="F835" i="15"/>
  <c r="E835" i="15"/>
  <c r="D835" i="15"/>
  <c r="C835" i="15"/>
  <c r="E832" i="15"/>
  <c r="N830" i="15"/>
  <c r="M830" i="15"/>
  <c r="L830" i="15"/>
  <c r="K830" i="15"/>
  <c r="J830" i="15"/>
  <c r="I830" i="15"/>
  <c r="H830" i="15"/>
  <c r="G830" i="15"/>
  <c r="F830" i="15"/>
  <c r="E830" i="15"/>
  <c r="D830" i="15"/>
  <c r="C830" i="15"/>
  <c r="N825" i="15"/>
  <c r="M825" i="15"/>
  <c r="L825" i="15"/>
  <c r="K825" i="15"/>
  <c r="J825" i="15"/>
  <c r="H825" i="15"/>
  <c r="G825" i="15"/>
  <c r="F825" i="15"/>
  <c r="E825" i="15"/>
  <c r="D825" i="15"/>
  <c r="C825" i="15"/>
  <c r="E823" i="15"/>
  <c r="N821" i="15"/>
  <c r="M821" i="15"/>
  <c r="L821" i="15"/>
  <c r="K821" i="15"/>
  <c r="J821" i="15"/>
  <c r="I821" i="15"/>
  <c r="H821" i="15"/>
  <c r="G821" i="15"/>
  <c r="F821" i="15"/>
  <c r="E821" i="15"/>
  <c r="D821" i="15"/>
  <c r="C821" i="15"/>
  <c r="N813" i="15"/>
  <c r="M813" i="15"/>
  <c r="L813" i="15"/>
  <c r="K813" i="15"/>
  <c r="J813" i="15"/>
  <c r="I813" i="15"/>
  <c r="H813" i="15"/>
  <c r="G813" i="15"/>
  <c r="F813" i="15"/>
  <c r="E813" i="15"/>
  <c r="D813" i="15"/>
  <c r="C813" i="15"/>
  <c r="N805" i="15"/>
  <c r="M805" i="15"/>
  <c r="L805" i="15"/>
  <c r="K805" i="15"/>
  <c r="J805" i="15"/>
  <c r="I805" i="15"/>
  <c r="H805" i="15"/>
  <c r="G805" i="15"/>
  <c r="F805" i="15"/>
  <c r="E805" i="15"/>
  <c r="D805" i="15"/>
  <c r="C805" i="15"/>
  <c r="N802" i="15"/>
  <c r="M802" i="15"/>
  <c r="L802" i="15"/>
  <c r="K802" i="15"/>
  <c r="J802" i="15"/>
  <c r="I802" i="15"/>
  <c r="H802" i="15"/>
  <c r="G802" i="15"/>
  <c r="F802" i="15"/>
  <c r="E802" i="15"/>
  <c r="D802" i="15"/>
  <c r="C802" i="15"/>
  <c r="N801" i="15"/>
  <c r="M801" i="15"/>
  <c r="L801" i="15"/>
  <c r="K801" i="15"/>
  <c r="J801" i="15"/>
  <c r="I801" i="15"/>
  <c r="H801" i="15"/>
  <c r="G801" i="15"/>
  <c r="F801" i="15"/>
  <c r="E801" i="15"/>
  <c r="D801" i="15"/>
  <c r="C801" i="15"/>
  <c r="N795" i="15"/>
  <c r="M795" i="15"/>
  <c r="L795" i="15"/>
  <c r="K795" i="15"/>
  <c r="J795" i="15"/>
  <c r="I795" i="15"/>
  <c r="H795" i="15"/>
  <c r="G795" i="15"/>
  <c r="F795" i="15"/>
  <c r="E795" i="15"/>
  <c r="D795" i="15"/>
  <c r="C795" i="15"/>
  <c r="N794" i="15"/>
  <c r="M794" i="15"/>
  <c r="L794" i="15"/>
  <c r="K794" i="15"/>
  <c r="J794" i="15"/>
  <c r="I794" i="15"/>
  <c r="H794" i="15"/>
  <c r="G794" i="15"/>
  <c r="F794" i="15"/>
  <c r="E794" i="15"/>
  <c r="D794" i="15"/>
  <c r="C794" i="15"/>
  <c r="N793" i="15"/>
  <c r="M793" i="15"/>
  <c r="L793" i="15"/>
  <c r="K793" i="15"/>
  <c r="J793" i="15"/>
  <c r="I793" i="15"/>
  <c r="H793" i="15"/>
  <c r="G793" i="15"/>
  <c r="F793" i="15"/>
  <c r="E793" i="15"/>
  <c r="D793" i="15"/>
  <c r="C793" i="15"/>
  <c r="N786" i="15"/>
  <c r="M786" i="15"/>
  <c r="L786" i="15"/>
  <c r="K786" i="15"/>
  <c r="J786" i="15"/>
  <c r="I786" i="15"/>
  <c r="H786" i="15"/>
  <c r="G786" i="15"/>
  <c r="F786" i="15"/>
  <c r="E786" i="15"/>
  <c r="D786" i="15"/>
  <c r="C786" i="15"/>
  <c r="N785" i="15"/>
  <c r="M785" i="15"/>
  <c r="L785" i="15"/>
  <c r="K785" i="15"/>
  <c r="J785" i="15"/>
  <c r="I785" i="15"/>
  <c r="H785" i="15"/>
  <c r="G785" i="15"/>
  <c r="F785" i="15"/>
  <c r="E785" i="15"/>
  <c r="D785" i="15"/>
  <c r="C785" i="15"/>
  <c r="N781" i="15"/>
  <c r="M781" i="15"/>
  <c r="L781" i="15"/>
  <c r="K781" i="15"/>
  <c r="J781" i="15"/>
  <c r="I781" i="15"/>
  <c r="H781" i="15"/>
  <c r="G781" i="15"/>
  <c r="F781" i="15"/>
  <c r="E781" i="15"/>
  <c r="D781" i="15"/>
  <c r="C781" i="15"/>
  <c r="N778" i="15"/>
  <c r="M778" i="15"/>
  <c r="L778" i="15"/>
  <c r="K778" i="15"/>
  <c r="J778" i="15"/>
  <c r="I778" i="15"/>
  <c r="H778" i="15"/>
  <c r="F778" i="15"/>
  <c r="E778" i="15"/>
  <c r="D778" i="15"/>
  <c r="C778" i="15"/>
  <c r="N777" i="15"/>
  <c r="M777" i="15"/>
  <c r="L777" i="15"/>
  <c r="K777" i="15"/>
  <c r="J777" i="15"/>
  <c r="I777" i="15"/>
  <c r="H777" i="15"/>
  <c r="G777" i="15"/>
  <c r="F777" i="15"/>
  <c r="E777" i="15"/>
  <c r="D777" i="15"/>
  <c r="C777" i="15"/>
  <c r="N775" i="15"/>
  <c r="M775" i="15"/>
  <c r="L775" i="15"/>
  <c r="K775" i="15"/>
  <c r="J775" i="15"/>
  <c r="I775" i="15"/>
  <c r="H775" i="15"/>
  <c r="G775" i="15"/>
  <c r="F775" i="15"/>
  <c r="E775" i="15"/>
  <c r="D775" i="15"/>
  <c r="C775" i="15"/>
  <c r="N774" i="15"/>
  <c r="M774" i="15"/>
  <c r="L774" i="15"/>
  <c r="K774" i="15"/>
  <c r="J774" i="15"/>
  <c r="I774" i="15"/>
  <c r="H774" i="15"/>
  <c r="G774" i="15"/>
  <c r="F774" i="15"/>
  <c r="E774" i="15"/>
  <c r="D774" i="15"/>
  <c r="C774" i="15"/>
  <c r="N773" i="15"/>
  <c r="M773" i="15"/>
  <c r="L773" i="15"/>
  <c r="K773" i="15"/>
  <c r="J773" i="15"/>
  <c r="I773" i="15"/>
  <c r="H773" i="15"/>
  <c r="G773" i="15"/>
  <c r="F773" i="15"/>
  <c r="E773" i="15"/>
  <c r="D773" i="15"/>
  <c r="C773" i="15"/>
  <c r="N765" i="15"/>
  <c r="M765" i="15"/>
  <c r="L765" i="15"/>
  <c r="K765" i="15"/>
  <c r="J765" i="15"/>
  <c r="I765" i="15"/>
  <c r="H765" i="15"/>
  <c r="G765" i="15"/>
  <c r="F765" i="15"/>
  <c r="E765" i="15"/>
  <c r="D765" i="15"/>
  <c r="C765" i="15"/>
  <c r="N763" i="15"/>
  <c r="M763" i="15"/>
  <c r="L763" i="15"/>
  <c r="K763" i="15"/>
  <c r="J763" i="15"/>
  <c r="I763" i="15"/>
  <c r="H763" i="15"/>
  <c r="G763" i="15"/>
  <c r="F763" i="15"/>
  <c r="E763" i="15"/>
  <c r="D763" i="15"/>
  <c r="C763" i="15"/>
  <c r="N762" i="15"/>
  <c r="M762" i="15"/>
  <c r="L762" i="15"/>
  <c r="K762" i="15"/>
  <c r="J762" i="15"/>
  <c r="I762" i="15"/>
  <c r="H762" i="15"/>
  <c r="G762" i="15"/>
  <c r="F762" i="15"/>
  <c r="E762" i="15"/>
  <c r="D762" i="15"/>
  <c r="C762" i="15"/>
  <c r="N761" i="15"/>
  <c r="M761" i="15"/>
  <c r="L761" i="15"/>
  <c r="K761" i="15"/>
  <c r="J761" i="15"/>
  <c r="I761" i="15"/>
  <c r="H761" i="15"/>
  <c r="G761" i="15"/>
  <c r="F761" i="15"/>
  <c r="E761" i="15"/>
  <c r="D761" i="15"/>
  <c r="C761" i="15"/>
  <c r="E757" i="15"/>
  <c r="N753" i="15"/>
  <c r="M753" i="15"/>
  <c r="L753" i="15"/>
  <c r="K753" i="15"/>
  <c r="J753" i="15"/>
  <c r="I753" i="15"/>
  <c r="H753" i="15"/>
  <c r="G753" i="15"/>
  <c r="F753" i="15"/>
  <c r="E753" i="15"/>
  <c r="C753" i="15"/>
  <c r="N744" i="15"/>
  <c r="M744" i="15"/>
  <c r="L744" i="15"/>
  <c r="K744" i="15"/>
  <c r="J744" i="15"/>
  <c r="I744" i="15"/>
  <c r="H744" i="15"/>
  <c r="G744" i="15"/>
  <c r="F744" i="15"/>
  <c r="E744" i="15"/>
  <c r="D744" i="15"/>
  <c r="C744" i="15"/>
  <c r="N739" i="15"/>
  <c r="M739" i="15"/>
  <c r="L739" i="15"/>
  <c r="K739" i="15"/>
  <c r="J739" i="15"/>
  <c r="I739" i="15"/>
  <c r="H739" i="15"/>
  <c r="G739" i="15"/>
  <c r="F739" i="15"/>
  <c r="E739" i="15"/>
  <c r="D739" i="15"/>
  <c r="C739" i="15"/>
  <c r="N736" i="15"/>
  <c r="M736" i="15"/>
  <c r="L736" i="15"/>
  <c r="K736" i="15"/>
  <c r="J736" i="15"/>
  <c r="I736" i="15"/>
  <c r="H736" i="15"/>
  <c r="G736" i="15"/>
  <c r="F736" i="15"/>
  <c r="E736" i="15"/>
  <c r="D736" i="15"/>
  <c r="C736" i="15"/>
  <c r="N735" i="15"/>
  <c r="M735" i="15"/>
  <c r="L735" i="15"/>
  <c r="K735" i="15"/>
  <c r="J735" i="15"/>
  <c r="I735" i="15"/>
  <c r="H735" i="15"/>
  <c r="G735" i="15"/>
  <c r="F735" i="15"/>
  <c r="E735" i="15"/>
  <c r="D735" i="15"/>
  <c r="C735" i="15"/>
  <c r="N734" i="15"/>
  <c r="M734" i="15"/>
  <c r="L734" i="15"/>
  <c r="K734" i="15"/>
  <c r="J734" i="15"/>
  <c r="I734" i="15"/>
  <c r="H734" i="15"/>
  <c r="G734" i="15"/>
  <c r="F734" i="15"/>
  <c r="E734" i="15"/>
  <c r="D734" i="15"/>
  <c r="C734" i="15"/>
  <c r="N724" i="15"/>
  <c r="M724" i="15"/>
  <c r="L724" i="15"/>
  <c r="K724" i="15"/>
  <c r="J724" i="15"/>
  <c r="I724" i="15"/>
  <c r="H724" i="15"/>
  <c r="G724" i="15"/>
  <c r="F724" i="15"/>
  <c r="E724" i="15"/>
  <c r="D724" i="15"/>
  <c r="C724" i="15"/>
  <c r="N723" i="15"/>
  <c r="M723" i="15"/>
  <c r="L723" i="15"/>
  <c r="K723" i="15"/>
  <c r="J723" i="15"/>
  <c r="I723" i="15"/>
  <c r="H723" i="15"/>
  <c r="G723" i="15"/>
  <c r="F723" i="15"/>
  <c r="E723" i="15"/>
  <c r="D723" i="15"/>
  <c r="C723" i="15"/>
  <c r="N722" i="15"/>
  <c r="M722" i="15"/>
  <c r="L722" i="15"/>
  <c r="K722" i="15"/>
  <c r="J722" i="15"/>
  <c r="I722" i="15"/>
  <c r="H722" i="15"/>
  <c r="G722" i="15"/>
  <c r="F722" i="15"/>
  <c r="E722" i="15"/>
  <c r="D722" i="15"/>
  <c r="C722" i="15"/>
  <c r="N720" i="15"/>
  <c r="M720" i="15"/>
  <c r="L720" i="15"/>
  <c r="K720" i="15"/>
  <c r="J720" i="15"/>
  <c r="I720" i="15"/>
  <c r="H720" i="15"/>
  <c r="G720" i="15"/>
  <c r="F720" i="15"/>
  <c r="E720" i="15"/>
  <c r="D720" i="15"/>
  <c r="C720" i="15"/>
  <c r="N718" i="15"/>
  <c r="M718" i="15"/>
  <c r="L718" i="15"/>
  <c r="K718" i="15"/>
  <c r="J718" i="15"/>
  <c r="I718" i="15"/>
  <c r="H718" i="15"/>
  <c r="G718" i="15"/>
  <c r="F718" i="15"/>
  <c r="E718" i="15"/>
  <c r="D718" i="15"/>
  <c r="C718" i="15"/>
  <c r="N717" i="15"/>
  <c r="M717" i="15"/>
  <c r="L717" i="15"/>
  <c r="K717" i="15"/>
  <c r="J717" i="15"/>
  <c r="I717" i="15"/>
  <c r="H717" i="15"/>
  <c r="G717" i="15"/>
  <c r="F717" i="15"/>
  <c r="E717" i="15"/>
  <c r="D717" i="15"/>
  <c r="C717" i="15"/>
  <c r="N710" i="15"/>
  <c r="M710" i="15"/>
  <c r="L710" i="15"/>
  <c r="K710" i="15"/>
  <c r="J710" i="15"/>
  <c r="I710" i="15"/>
  <c r="H710" i="15"/>
  <c r="G710" i="15"/>
  <c r="F710" i="15"/>
  <c r="E710" i="15"/>
  <c r="D710" i="15"/>
  <c r="C710" i="15"/>
  <c r="N708" i="15"/>
  <c r="M708" i="15"/>
  <c r="L708" i="15"/>
  <c r="K708" i="15"/>
  <c r="J708" i="15"/>
  <c r="I708" i="15"/>
  <c r="H708" i="15"/>
  <c r="G708" i="15"/>
  <c r="F708" i="15"/>
  <c r="E708" i="15"/>
  <c r="D708" i="15"/>
  <c r="C708" i="15"/>
  <c r="N706" i="15"/>
  <c r="M706" i="15"/>
  <c r="L706" i="15"/>
  <c r="K706" i="15"/>
  <c r="J706" i="15"/>
  <c r="I706" i="15"/>
  <c r="H706" i="15"/>
  <c r="G706" i="15"/>
  <c r="F706" i="15"/>
  <c r="E706" i="15"/>
  <c r="D706" i="15"/>
  <c r="C706" i="15"/>
  <c r="N701" i="15"/>
  <c r="M701" i="15"/>
  <c r="L701" i="15"/>
  <c r="K701" i="15"/>
  <c r="J701" i="15"/>
  <c r="I701" i="15"/>
  <c r="H701" i="15"/>
  <c r="G701" i="15"/>
  <c r="F701" i="15"/>
  <c r="E701" i="15"/>
  <c r="D701" i="15"/>
  <c r="C701" i="15"/>
  <c r="N698" i="15"/>
  <c r="M698" i="15"/>
  <c r="L698" i="15"/>
  <c r="K698" i="15"/>
  <c r="J698" i="15"/>
  <c r="I698" i="15"/>
  <c r="H698" i="15"/>
  <c r="G698" i="15"/>
  <c r="F698" i="15"/>
  <c r="E698" i="15"/>
  <c r="D698" i="15"/>
  <c r="C698" i="15"/>
  <c r="E696" i="15"/>
  <c r="N691" i="15"/>
  <c r="M691" i="15"/>
  <c r="L691" i="15"/>
  <c r="K691" i="15"/>
  <c r="J691" i="15"/>
  <c r="I691" i="15"/>
  <c r="H691" i="15"/>
  <c r="G691" i="15"/>
  <c r="F691" i="15"/>
  <c r="E691" i="15"/>
  <c r="D691" i="15"/>
  <c r="C691" i="15"/>
  <c r="N689" i="15"/>
  <c r="M689" i="15"/>
  <c r="L689" i="15"/>
  <c r="K689" i="15"/>
  <c r="J689" i="15"/>
  <c r="I689" i="15"/>
  <c r="H689" i="15"/>
  <c r="G689" i="15"/>
  <c r="F689" i="15"/>
  <c r="E689" i="15"/>
  <c r="D689" i="15"/>
  <c r="C689" i="15"/>
  <c r="N687" i="15"/>
  <c r="M687" i="15"/>
  <c r="L687" i="15"/>
  <c r="K687" i="15"/>
  <c r="J687" i="15"/>
  <c r="I687" i="15"/>
  <c r="H687" i="15"/>
  <c r="G687" i="15"/>
  <c r="F687" i="15"/>
  <c r="E687" i="15"/>
  <c r="D687" i="15"/>
  <c r="C687" i="15"/>
  <c r="E686" i="15"/>
  <c r="N680" i="15"/>
  <c r="M680" i="15"/>
  <c r="L680" i="15"/>
  <c r="K680" i="15"/>
  <c r="J680" i="15"/>
  <c r="I680" i="15"/>
  <c r="H680" i="15"/>
  <c r="G680" i="15"/>
  <c r="F680" i="15"/>
  <c r="E680" i="15"/>
  <c r="D680" i="15"/>
  <c r="C680" i="15"/>
  <c r="E667" i="15"/>
  <c r="N666" i="15"/>
  <c r="M666" i="15"/>
  <c r="L666" i="15"/>
  <c r="K666" i="15"/>
  <c r="J666" i="15"/>
  <c r="I666" i="15"/>
  <c r="H666" i="15"/>
  <c r="G666" i="15"/>
  <c r="F666" i="15"/>
  <c r="E666" i="15"/>
  <c r="D666" i="15"/>
  <c r="C666" i="15"/>
  <c r="N661" i="15"/>
  <c r="M661" i="15"/>
  <c r="L661" i="15"/>
  <c r="K661" i="15"/>
  <c r="J661" i="15"/>
  <c r="I661" i="15"/>
  <c r="H661" i="15"/>
  <c r="G661" i="15"/>
  <c r="F661" i="15"/>
  <c r="E661" i="15"/>
  <c r="D661" i="15"/>
  <c r="C661" i="15"/>
  <c r="E656" i="15"/>
  <c r="N643" i="15"/>
  <c r="M643" i="15"/>
  <c r="L643" i="15"/>
  <c r="K643" i="15"/>
  <c r="J643" i="15"/>
  <c r="I643" i="15"/>
  <c r="H643" i="15"/>
  <c r="G643" i="15"/>
  <c r="F643" i="15"/>
  <c r="E643" i="15"/>
  <c r="D643" i="15"/>
  <c r="C643" i="15"/>
  <c r="N642" i="15"/>
  <c r="M642" i="15"/>
  <c r="L642" i="15"/>
  <c r="K642" i="15"/>
  <c r="J642" i="15"/>
  <c r="I642" i="15"/>
  <c r="H642" i="15"/>
  <c r="G642" i="15"/>
  <c r="F642" i="15"/>
  <c r="E642" i="15"/>
  <c r="D642" i="15"/>
  <c r="C642" i="15"/>
  <c r="N638" i="15"/>
  <c r="M638" i="15"/>
  <c r="L638" i="15"/>
  <c r="K638" i="15"/>
  <c r="J638" i="15"/>
  <c r="I638" i="15"/>
  <c r="H638" i="15"/>
  <c r="G638" i="15"/>
  <c r="F638" i="15"/>
  <c r="E638" i="15"/>
  <c r="D638" i="15"/>
  <c r="C638" i="15"/>
  <c r="N633" i="15"/>
  <c r="M633" i="15"/>
  <c r="L633" i="15"/>
  <c r="K633" i="15"/>
  <c r="J633" i="15"/>
  <c r="I633" i="15"/>
  <c r="H633" i="15"/>
  <c r="G633" i="15"/>
  <c r="F633" i="15"/>
  <c r="E633" i="15"/>
  <c r="D633" i="15"/>
  <c r="C633" i="15"/>
  <c r="E627" i="15"/>
  <c r="N625" i="15"/>
  <c r="M625" i="15"/>
  <c r="L625" i="15"/>
  <c r="K625" i="15"/>
  <c r="J625" i="15"/>
  <c r="I625" i="15"/>
  <c r="H625" i="15"/>
  <c r="G625" i="15"/>
  <c r="F625" i="15"/>
  <c r="E625" i="15"/>
  <c r="D625" i="15"/>
  <c r="C625" i="15"/>
  <c r="E624" i="15"/>
  <c r="N619" i="15"/>
  <c r="M619" i="15"/>
  <c r="L619" i="15"/>
  <c r="K619" i="15"/>
  <c r="J619" i="15"/>
  <c r="I619" i="15"/>
  <c r="H619" i="15"/>
  <c r="G619" i="15"/>
  <c r="F619" i="15"/>
  <c r="E619" i="15"/>
  <c r="D619" i="15"/>
  <c r="C619" i="15"/>
  <c r="E618" i="15"/>
  <c r="E610" i="15"/>
  <c r="N607" i="15"/>
  <c r="M607" i="15"/>
  <c r="L607" i="15"/>
  <c r="K607" i="15"/>
  <c r="J607" i="15"/>
  <c r="I607" i="15"/>
  <c r="H607" i="15"/>
  <c r="G607" i="15"/>
  <c r="F607" i="15"/>
  <c r="E607" i="15"/>
  <c r="D607" i="15"/>
  <c r="C607" i="15"/>
  <c r="E604" i="15"/>
  <c r="N603" i="15"/>
  <c r="M603" i="15"/>
  <c r="L603" i="15"/>
  <c r="K603" i="15"/>
  <c r="J603" i="15"/>
  <c r="I603" i="15"/>
  <c r="H603" i="15"/>
  <c r="G603" i="15"/>
  <c r="F603" i="15"/>
  <c r="E603" i="15"/>
  <c r="D603" i="15"/>
  <c r="C603" i="15"/>
  <c r="E602" i="15"/>
  <c r="N599" i="15"/>
  <c r="M599" i="15"/>
  <c r="L599" i="15"/>
  <c r="K599" i="15"/>
  <c r="J599" i="15"/>
  <c r="I599" i="15"/>
  <c r="H599" i="15"/>
  <c r="G599" i="15"/>
  <c r="F599" i="15"/>
  <c r="E599" i="15"/>
  <c r="D599" i="15"/>
  <c r="C599" i="15"/>
  <c r="E598" i="15"/>
  <c r="E597" i="15"/>
  <c r="N593" i="15"/>
  <c r="M593" i="15"/>
  <c r="L593" i="15"/>
  <c r="K593" i="15"/>
  <c r="J593" i="15"/>
  <c r="I593" i="15"/>
  <c r="H593" i="15"/>
  <c r="G593" i="15"/>
  <c r="F593" i="15"/>
  <c r="E593" i="15"/>
  <c r="D593" i="15"/>
  <c r="C593" i="15"/>
  <c r="N589" i="15"/>
  <c r="M589" i="15"/>
  <c r="L589" i="15"/>
  <c r="K589" i="15"/>
  <c r="J589" i="15"/>
  <c r="I589" i="15"/>
  <c r="H589" i="15"/>
  <c r="G589" i="15"/>
  <c r="F589" i="15"/>
  <c r="E589" i="15"/>
  <c r="D589" i="15"/>
  <c r="C589" i="15"/>
  <c r="N585" i="15"/>
  <c r="M585" i="15"/>
  <c r="L585" i="15"/>
  <c r="K585" i="15"/>
  <c r="J585" i="15"/>
  <c r="I585" i="15"/>
  <c r="H585" i="15"/>
  <c r="G585" i="15"/>
  <c r="F585" i="15"/>
  <c r="E585" i="15"/>
  <c r="D585" i="15"/>
  <c r="C585" i="15"/>
  <c r="N583" i="15"/>
  <c r="M583" i="15"/>
  <c r="L583" i="15"/>
  <c r="K583" i="15"/>
  <c r="J583" i="15"/>
  <c r="I583" i="15"/>
  <c r="H583" i="15"/>
  <c r="G583" i="15"/>
  <c r="F583" i="15"/>
  <c r="E583" i="15"/>
  <c r="D583" i="15"/>
  <c r="C583" i="15"/>
  <c r="E582" i="15"/>
  <c r="N571" i="15"/>
  <c r="M571" i="15"/>
  <c r="L571" i="15"/>
  <c r="K571" i="15"/>
  <c r="J571" i="15"/>
  <c r="I571" i="15"/>
  <c r="H571" i="15"/>
  <c r="G571" i="15"/>
  <c r="F571" i="15"/>
  <c r="E571" i="15"/>
  <c r="D571" i="15"/>
  <c r="C571" i="15"/>
  <c r="N569" i="15"/>
  <c r="M569" i="15"/>
  <c r="L569" i="15"/>
  <c r="K569" i="15"/>
  <c r="J569" i="15"/>
  <c r="I569" i="15"/>
  <c r="H569" i="15"/>
  <c r="G569" i="15"/>
  <c r="F569" i="15"/>
  <c r="E569" i="15"/>
  <c r="D569" i="15"/>
  <c r="C569" i="15"/>
  <c r="N562" i="15"/>
  <c r="M562" i="15"/>
  <c r="L562" i="15"/>
  <c r="K562" i="15"/>
  <c r="J562" i="15"/>
  <c r="I562" i="15"/>
  <c r="H562" i="15"/>
  <c r="G562" i="15"/>
  <c r="F562" i="15"/>
  <c r="E562" i="15"/>
  <c r="D562" i="15"/>
  <c r="C562" i="15"/>
  <c r="E558" i="15"/>
  <c r="N550" i="15"/>
  <c r="M550" i="15"/>
  <c r="L550" i="15"/>
  <c r="K550" i="15"/>
  <c r="J550" i="15"/>
  <c r="I550" i="15"/>
  <c r="H550" i="15"/>
  <c r="G550" i="15"/>
  <c r="F550" i="15"/>
  <c r="E550" i="15"/>
  <c r="D550" i="15"/>
  <c r="C550" i="15"/>
  <c r="E542" i="15"/>
  <c r="E530" i="15"/>
  <c r="N527" i="15"/>
  <c r="M527" i="15"/>
  <c r="L527" i="15"/>
  <c r="K527" i="15"/>
  <c r="I527" i="15"/>
  <c r="H527" i="15"/>
  <c r="G527" i="15"/>
  <c r="F527" i="15"/>
  <c r="E527" i="15"/>
  <c r="D527" i="15"/>
  <c r="C527" i="15"/>
  <c r="N524" i="15"/>
  <c r="M524" i="15"/>
  <c r="L524" i="15"/>
  <c r="K524" i="15"/>
  <c r="J524" i="15"/>
  <c r="I524" i="15"/>
  <c r="H524" i="15"/>
  <c r="G524" i="15"/>
  <c r="F524" i="15"/>
  <c r="E524" i="15"/>
  <c r="D524" i="15"/>
  <c r="C524" i="15"/>
  <c r="N523" i="15"/>
  <c r="M523" i="15"/>
  <c r="L523" i="15"/>
  <c r="K523" i="15"/>
  <c r="J523" i="15"/>
  <c r="I523" i="15"/>
  <c r="H523" i="15"/>
  <c r="G523" i="15"/>
  <c r="F523" i="15"/>
  <c r="E523" i="15"/>
  <c r="D523" i="15"/>
  <c r="C523" i="15"/>
  <c r="N520" i="15"/>
  <c r="M520" i="15"/>
  <c r="L520" i="15"/>
  <c r="K520" i="15"/>
  <c r="J520" i="15"/>
  <c r="I520" i="15"/>
  <c r="H520" i="15"/>
  <c r="G520" i="15"/>
  <c r="F520" i="15"/>
  <c r="E520" i="15"/>
  <c r="D520" i="15"/>
  <c r="C520" i="15"/>
  <c r="N518" i="15"/>
  <c r="M518" i="15"/>
  <c r="L518" i="15"/>
  <c r="K518" i="15"/>
  <c r="J518" i="15"/>
  <c r="I518" i="15"/>
  <c r="H518" i="15"/>
  <c r="G518" i="15"/>
  <c r="F518" i="15"/>
  <c r="E518" i="15"/>
  <c r="D518" i="15"/>
  <c r="C518" i="15"/>
  <c r="N510" i="15"/>
  <c r="M510" i="15"/>
  <c r="L510" i="15"/>
  <c r="K510" i="15"/>
  <c r="J510" i="15"/>
  <c r="I510" i="15"/>
  <c r="H510" i="15"/>
  <c r="G510" i="15"/>
  <c r="F510" i="15"/>
  <c r="E510" i="15"/>
  <c r="D510" i="15"/>
  <c r="C510" i="15"/>
  <c r="E509" i="15"/>
  <c r="E503" i="15"/>
  <c r="E502" i="15"/>
  <c r="N501" i="15"/>
  <c r="M501" i="15"/>
  <c r="L501" i="15"/>
  <c r="K501" i="15"/>
  <c r="J501" i="15"/>
  <c r="I501" i="15"/>
  <c r="H501" i="15"/>
  <c r="G501" i="15"/>
  <c r="F501" i="15"/>
  <c r="E501" i="15"/>
  <c r="D501" i="15"/>
  <c r="C501" i="15"/>
  <c r="N500" i="15"/>
  <c r="M500" i="15"/>
  <c r="L500" i="15"/>
  <c r="K500" i="15"/>
  <c r="J500" i="15"/>
  <c r="I500" i="15"/>
  <c r="H500" i="15"/>
  <c r="G500" i="15"/>
  <c r="F500" i="15"/>
  <c r="E500" i="15"/>
  <c r="D500" i="15"/>
  <c r="C500" i="15"/>
  <c r="E496" i="15"/>
  <c r="N495" i="15"/>
  <c r="M495" i="15"/>
  <c r="L495" i="15"/>
  <c r="K495" i="15"/>
  <c r="J495" i="15"/>
  <c r="I495" i="15"/>
  <c r="H495" i="15"/>
  <c r="G495" i="15"/>
  <c r="F495" i="15"/>
  <c r="E495" i="15"/>
  <c r="D495" i="15"/>
  <c r="C495" i="15"/>
  <c r="E494" i="15"/>
  <c r="E490" i="15"/>
  <c r="E489" i="15"/>
  <c r="E488" i="15"/>
  <c r="N482" i="15"/>
  <c r="M482" i="15"/>
  <c r="L482" i="15"/>
  <c r="K482" i="15"/>
  <c r="J482" i="15"/>
  <c r="I482" i="15"/>
  <c r="H482" i="15"/>
  <c r="G482" i="15"/>
  <c r="F482" i="15"/>
  <c r="E482" i="15"/>
  <c r="D482" i="15"/>
  <c r="C482" i="15"/>
  <c r="E481" i="15"/>
  <c r="E479" i="15"/>
  <c r="E478" i="15"/>
  <c r="N477" i="15"/>
  <c r="M477" i="15"/>
  <c r="L477" i="15"/>
  <c r="K477" i="15"/>
  <c r="J477" i="15"/>
  <c r="I477" i="15"/>
  <c r="H477" i="15"/>
  <c r="G477" i="15"/>
  <c r="F477" i="15"/>
  <c r="E477" i="15"/>
  <c r="D477" i="15"/>
  <c r="C477" i="15"/>
  <c r="N471" i="15"/>
  <c r="M471" i="15"/>
  <c r="L471" i="15"/>
  <c r="K471" i="15"/>
  <c r="J471" i="15"/>
  <c r="I471" i="15"/>
  <c r="H471" i="15"/>
  <c r="G471" i="15"/>
  <c r="F471" i="15"/>
  <c r="E471" i="15"/>
  <c r="D471" i="15"/>
  <c r="C471" i="15"/>
  <c r="E468" i="15"/>
  <c r="N456" i="15"/>
  <c r="M456" i="15"/>
  <c r="L456" i="15"/>
  <c r="K456" i="15"/>
  <c r="J456" i="15"/>
  <c r="I456" i="15"/>
  <c r="H456" i="15"/>
  <c r="G456" i="15"/>
  <c r="F456" i="15"/>
  <c r="E456" i="15"/>
  <c r="D456" i="15"/>
  <c r="C456" i="15"/>
  <c r="N455" i="15"/>
  <c r="M455" i="15"/>
  <c r="L455" i="15"/>
  <c r="K455" i="15"/>
  <c r="J455" i="15"/>
  <c r="I455" i="15"/>
  <c r="H455" i="15"/>
  <c r="G455" i="15"/>
  <c r="F455" i="15"/>
  <c r="E455" i="15"/>
  <c r="D455" i="15"/>
  <c r="C455" i="15"/>
  <c r="E438" i="15"/>
  <c r="N436" i="15"/>
  <c r="M436" i="15"/>
  <c r="L436" i="15"/>
  <c r="K436" i="15"/>
  <c r="J436" i="15"/>
  <c r="I436" i="15"/>
  <c r="H436" i="15"/>
  <c r="G436" i="15"/>
  <c r="F436" i="15"/>
  <c r="E436" i="15"/>
  <c r="D436" i="15"/>
  <c r="C436" i="15"/>
  <c r="E434" i="15"/>
  <c r="E431" i="15"/>
  <c r="N429" i="15"/>
  <c r="M429" i="15"/>
  <c r="L429" i="15"/>
  <c r="K429" i="15"/>
  <c r="J429" i="15"/>
  <c r="I429" i="15"/>
  <c r="H429" i="15"/>
  <c r="G429" i="15"/>
  <c r="F429" i="15"/>
  <c r="E429" i="15"/>
  <c r="D429" i="15"/>
  <c r="C429" i="15"/>
  <c r="E416" i="15"/>
  <c r="E413" i="15"/>
  <c r="E410" i="15"/>
  <c r="N406" i="15"/>
  <c r="M406" i="15"/>
  <c r="L406" i="15"/>
  <c r="K406" i="15"/>
  <c r="J406" i="15"/>
  <c r="I406" i="15"/>
  <c r="H406" i="15"/>
  <c r="G406" i="15"/>
  <c r="F406" i="15"/>
  <c r="E406" i="15"/>
  <c r="D406" i="15"/>
  <c r="C406" i="15"/>
  <c r="N403" i="15"/>
  <c r="M403" i="15"/>
  <c r="L403" i="15"/>
  <c r="K403" i="15"/>
  <c r="J403" i="15"/>
  <c r="I403" i="15"/>
  <c r="H403" i="15"/>
  <c r="G403" i="15"/>
  <c r="F403" i="15"/>
  <c r="E403" i="15"/>
  <c r="D403" i="15"/>
  <c r="C403" i="15"/>
  <c r="E400" i="15"/>
  <c r="N393" i="15"/>
  <c r="M393" i="15"/>
  <c r="L393" i="15"/>
  <c r="K393" i="15"/>
  <c r="J393" i="15"/>
  <c r="I393" i="15"/>
  <c r="H393" i="15"/>
  <c r="G393" i="15"/>
  <c r="F393" i="15"/>
  <c r="E393" i="15"/>
  <c r="D393" i="15"/>
  <c r="C393" i="15"/>
  <c r="N392" i="15"/>
  <c r="M392" i="15"/>
  <c r="L392" i="15"/>
  <c r="K392" i="15"/>
  <c r="J392" i="15"/>
  <c r="I392" i="15"/>
  <c r="H392" i="15"/>
  <c r="G392" i="15"/>
  <c r="F392" i="15"/>
  <c r="E392" i="15"/>
  <c r="D392" i="15"/>
  <c r="C392" i="15"/>
  <c r="N389" i="15"/>
  <c r="M389" i="15"/>
  <c r="L389" i="15"/>
  <c r="K389" i="15"/>
  <c r="J389" i="15"/>
  <c r="I389" i="15"/>
  <c r="H389" i="15"/>
  <c r="G389" i="15"/>
  <c r="F389" i="15"/>
  <c r="E389" i="15"/>
  <c r="D389" i="15"/>
  <c r="C389" i="15"/>
  <c r="N384" i="15"/>
  <c r="M384" i="15"/>
  <c r="L384" i="15"/>
  <c r="K384" i="15"/>
  <c r="J384" i="15"/>
  <c r="I384" i="15"/>
  <c r="H384" i="15"/>
  <c r="G384" i="15"/>
  <c r="F384" i="15"/>
  <c r="E384" i="15"/>
  <c r="D384" i="15"/>
  <c r="C384" i="15"/>
  <c r="E383" i="15"/>
  <c r="E379" i="15"/>
  <c r="N378" i="15"/>
  <c r="M378" i="15"/>
  <c r="L378" i="15"/>
  <c r="K378" i="15"/>
  <c r="J378" i="15"/>
  <c r="I378" i="15"/>
  <c r="H378" i="15"/>
  <c r="G378" i="15"/>
  <c r="F378" i="15"/>
  <c r="E378" i="15"/>
  <c r="D378" i="15"/>
  <c r="C378" i="15"/>
  <c r="E1076" i="15"/>
  <c r="N377" i="15"/>
  <c r="M377" i="15"/>
  <c r="L377" i="15"/>
  <c r="K377" i="15"/>
  <c r="J377" i="15"/>
  <c r="I377" i="15"/>
  <c r="H377" i="15"/>
  <c r="G377" i="15"/>
  <c r="F377" i="15"/>
  <c r="E377" i="15"/>
  <c r="D377" i="15"/>
  <c r="C377" i="15"/>
  <c r="N376" i="15"/>
  <c r="M376" i="15"/>
  <c r="L376" i="15"/>
  <c r="K376" i="15"/>
  <c r="J376" i="15"/>
  <c r="I376" i="15"/>
  <c r="H376" i="15"/>
  <c r="G376" i="15"/>
  <c r="F376" i="15"/>
  <c r="E376" i="15"/>
  <c r="D376" i="15"/>
  <c r="C376" i="15"/>
  <c r="N373" i="15"/>
  <c r="M373" i="15"/>
  <c r="L373" i="15"/>
  <c r="K373" i="15"/>
  <c r="J373" i="15"/>
  <c r="I373" i="15"/>
  <c r="H373" i="15"/>
  <c r="G373" i="15"/>
  <c r="F373" i="15"/>
  <c r="E373" i="15"/>
  <c r="D373" i="15"/>
  <c r="C373" i="15"/>
  <c r="N371" i="15"/>
  <c r="M371" i="15"/>
  <c r="L371" i="15"/>
  <c r="K371" i="15"/>
  <c r="J371" i="15"/>
  <c r="I371" i="15"/>
  <c r="H371" i="15"/>
  <c r="G371" i="15"/>
  <c r="F371" i="15"/>
  <c r="E371" i="15"/>
  <c r="D371" i="15"/>
  <c r="C371" i="15"/>
  <c r="N369" i="15"/>
  <c r="M369" i="15"/>
  <c r="L369" i="15"/>
  <c r="K369" i="15"/>
  <c r="J369" i="15"/>
  <c r="I369" i="15"/>
  <c r="H369" i="15"/>
  <c r="G369" i="15"/>
  <c r="F369" i="15"/>
  <c r="E369" i="15"/>
  <c r="D369" i="15"/>
  <c r="C369" i="15"/>
  <c r="N366" i="15"/>
  <c r="M366" i="15"/>
  <c r="L366" i="15"/>
  <c r="K366" i="15"/>
  <c r="J366" i="15"/>
  <c r="I366" i="15"/>
  <c r="H366" i="15"/>
  <c r="G366" i="15"/>
  <c r="F366" i="15"/>
  <c r="E366" i="15"/>
  <c r="D366" i="15"/>
  <c r="C366" i="15"/>
  <c r="N349" i="15"/>
  <c r="M349" i="15"/>
  <c r="L349" i="15"/>
  <c r="K349" i="15"/>
  <c r="J349" i="15"/>
  <c r="I349" i="15"/>
  <c r="H349" i="15"/>
  <c r="G349" i="15"/>
  <c r="F349" i="15"/>
  <c r="E349" i="15"/>
  <c r="D349" i="15"/>
  <c r="C349" i="15"/>
  <c r="N336" i="15"/>
  <c r="M336" i="15"/>
  <c r="L336" i="15"/>
  <c r="K336" i="15"/>
  <c r="J336" i="15"/>
  <c r="I336" i="15"/>
  <c r="H336" i="15"/>
  <c r="G336" i="15"/>
  <c r="F336" i="15"/>
  <c r="E336" i="15"/>
  <c r="D336" i="15"/>
  <c r="C336" i="15"/>
  <c r="N332" i="15"/>
  <c r="M332" i="15"/>
  <c r="L332" i="15"/>
  <c r="K332" i="15"/>
  <c r="J332" i="15"/>
  <c r="I332" i="15"/>
  <c r="H332" i="15"/>
  <c r="G332" i="15"/>
  <c r="F332" i="15"/>
  <c r="E332" i="15"/>
  <c r="D332" i="15"/>
  <c r="C332" i="15"/>
  <c r="N331" i="15"/>
  <c r="M331" i="15"/>
  <c r="L331" i="15"/>
  <c r="K331" i="15"/>
  <c r="J331" i="15"/>
  <c r="I331" i="15"/>
  <c r="H331" i="15"/>
  <c r="G331" i="15"/>
  <c r="F331" i="15"/>
  <c r="E331" i="15"/>
  <c r="D331" i="15"/>
  <c r="C331" i="15"/>
  <c r="N330" i="15"/>
  <c r="M330" i="15"/>
  <c r="L330" i="15"/>
  <c r="K330" i="15"/>
  <c r="J330" i="15"/>
  <c r="I330" i="15"/>
  <c r="H330" i="15"/>
  <c r="G330" i="15"/>
  <c r="F330" i="15"/>
  <c r="E330" i="15"/>
  <c r="D330" i="15"/>
  <c r="C330" i="15"/>
  <c r="E329" i="15"/>
  <c r="E326" i="15"/>
  <c r="N324" i="15"/>
  <c r="M324" i="15"/>
  <c r="L324" i="15"/>
  <c r="K324" i="15"/>
  <c r="J324" i="15"/>
  <c r="I324" i="15"/>
  <c r="H324" i="15"/>
  <c r="G324" i="15"/>
  <c r="F324" i="15"/>
  <c r="E324" i="15"/>
  <c r="D324" i="15"/>
  <c r="C324" i="15"/>
  <c r="E317" i="15"/>
  <c r="N311" i="15"/>
  <c r="M311" i="15"/>
  <c r="L311" i="15"/>
  <c r="K311" i="15"/>
  <c r="J311" i="15"/>
  <c r="I311" i="15"/>
  <c r="H311" i="15"/>
  <c r="G311" i="15"/>
  <c r="F311" i="15"/>
  <c r="E311" i="15"/>
  <c r="D311" i="15"/>
  <c r="C311" i="15"/>
  <c r="E306" i="15"/>
  <c r="N305" i="15"/>
  <c r="M305" i="15"/>
  <c r="L305" i="15"/>
  <c r="K305" i="15"/>
  <c r="J305" i="15"/>
  <c r="I305" i="15"/>
  <c r="H305" i="15"/>
  <c r="G305" i="15"/>
  <c r="F305" i="15"/>
  <c r="E305" i="15"/>
  <c r="D305" i="15"/>
  <c r="C305" i="15"/>
  <c r="E301" i="15"/>
  <c r="N296" i="15"/>
  <c r="M296" i="15"/>
  <c r="L296" i="15"/>
  <c r="K296" i="15"/>
  <c r="J296" i="15"/>
  <c r="I296" i="15"/>
  <c r="H296" i="15"/>
  <c r="G296" i="15"/>
  <c r="F296" i="15"/>
  <c r="E296" i="15"/>
  <c r="D296" i="15"/>
  <c r="C296" i="15"/>
  <c r="N292" i="15"/>
  <c r="M292" i="15"/>
  <c r="L292" i="15"/>
  <c r="K292" i="15"/>
  <c r="J292" i="15"/>
  <c r="I292" i="15"/>
  <c r="H292" i="15"/>
  <c r="G292" i="15"/>
  <c r="F292" i="15"/>
  <c r="E292" i="15"/>
  <c r="D292" i="15"/>
  <c r="C292" i="15"/>
  <c r="N289" i="15"/>
  <c r="M289" i="15"/>
  <c r="L289" i="15"/>
  <c r="K289" i="15"/>
  <c r="J289" i="15"/>
  <c r="I289" i="15"/>
  <c r="H289" i="15"/>
  <c r="G289" i="15"/>
  <c r="F289" i="15"/>
  <c r="E289" i="15"/>
  <c r="D289" i="15"/>
  <c r="C289" i="15"/>
  <c r="N288" i="15"/>
  <c r="M288" i="15"/>
  <c r="L288" i="15"/>
  <c r="K288" i="15"/>
  <c r="J288" i="15"/>
  <c r="I288" i="15"/>
  <c r="H288" i="15"/>
  <c r="G288" i="15"/>
  <c r="F288" i="15"/>
  <c r="E288" i="15"/>
  <c r="D288" i="15"/>
  <c r="C288" i="15"/>
  <c r="N287" i="15"/>
  <c r="M287" i="15"/>
  <c r="L287" i="15"/>
  <c r="K287" i="15"/>
  <c r="J287" i="15"/>
  <c r="I287" i="15"/>
  <c r="H287" i="15"/>
  <c r="G287" i="15"/>
  <c r="F287" i="15"/>
  <c r="E287" i="15"/>
  <c r="D287" i="15"/>
  <c r="C287" i="15"/>
  <c r="E279" i="15"/>
  <c r="E275" i="15"/>
  <c r="E268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E254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E245" i="15"/>
  <c r="E239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N227" i="15"/>
  <c r="M227" i="15"/>
  <c r="K227" i="15"/>
  <c r="J227" i="15"/>
  <c r="I227" i="15"/>
  <c r="H227" i="15"/>
  <c r="G227" i="15"/>
  <c r="F227" i="15"/>
  <c r="E227" i="15"/>
  <c r="D227" i="15"/>
  <c r="C227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N219" i="15"/>
  <c r="M219" i="15"/>
  <c r="L219" i="15"/>
  <c r="K219" i="15"/>
  <c r="J219" i="15"/>
  <c r="H219" i="15"/>
  <c r="G219" i="15"/>
  <c r="F219" i="15"/>
  <c r="E219" i="15"/>
  <c r="D219" i="15"/>
  <c r="C219" i="15"/>
  <c r="E218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N216" i="15"/>
  <c r="M216" i="15"/>
  <c r="L216" i="15"/>
  <c r="J216" i="15"/>
  <c r="I216" i="15"/>
  <c r="H216" i="15"/>
  <c r="G216" i="15"/>
  <c r="F216" i="15"/>
  <c r="E216" i="15"/>
  <c r="D216" i="15"/>
  <c r="C216" i="15"/>
  <c r="N213" i="15"/>
  <c r="M213" i="15"/>
  <c r="L213" i="15"/>
  <c r="K213" i="15"/>
  <c r="J213" i="15"/>
  <c r="I213" i="15"/>
  <c r="H213" i="15"/>
  <c r="G213" i="15"/>
  <c r="F213" i="15"/>
  <c r="E213" i="15"/>
  <c r="D213" i="15"/>
  <c r="C213" i="15"/>
  <c r="N210" i="15"/>
  <c r="M210" i="15"/>
  <c r="L210" i="15"/>
  <c r="K210" i="15"/>
  <c r="J210" i="15"/>
  <c r="I210" i="15"/>
  <c r="H210" i="15"/>
  <c r="G210" i="15"/>
  <c r="F210" i="15"/>
  <c r="E210" i="15"/>
  <c r="D210" i="15"/>
  <c r="C210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N201" i="15"/>
  <c r="M201" i="15"/>
  <c r="L201" i="15"/>
  <c r="K201" i="15"/>
  <c r="J201" i="15"/>
  <c r="H201" i="15"/>
  <c r="G201" i="15"/>
  <c r="F201" i="15"/>
  <c r="E201" i="15"/>
  <c r="D201" i="15"/>
  <c r="C201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N199" i="15"/>
  <c r="M199" i="15"/>
  <c r="L199" i="15"/>
  <c r="J199" i="15"/>
  <c r="I199" i="15"/>
  <c r="H199" i="15"/>
  <c r="G199" i="15"/>
  <c r="F199" i="15"/>
  <c r="E199" i="15"/>
  <c r="D199" i="15"/>
  <c r="C199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E178" i="15"/>
  <c r="E17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E152" i="15"/>
  <c r="E146" i="15"/>
  <c r="E145" i="15"/>
  <c r="N137" i="15"/>
  <c r="M137" i="15"/>
  <c r="L137" i="15"/>
  <c r="K137" i="15"/>
  <c r="J137" i="15"/>
  <c r="I137" i="15"/>
  <c r="H137" i="15"/>
  <c r="G137" i="15"/>
  <c r="F137" i="15"/>
  <c r="E137" i="15"/>
  <c r="D137" i="15"/>
  <c r="C137" i="15"/>
  <c r="E131" i="15"/>
  <c r="N122" i="15"/>
  <c r="M122" i="15"/>
  <c r="L122" i="15"/>
  <c r="K122" i="15"/>
  <c r="J122" i="15"/>
  <c r="I122" i="15"/>
  <c r="H122" i="15"/>
  <c r="G122" i="15"/>
  <c r="F122" i="15"/>
  <c r="E122" i="15"/>
  <c r="D122" i="15"/>
  <c r="C122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E101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N97" i="15"/>
  <c r="M97" i="15"/>
  <c r="L97" i="15"/>
  <c r="J97" i="15"/>
  <c r="I97" i="15"/>
  <c r="H97" i="15"/>
  <c r="G97" i="15"/>
  <c r="F97" i="15"/>
  <c r="E97" i="15"/>
  <c r="D97" i="15"/>
  <c r="C97" i="15"/>
  <c r="N96" i="15"/>
  <c r="M96" i="15"/>
  <c r="L96" i="15"/>
  <c r="K96" i="15"/>
  <c r="J96" i="15"/>
  <c r="H96" i="15"/>
  <c r="G96" i="15"/>
  <c r="F96" i="15"/>
  <c r="E96" i="15"/>
  <c r="D96" i="15"/>
  <c r="C96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E65" i="15"/>
  <c r="E57" i="15"/>
  <c r="E54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E49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E4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N8" i="15"/>
  <c r="M8" i="15"/>
  <c r="L8" i="15"/>
  <c r="K8" i="15"/>
  <c r="J8" i="15"/>
  <c r="I8" i="15"/>
  <c r="H8" i="15"/>
  <c r="G8" i="15"/>
  <c r="F8" i="15"/>
  <c r="E8" i="15"/>
  <c r="D8" i="15"/>
  <c r="C8" i="15"/>
  <c r="N6" i="15"/>
  <c r="M6" i="15"/>
  <c r="L6" i="15"/>
  <c r="K6" i="15"/>
  <c r="J6" i="15"/>
  <c r="I6" i="15"/>
  <c r="H6" i="15"/>
  <c r="G6" i="15"/>
  <c r="F6" i="15"/>
  <c r="E6" i="15"/>
  <c r="D6" i="15"/>
  <c r="C6" i="15"/>
  <c r="N1531" i="15"/>
  <c r="M1531" i="15"/>
  <c r="L1531" i="15"/>
  <c r="K1531" i="15"/>
  <c r="J1531" i="15"/>
  <c r="I1531" i="15"/>
  <c r="H1531" i="15"/>
  <c r="G1531" i="15"/>
  <c r="F1531" i="15"/>
  <c r="E1531" i="15"/>
  <c r="D1531" i="15"/>
  <c r="C1531" i="15"/>
  <c r="B1531" i="15"/>
  <c r="D1529" i="15"/>
  <c r="N1514" i="15"/>
  <c r="M1514" i="15"/>
  <c r="L1514" i="15"/>
  <c r="J1514" i="15"/>
  <c r="I1514" i="15"/>
  <c r="H1514" i="15"/>
  <c r="G1514" i="15"/>
  <c r="F1514" i="15"/>
  <c r="E1514" i="15"/>
  <c r="D1514" i="15"/>
  <c r="C1514" i="15"/>
  <c r="B1514" i="15"/>
  <c r="N1510" i="15"/>
  <c r="M1510" i="15"/>
  <c r="L1510" i="15"/>
  <c r="K1510" i="15"/>
  <c r="J1510" i="15"/>
  <c r="I1510" i="15"/>
  <c r="H1510" i="15"/>
  <c r="G1510" i="15"/>
  <c r="F1510" i="15"/>
  <c r="E1510" i="15"/>
  <c r="D1510" i="15"/>
  <c r="C1510" i="15"/>
  <c r="B1510" i="15"/>
  <c r="D1506" i="15"/>
  <c r="D1494" i="15"/>
  <c r="N1493" i="15"/>
  <c r="M1493" i="15"/>
  <c r="L1493" i="15"/>
  <c r="K1493" i="15"/>
  <c r="J1493" i="15"/>
  <c r="I1493" i="15"/>
  <c r="H1493" i="15"/>
  <c r="G1493" i="15"/>
  <c r="F1493" i="15"/>
  <c r="D1493" i="15"/>
  <c r="C1493" i="15"/>
  <c r="B1493" i="15"/>
  <c r="N1485" i="15"/>
  <c r="M1485" i="15"/>
  <c r="L1485" i="15"/>
  <c r="K1485" i="15"/>
  <c r="J1485" i="15"/>
  <c r="I1485" i="15"/>
  <c r="H1485" i="15"/>
  <c r="G1485" i="15"/>
  <c r="F1485" i="15"/>
  <c r="E1485" i="15"/>
  <c r="D1485" i="15"/>
  <c r="C1485" i="15"/>
  <c r="B1485" i="15"/>
  <c r="D1447" i="15"/>
  <c r="N1400" i="15"/>
  <c r="M1400" i="15"/>
  <c r="L1400" i="15"/>
  <c r="K1400" i="15"/>
  <c r="J1400" i="15"/>
  <c r="I1400" i="15"/>
  <c r="H1400" i="15"/>
  <c r="G1400" i="15"/>
  <c r="F1400" i="15"/>
  <c r="E1400" i="15"/>
  <c r="D1400" i="15"/>
  <c r="C1400" i="15"/>
  <c r="B1400" i="15"/>
  <c r="D1385" i="15"/>
  <c r="N1354" i="15"/>
  <c r="M1354" i="15"/>
  <c r="L1354" i="15"/>
  <c r="K1354" i="15"/>
  <c r="J1354" i="15"/>
  <c r="I1354" i="15"/>
  <c r="H1354" i="15"/>
  <c r="G1354" i="15"/>
  <c r="F1354" i="15"/>
  <c r="E1354" i="15"/>
  <c r="D1354" i="15"/>
  <c r="C1354" i="15"/>
  <c r="B1354" i="15"/>
  <c r="D1191" i="15"/>
  <c r="D1142" i="15"/>
  <c r="N1119" i="15"/>
  <c r="M1119" i="15"/>
  <c r="L1119" i="15"/>
  <c r="K1119" i="15"/>
  <c r="J1119" i="15"/>
  <c r="I1119" i="15"/>
  <c r="H1119" i="15"/>
  <c r="G1119" i="15"/>
  <c r="F1119" i="15"/>
  <c r="E1119" i="15"/>
  <c r="D1119" i="15"/>
  <c r="C1119" i="15"/>
  <c r="B1119" i="15"/>
  <c r="N1065" i="15"/>
  <c r="M1065" i="15"/>
  <c r="L1065" i="15"/>
  <c r="K1065" i="15"/>
  <c r="J1065" i="15"/>
  <c r="I1065" i="15"/>
  <c r="H1065" i="15"/>
  <c r="G1065" i="15"/>
  <c r="F1065" i="15"/>
  <c r="E1065" i="15"/>
  <c r="D1065" i="15"/>
  <c r="C1065" i="15"/>
  <c r="B1065" i="15"/>
  <c r="N1037" i="15"/>
  <c r="M1037" i="15"/>
  <c r="L1037" i="15"/>
  <c r="K1037" i="15"/>
  <c r="J1037" i="15"/>
  <c r="I1037" i="15"/>
  <c r="H1037" i="15"/>
  <c r="G1037" i="15"/>
  <c r="F1037" i="15"/>
  <c r="E1037" i="15"/>
  <c r="D1037" i="15"/>
  <c r="C1037" i="15"/>
  <c r="B1037" i="15"/>
  <c r="D991" i="15"/>
  <c r="N973" i="15"/>
  <c r="M973" i="15"/>
  <c r="L973" i="15"/>
  <c r="K973" i="15"/>
  <c r="J973" i="15"/>
  <c r="I973" i="15"/>
  <c r="H973" i="15"/>
  <c r="G973" i="15"/>
  <c r="F973" i="15"/>
  <c r="E973" i="15"/>
  <c r="D973" i="15"/>
  <c r="C973" i="15"/>
  <c r="B973" i="15"/>
  <c r="D955" i="15"/>
  <c r="D938" i="15"/>
  <c r="N934" i="15"/>
  <c r="M934" i="15"/>
  <c r="L934" i="15"/>
  <c r="K934" i="15"/>
  <c r="J934" i="15"/>
  <c r="I934" i="15"/>
  <c r="H934" i="15"/>
  <c r="G934" i="15"/>
  <c r="F934" i="15"/>
  <c r="E934" i="15"/>
  <c r="D934" i="15"/>
  <c r="C934" i="15"/>
  <c r="B934" i="15"/>
  <c r="N909" i="15"/>
  <c r="M909" i="15"/>
  <c r="L909" i="15"/>
  <c r="J909" i="15"/>
  <c r="I909" i="15"/>
  <c r="H909" i="15"/>
  <c r="G909" i="15"/>
  <c r="F909" i="15"/>
  <c r="E909" i="15"/>
  <c r="D909" i="15"/>
  <c r="C909" i="15"/>
  <c r="B909" i="15"/>
  <c r="N886" i="15"/>
  <c r="M886" i="15"/>
  <c r="L886" i="15"/>
  <c r="K886" i="15"/>
  <c r="J886" i="15"/>
  <c r="I886" i="15"/>
  <c r="H886" i="15"/>
  <c r="G886" i="15"/>
  <c r="F886" i="15"/>
  <c r="E886" i="15"/>
  <c r="D886" i="15"/>
  <c r="C886" i="15"/>
  <c r="B886" i="15"/>
  <c r="N852" i="15"/>
  <c r="M852" i="15"/>
  <c r="L852" i="15"/>
  <c r="K852" i="15"/>
  <c r="J852" i="15"/>
  <c r="I852" i="15"/>
  <c r="H852" i="15"/>
  <c r="G852" i="15"/>
  <c r="F852" i="15"/>
  <c r="E852" i="15"/>
  <c r="D852" i="15"/>
  <c r="C852" i="15"/>
  <c r="B852" i="15"/>
  <c r="D819" i="15"/>
  <c r="N808" i="15"/>
  <c r="M808" i="15"/>
  <c r="L808" i="15"/>
  <c r="K808" i="15"/>
  <c r="J808" i="15"/>
  <c r="I808" i="15"/>
  <c r="H808" i="15"/>
  <c r="G808" i="15"/>
  <c r="F808" i="15"/>
  <c r="E808" i="15"/>
  <c r="D808" i="15"/>
  <c r="C808" i="15"/>
  <c r="B808" i="15"/>
  <c r="N772" i="15"/>
  <c r="M772" i="15"/>
  <c r="L772" i="15"/>
  <c r="K772" i="15"/>
  <c r="J772" i="15"/>
  <c r="I772" i="15"/>
  <c r="H772" i="15"/>
  <c r="G772" i="15"/>
  <c r="F772" i="15"/>
  <c r="E772" i="15"/>
  <c r="D772" i="15"/>
  <c r="C772" i="15"/>
  <c r="B772" i="15"/>
  <c r="D753" i="15"/>
  <c r="N726" i="15"/>
  <c r="M726" i="15"/>
  <c r="L726" i="15"/>
  <c r="K726" i="15"/>
  <c r="J726" i="15"/>
  <c r="I726" i="15"/>
  <c r="H726" i="15"/>
  <c r="G726" i="15"/>
  <c r="F726" i="15"/>
  <c r="E726" i="15"/>
  <c r="D726" i="15"/>
  <c r="C726" i="15"/>
  <c r="B726" i="15"/>
  <c r="N615" i="15"/>
  <c r="M615" i="15"/>
  <c r="L615" i="15"/>
  <c r="K615" i="15"/>
  <c r="J615" i="15"/>
  <c r="I615" i="15"/>
  <c r="H615" i="15"/>
  <c r="G615" i="15"/>
  <c r="F615" i="15"/>
  <c r="E615" i="15"/>
  <c r="D615" i="15"/>
  <c r="C615" i="15"/>
  <c r="B615" i="15"/>
  <c r="D551" i="15"/>
  <c r="N536" i="15"/>
  <c r="M536" i="15"/>
  <c r="L536" i="15"/>
  <c r="K536" i="15"/>
  <c r="J536" i="15"/>
  <c r="I536" i="15"/>
  <c r="H536" i="15"/>
  <c r="G536" i="15"/>
  <c r="F536" i="15"/>
  <c r="E536" i="15"/>
  <c r="D536" i="15"/>
  <c r="C536" i="15"/>
  <c r="B536" i="15"/>
  <c r="N474" i="15"/>
  <c r="M474" i="15"/>
  <c r="L474" i="15"/>
  <c r="K474" i="15"/>
  <c r="J474" i="15"/>
  <c r="I474" i="15"/>
  <c r="H474" i="15"/>
  <c r="G474" i="15"/>
  <c r="F474" i="15"/>
  <c r="E474" i="15"/>
  <c r="D474" i="15"/>
  <c r="C474" i="15"/>
  <c r="B474" i="15"/>
  <c r="D439" i="15"/>
  <c r="D416" i="15"/>
  <c r="N383" i="15"/>
  <c r="M383" i="15"/>
  <c r="L383" i="15"/>
  <c r="K383" i="15"/>
  <c r="J383" i="15"/>
  <c r="I383" i="15"/>
  <c r="H383" i="15"/>
  <c r="G383" i="15"/>
  <c r="F383" i="15"/>
  <c r="D383" i="15"/>
  <c r="C383" i="15"/>
  <c r="B383" i="15"/>
  <c r="N335" i="15"/>
  <c r="M335" i="15"/>
  <c r="L335" i="15"/>
  <c r="K335" i="15"/>
  <c r="J335" i="15"/>
  <c r="I335" i="15"/>
  <c r="H335" i="15"/>
  <c r="G335" i="15"/>
  <c r="F335" i="15"/>
  <c r="E335" i="15"/>
  <c r="D335" i="15"/>
  <c r="C335" i="15"/>
  <c r="B335" i="15"/>
  <c r="N334" i="15"/>
  <c r="M334" i="15"/>
  <c r="L334" i="15"/>
  <c r="J334" i="15"/>
  <c r="I334" i="15"/>
  <c r="H334" i="15"/>
  <c r="G334" i="15"/>
  <c r="F334" i="15"/>
  <c r="E334" i="15"/>
  <c r="D334" i="15"/>
  <c r="C334" i="15"/>
  <c r="B334" i="15"/>
  <c r="D322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B203" i="15"/>
  <c r="N132" i="15"/>
  <c r="M132" i="15"/>
  <c r="L132" i="15"/>
  <c r="K132" i="15"/>
  <c r="J132" i="15"/>
  <c r="I132" i="15"/>
  <c r="H132" i="15"/>
  <c r="G132" i="15"/>
  <c r="F132" i="15"/>
  <c r="E132" i="15"/>
  <c r="D132" i="15"/>
  <c r="C132" i="15"/>
  <c r="B132" i="15"/>
  <c r="N131" i="15"/>
  <c r="M131" i="15"/>
  <c r="L131" i="15"/>
  <c r="K131" i="15"/>
  <c r="J131" i="15"/>
  <c r="I131" i="15"/>
  <c r="H131" i="15"/>
  <c r="G131" i="15"/>
  <c r="F131" i="15"/>
  <c r="D131" i="15"/>
  <c r="C131" i="15"/>
  <c r="B131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N101" i="15"/>
  <c r="M101" i="15"/>
  <c r="L101" i="15"/>
  <c r="K101" i="15"/>
  <c r="J101" i="15"/>
  <c r="I101" i="15"/>
  <c r="H101" i="15"/>
  <c r="G101" i="15"/>
  <c r="F101" i="15"/>
  <c r="D101" i="15"/>
  <c r="C101" i="15"/>
  <c r="B101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D74" i="15"/>
  <c r="N49" i="15"/>
  <c r="M49" i="15"/>
  <c r="L49" i="15"/>
  <c r="K49" i="15"/>
  <c r="J49" i="15"/>
  <c r="I49" i="15"/>
  <c r="H49" i="15"/>
  <c r="G49" i="15"/>
  <c r="F49" i="15"/>
  <c r="D49" i="15"/>
  <c r="C49" i="15"/>
  <c r="B49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D43" i="15"/>
  <c r="D38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N462" i="15"/>
  <c r="M462" i="15"/>
  <c r="L462" i="15"/>
  <c r="K462" i="15"/>
  <c r="J462" i="15"/>
  <c r="I462" i="15"/>
  <c r="H462" i="15"/>
  <c r="G462" i="15"/>
  <c r="F462" i="15"/>
  <c r="E462" i="15"/>
  <c r="D462" i="15"/>
  <c r="C462" i="15"/>
  <c r="B462" i="15"/>
  <c r="N931" i="15"/>
  <c r="M931" i="15"/>
  <c r="L931" i="15"/>
  <c r="K931" i="15"/>
  <c r="J931" i="15"/>
  <c r="I931" i="15"/>
  <c r="H931" i="15"/>
  <c r="G931" i="15"/>
  <c r="F931" i="15"/>
  <c r="E931" i="15"/>
  <c r="D931" i="15"/>
  <c r="C931" i="15"/>
  <c r="B931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B265" i="15"/>
  <c r="N730" i="15"/>
  <c r="M730" i="15"/>
  <c r="L730" i="15"/>
  <c r="K730" i="15"/>
  <c r="J730" i="15"/>
  <c r="I730" i="15"/>
  <c r="H730" i="15"/>
  <c r="G730" i="15"/>
  <c r="F730" i="15"/>
  <c r="E730" i="15"/>
  <c r="D730" i="15"/>
  <c r="C730" i="15"/>
  <c r="B730" i="15"/>
  <c r="N1503" i="15"/>
  <c r="M1503" i="15"/>
  <c r="L1503" i="15"/>
  <c r="K1503" i="15"/>
  <c r="J1503" i="15"/>
  <c r="I1503" i="15"/>
  <c r="H1503" i="15"/>
  <c r="G1503" i="15"/>
  <c r="F1503" i="15"/>
  <c r="E1503" i="15"/>
  <c r="D1503" i="15"/>
  <c r="C1503" i="15"/>
  <c r="B1503" i="15"/>
  <c r="N1519" i="15"/>
  <c r="M1519" i="15"/>
  <c r="L1519" i="15"/>
  <c r="K1519" i="15"/>
  <c r="J1519" i="15"/>
  <c r="I1519" i="15"/>
  <c r="H1519" i="15"/>
  <c r="G1519" i="15"/>
  <c r="F1519" i="15"/>
  <c r="E1519" i="15"/>
  <c r="D1519" i="15"/>
  <c r="C1519" i="15"/>
  <c r="B1519" i="15"/>
  <c r="N463" i="15"/>
  <c r="M463" i="15"/>
  <c r="L463" i="15"/>
  <c r="K463" i="15"/>
  <c r="J463" i="15"/>
  <c r="I463" i="15"/>
  <c r="H463" i="15"/>
  <c r="G463" i="15"/>
  <c r="F463" i="15"/>
  <c r="E463" i="15"/>
  <c r="D463" i="15"/>
  <c r="C463" i="15"/>
  <c r="B463" i="15"/>
  <c r="N713" i="15"/>
  <c r="M713" i="15"/>
  <c r="L713" i="15"/>
  <c r="K713" i="15"/>
  <c r="J713" i="15"/>
  <c r="I713" i="15"/>
  <c r="H713" i="15"/>
  <c r="G713" i="15"/>
  <c r="F713" i="15"/>
  <c r="E713" i="15"/>
  <c r="D713" i="15"/>
  <c r="C713" i="15"/>
  <c r="B713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N1451" i="15"/>
  <c r="M1451" i="15"/>
  <c r="L1451" i="15"/>
  <c r="K1451" i="15"/>
  <c r="J1451" i="15"/>
  <c r="I1451" i="15"/>
  <c r="H1451" i="15"/>
  <c r="G1451" i="15"/>
  <c r="F1451" i="15"/>
  <c r="E1451" i="15"/>
  <c r="D1451" i="15"/>
  <c r="C1451" i="15"/>
  <c r="B1451" i="15"/>
  <c r="N860" i="15"/>
  <c r="M860" i="15"/>
  <c r="L860" i="15"/>
  <c r="K860" i="15"/>
  <c r="J860" i="15"/>
  <c r="I860" i="15"/>
  <c r="H860" i="15"/>
  <c r="G860" i="15"/>
  <c r="F860" i="15"/>
  <c r="E860" i="15"/>
  <c r="D860" i="15"/>
  <c r="C860" i="15"/>
  <c r="B860" i="15"/>
  <c r="N712" i="15"/>
  <c r="M712" i="15"/>
  <c r="L712" i="15"/>
  <c r="K712" i="15"/>
  <c r="J712" i="15"/>
  <c r="I712" i="15"/>
  <c r="H712" i="15"/>
  <c r="G712" i="15"/>
  <c r="F712" i="15"/>
  <c r="E712" i="15"/>
  <c r="D712" i="15"/>
  <c r="C712" i="15"/>
  <c r="B712" i="15"/>
  <c r="N1466" i="15"/>
  <c r="M1466" i="15"/>
  <c r="L1466" i="15"/>
  <c r="K1466" i="15"/>
  <c r="J1466" i="15"/>
  <c r="I1466" i="15"/>
  <c r="H1466" i="15"/>
  <c r="G1466" i="15"/>
  <c r="F1466" i="15"/>
  <c r="E1466" i="15"/>
  <c r="D1466" i="15"/>
  <c r="C1466" i="15"/>
  <c r="B1466" i="15"/>
  <c r="N540" i="15"/>
  <c r="M540" i="15"/>
  <c r="L540" i="15"/>
  <c r="K540" i="15"/>
  <c r="J540" i="15"/>
  <c r="I540" i="15"/>
  <c r="H540" i="15"/>
  <c r="G540" i="15"/>
  <c r="F540" i="15"/>
  <c r="E540" i="15"/>
  <c r="D540" i="15"/>
  <c r="C540" i="15"/>
  <c r="B540" i="15"/>
  <c r="N932" i="15"/>
  <c r="M932" i="15"/>
  <c r="L932" i="15"/>
  <c r="K932" i="15"/>
  <c r="J932" i="15"/>
  <c r="I932" i="15"/>
  <c r="H932" i="15"/>
  <c r="G932" i="15"/>
  <c r="F932" i="15"/>
  <c r="E932" i="15"/>
  <c r="D932" i="15"/>
  <c r="C932" i="15"/>
  <c r="B932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N1207" i="15"/>
  <c r="M1207" i="15"/>
  <c r="L1207" i="15"/>
  <c r="K1207" i="15"/>
  <c r="J1207" i="15"/>
  <c r="I1207" i="15"/>
  <c r="H1207" i="15"/>
  <c r="G1207" i="15"/>
  <c r="F1207" i="15"/>
  <c r="E1207" i="15"/>
  <c r="D1207" i="15"/>
  <c r="C1207" i="15"/>
  <c r="B1207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B183" i="15"/>
  <c r="N1518" i="15"/>
  <c r="M1518" i="15"/>
  <c r="L1518" i="15"/>
  <c r="K1518" i="15"/>
  <c r="J1518" i="15"/>
  <c r="I1518" i="15"/>
  <c r="H1518" i="15"/>
  <c r="G1518" i="15"/>
  <c r="F1518" i="15"/>
  <c r="E1518" i="15"/>
  <c r="D1518" i="15"/>
  <c r="C1518" i="15"/>
  <c r="B1518" i="15"/>
  <c r="N120" i="15"/>
  <c r="L120" i="15"/>
  <c r="K120" i="15"/>
  <c r="J120" i="15"/>
  <c r="I120" i="15"/>
  <c r="H120" i="15"/>
  <c r="G120" i="15"/>
  <c r="F120" i="15"/>
  <c r="E120" i="15"/>
  <c r="D120" i="15"/>
  <c r="C120" i="15"/>
  <c r="B120" i="15"/>
  <c r="C715" i="15"/>
  <c r="C927" i="15"/>
  <c r="C361" i="15"/>
  <c r="B1426" i="14"/>
  <c r="B957" i="15" s="1"/>
  <c r="A1426" i="14"/>
  <c r="A957" i="15" s="1"/>
  <c r="I215" i="13"/>
  <c r="A1425" i="14"/>
  <c r="A1294" i="15" s="1"/>
  <c r="A1424" i="14"/>
  <c r="A563" i="15" s="1"/>
  <c r="A1423" i="14"/>
  <c r="A185" i="15" s="1"/>
  <c r="A1422" i="14"/>
  <c r="A586" i="15" s="1"/>
  <c r="A1209" i="14"/>
  <c r="A1210" i="14"/>
  <c r="A671" i="15" s="1"/>
  <c r="A1211" i="14"/>
  <c r="A743" i="15" s="1"/>
  <c r="B179" i="12"/>
  <c r="A1421" i="14"/>
  <c r="A419" i="15" s="1"/>
  <c r="A1420" i="14"/>
  <c r="A1159" i="15" s="1"/>
  <c r="A1419" i="14"/>
  <c r="A871" i="15" s="1"/>
  <c r="A1418" i="14"/>
  <c r="A161" i="15" s="1"/>
  <c r="A1417" i="14"/>
  <c r="A1117" i="15" s="1"/>
  <c r="A1264" i="14"/>
  <c r="A417" i="15" s="1"/>
  <c r="A1265" i="14"/>
  <c r="A418" i="15" s="1"/>
  <c r="A1266" i="14"/>
  <c r="A420" i="15" s="1"/>
  <c r="B1266" i="14"/>
  <c r="B420" i="15" s="1"/>
  <c r="A1267" i="14"/>
  <c r="A1268" i="14"/>
  <c r="A1269" i="14"/>
  <c r="A1270" i="14"/>
  <c r="A437" i="15" s="1"/>
  <c r="A1271" i="14"/>
  <c r="A444" i="15" s="1"/>
  <c r="A1272" i="14"/>
  <c r="A450" i="15" s="1"/>
  <c r="A1273" i="14"/>
  <c r="A458" i="15" s="1"/>
  <c r="A1274" i="14"/>
  <c r="A459" i="15" s="1"/>
  <c r="A1275" i="14"/>
  <c r="A485" i="15" s="1"/>
  <c r="A1276" i="14"/>
  <c r="A486" i="15" s="1"/>
  <c r="A1277" i="14"/>
  <c r="A492" i="15" s="1"/>
  <c r="A1278" i="14"/>
  <c r="A493" i="15" s="1"/>
  <c r="A1279" i="14"/>
  <c r="A1280" i="14"/>
  <c r="A498" i="15" s="1"/>
  <c r="B1280" i="14"/>
  <c r="B498" i="15" s="1"/>
  <c r="A1281" i="14"/>
  <c r="A515" i="15" s="1"/>
  <c r="A1282" i="14"/>
  <c r="A516" i="15" s="1"/>
  <c r="A1283" i="14"/>
  <c r="A1284" i="14"/>
  <c r="A549" i="15" s="1"/>
  <c r="B1284" i="14"/>
  <c r="B549" i="15" s="1"/>
  <c r="A1285" i="14"/>
  <c r="A556" i="15" s="1"/>
  <c r="A1286" i="14"/>
  <c r="A559" i="15" s="1"/>
  <c r="A1287" i="14"/>
  <c r="A560" i="15" s="1"/>
  <c r="A1288" i="14"/>
  <c r="A1289" i="14"/>
  <c r="A591" i="15" s="1"/>
  <c r="A1290" i="14"/>
  <c r="A612" i="15" s="1"/>
  <c r="A1291" i="14"/>
  <c r="A617" i="15" s="1"/>
  <c r="A1292" i="14"/>
  <c r="A621" i="15" s="1"/>
  <c r="B1292" i="14"/>
  <c r="B621" i="15" s="1"/>
  <c r="A1293" i="14"/>
  <c r="A626" i="15" s="1"/>
  <c r="A1294" i="14"/>
  <c r="A646" i="15" s="1"/>
  <c r="A1295" i="14"/>
  <c r="A653" i="15" s="1"/>
  <c r="A1296" i="14"/>
  <c r="A655" i="15" s="1"/>
  <c r="A1297" i="14"/>
  <c r="A660" i="15" s="1"/>
  <c r="A1298" i="14"/>
  <c r="A678" i="15" s="1"/>
  <c r="A1299" i="14"/>
  <c r="A684" i="15" s="1"/>
  <c r="A1300" i="14"/>
  <c r="A692" i="15" s="1"/>
  <c r="A1301" i="14"/>
  <c r="A740" i="15" s="1"/>
  <c r="A1302" i="14"/>
  <c r="A752" i="15" s="1"/>
  <c r="A1303" i="14"/>
  <c r="A755" i="15" s="1"/>
  <c r="B1303" i="14"/>
  <c r="B755" i="15" s="1"/>
  <c r="A1304" i="14"/>
  <c r="A758" i="15" s="1"/>
  <c r="A1305" i="14"/>
  <c r="A783" i="15" s="1"/>
  <c r="B1305" i="14"/>
  <c r="B783" i="15" s="1"/>
  <c r="A1306" i="14"/>
  <c r="A789" i="15" s="1"/>
  <c r="A1307" i="14"/>
  <c r="A806" i="15" s="1"/>
  <c r="B1307" i="14"/>
  <c r="B806" i="15" s="1"/>
  <c r="A1308" i="14"/>
  <c r="A820" i="15" s="1"/>
  <c r="A1309" i="14"/>
  <c r="A1310" i="14"/>
  <c r="A847" i="15" s="1"/>
  <c r="A1311" i="14"/>
  <c r="A856" i="15" s="1"/>
  <c r="B1311" i="14"/>
  <c r="B856" i="15" s="1"/>
  <c r="A1312" i="14"/>
  <c r="A858" i="15" s="1"/>
  <c r="A1313" i="14"/>
  <c r="A865" i="15" s="1"/>
  <c r="B1313" i="14"/>
  <c r="B865" i="15" s="1"/>
  <c r="A1314" i="14"/>
  <c r="A866" i="15" s="1"/>
  <c r="A1315" i="14"/>
  <c r="A867" i="15" s="1"/>
  <c r="A1316" i="14"/>
  <c r="A877" i="15" s="1"/>
  <c r="A1317" i="14"/>
  <c r="A882" i="15" s="1"/>
  <c r="A1318" i="14"/>
  <c r="A888" i="15" s="1"/>
  <c r="A1319" i="14"/>
  <c r="A890" i="15" s="1"/>
  <c r="A1320" i="14"/>
  <c r="A895" i="15" s="1"/>
  <c r="A1321" i="14"/>
  <c r="A896" i="15" s="1"/>
  <c r="B1321" i="14"/>
  <c r="B896" i="15" s="1"/>
  <c r="A1322" i="14"/>
  <c r="A903" i="15" s="1"/>
  <c r="A1323" i="14"/>
  <c r="A918" i="15" s="1"/>
  <c r="A1324" i="14"/>
  <c r="A926" i="15" s="1"/>
  <c r="A1325" i="14"/>
  <c r="A937" i="15" s="1"/>
  <c r="A1326" i="14"/>
  <c r="A942" i="15" s="1"/>
  <c r="B1326" i="14"/>
  <c r="B942" i="15" s="1"/>
  <c r="A1327" i="14"/>
  <c r="A943" i="15" s="1"/>
  <c r="A1328" i="14"/>
  <c r="A953" i="15" s="1"/>
  <c r="A1329" i="14"/>
  <c r="A977" i="15" s="1"/>
  <c r="A1330" i="14"/>
  <c r="A990" i="15" s="1"/>
  <c r="B1330" i="14"/>
  <c r="B990" i="15" s="1"/>
  <c r="A1331" i="14"/>
  <c r="A996" i="15" s="1"/>
  <c r="A1332" i="14"/>
  <c r="A998" i="15" s="1"/>
  <c r="A1333" i="14"/>
  <c r="A1409" i="15" s="1"/>
  <c r="A1334" i="14"/>
  <c r="A1006" i="15" s="1"/>
  <c r="A1335" i="14"/>
  <c r="A1012" i="15" s="1"/>
  <c r="A1336" i="14"/>
  <c r="A1038" i="15" s="1"/>
  <c r="A1337" i="14"/>
  <c r="A1040" i="15" s="1"/>
  <c r="B1337" i="14"/>
  <c r="B1040" i="15" s="1"/>
  <c r="A1338" i="14"/>
  <c r="A1044" i="15" s="1"/>
  <c r="A1339" i="14"/>
  <c r="A1045" i="15" s="1"/>
  <c r="A1340" i="14"/>
  <c r="A1341" i="14"/>
  <c r="A1051" i="15" s="1"/>
  <c r="A1342" i="14"/>
  <c r="A1064" i="15" s="1"/>
  <c r="A1343" i="14"/>
  <c r="A1084" i="15" s="1"/>
  <c r="A1344" i="14"/>
  <c r="A1090" i="15" s="1"/>
  <c r="A1345" i="14"/>
  <c r="A1100" i="15" s="1"/>
  <c r="B1345" i="14"/>
  <c r="B1100" i="15" s="1"/>
  <c r="A1346" i="14"/>
  <c r="A1106" i="15" s="1"/>
  <c r="A1347" i="14"/>
  <c r="A1113" i="15" s="1"/>
  <c r="A1348" i="14"/>
  <c r="A1114" i="15" s="1"/>
  <c r="A1349" i="14"/>
  <c r="A1124" i="15" s="1"/>
  <c r="A1350" i="14"/>
  <c r="A1127" i="15" s="1"/>
  <c r="A1351" i="14"/>
  <c r="A1131" i="15" s="1"/>
  <c r="A1352" i="14"/>
  <c r="A1138" i="15" s="1"/>
  <c r="B1352" i="14"/>
  <c r="B1138" i="15" s="1"/>
  <c r="A1353" i="14"/>
  <c r="A1140" i="15" s="1"/>
  <c r="A1354" i="14"/>
  <c r="A1149" i="15" s="1"/>
  <c r="A1355" i="14"/>
  <c r="A1150" i="15" s="1"/>
  <c r="A1356" i="14"/>
  <c r="A1156" i="15" s="1"/>
  <c r="B1356" i="14"/>
  <c r="B1156" i="15" s="1"/>
  <c r="A1357" i="14"/>
  <c r="A1170" i="15" s="1"/>
  <c r="A1358" i="14"/>
  <c r="A1180" i="15" s="1"/>
  <c r="A1359" i="14"/>
  <c r="A1182" i="15" s="1"/>
  <c r="A1360" i="14"/>
  <c r="A1186" i="15" s="1"/>
  <c r="A1361" i="14"/>
  <c r="A1192" i="15" s="1"/>
  <c r="A1362" i="14"/>
  <c r="A1194" i="15" s="1"/>
  <c r="A1363" i="14"/>
  <c r="A1196" i="15" s="1"/>
  <c r="A1364" i="14"/>
  <c r="A1199" i="15" s="1"/>
  <c r="A1365" i="14"/>
  <c r="A1204" i="15" s="1"/>
  <c r="A1366" i="14"/>
  <c r="A1205" i="15" s="1"/>
  <c r="B1366" i="14"/>
  <c r="B1205" i="15" s="1"/>
  <c r="A1367" i="14"/>
  <c r="A1209" i="15" s="1"/>
  <c r="A1368" i="14"/>
  <c r="A1219" i="15" s="1"/>
  <c r="A1369" i="14"/>
  <c r="A1321" i="15" s="1"/>
  <c r="A1370" i="14"/>
  <c r="A1220" i="15" s="1"/>
  <c r="A1371" i="14"/>
  <c r="A1228" i="15" s="1"/>
  <c r="B1371" i="14"/>
  <c r="B1228" i="15" s="1"/>
  <c r="A1372" i="14"/>
  <c r="A1232" i="15" s="1"/>
  <c r="A1373" i="14"/>
  <c r="A1234" i="15" s="1"/>
  <c r="A1374" i="14"/>
  <c r="A1235" i="15" s="1"/>
  <c r="A1375" i="14"/>
  <c r="B1375" i="14"/>
  <c r="A1376" i="14"/>
  <c r="A1239" i="15" s="1"/>
  <c r="A1377" i="14"/>
  <c r="A1241" i="15" s="1"/>
  <c r="B1377" i="14"/>
  <c r="B1241" i="15" s="1"/>
  <c r="A1378" i="14"/>
  <c r="A1246" i="15" s="1"/>
  <c r="A1379" i="14"/>
  <c r="A1253" i="15" s="1"/>
  <c r="B1379" i="14"/>
  <c r="B1253" i="15" s="1"/>
  <c r="A1380" i="14"/>
  <c r="A1252" i="15" s="1"/>
  <c r="A1381" i="14"/>
  <c r="A1257" i="15" s="1"/>
  <c r="B1381" i="14"/>
  <c r="B1257" i="15" s="1"/>
  <c r="A1382" i="14"/>
  <c r="A1264" i="15" s="1"/>
  <c r="A1383" i="14"/>
  <c r="A1266" i="15" s="1"/>
  <c r="A1384" i="14"/>
  <c r="A1271" i="15" s="1"/>
  <c r="A1385" i="14"/>
  <c r="A1272" i="15" s="1"/>
  <c r="A1386" i="14"/>
  <c r="A1278" i="15" s="1"/>
  <c r="A1387" i="14"/>
  <c r="A1281" i="15" s="1"/>
  <c r="A1388" i="14"/>
  <c r="A1286" i="15" s="1"/>
  <c r="A1389" i="14"/>
  <c r="A1308" i="15" s="1"/>
  <c r="A1390" i="14"/>
  <c r="A1320" i="15" s="1"/>
  <c r="A1391" i="14"/>
  <c r="A1324" i="15" s="1"/>
  <c r="A1392" i="14"/>
  <c r="A1329" i="15" s="1"/>
  <c r="A1393" i="14"/>
  <c r="A1344" i="15" s="1"/>
  <c r="A1394" i="14"/>
  <c r="A1351" i="15" s="1"/>
  <c r="A1395" i="14"/>
  <c r="A1358" i="15" s="1"/>
  <c r="A1396" i="14"/>
  <c r="A1374" i="15" s="1"/>
  <c r="A1397" i="14"/>
  <c r="A1395" i="15" s="1"/>
  <c r="A1398" i="14"/>
  <c r="A1396" i="15" s="1"/>
  <c r="A1399" i="14"/>
  <c r="A1404" i="15" s="1"/>
  <c r="A1400" i="14"/>
  <c r="A1405" i="15" s="1"/>
  <c r="A1401" i="14"/>
  <c r="A1408" i="15" s="1"/>
  <c r="A1402" i="14"/>
  <c r="A1414" i="15" s="1"/>
  <c r="A1403" i="14"/>
  <c r="A1416" i="15" s="1"/>
  <c r="A1404" i="14"/>
  <c r="A1424" i="15" s="1"/>
  <c r="B1404" i="14"/>
  <c r="B1424" i="15" s="1"/>
  <c r="A1405" i="14"/>
  <c r="A1432" i="15" s="1"/>
  <c r="A1406" i="14"/>
  <c r="A1441" i="15" s="1"/>
  <c r="B1406" i="14"/>
  <c r="B1441" i="15" s="1"/>
  <c r="A1407" i="14"/>
  <c r="A1468" i="15" s="1"/>
  <c r="A1408" i="14"/>
  <c r="A1471" i="15" s="1"/>
  <c r="A1409" i="14"/>
  <c r="A1475" i="15" s="1"/>
  <c r="A1410" i="14"/>
  <c r="A1491" i="15" s="1"/>
  <c r="A1411" i="14"/>
  <c r="A1498" i="15" s="1"/>
  <c r="A1412" i="14"/>
  <c r="A1505" i="15" s="1"/>
  <c r="A1413" i="14"/>
  <c r="A1511" i="15" s="1"/>
  <c r="A1414" i="14"/>
  <c r="A1515" i="15" s="1"/>
  <c r="A1415" i="14"/>
  <c r="A1521" i="15" s="1"/>
  <c r="A1416" i="14"/>
  <c r="A1527" i="15" s="1"/>
  <c r="A1236" i="14"/>
  <c r="A243" i="15" s="1"/>
  <c r="A1237" i="14"/>
  <c r="A266" i="15" s="1"/>
  <c r="A1238" i="14"/>
  <c r="A269" i="15" s="1"/>
  <c r="A1239" i="14"/>
  <c r="A280" i="15" s="1"/>
  <c r="A1240" i="14"/>
  <c r="A281" i="15" s="1"/>
  <c r="B1240" i="14"/>
  <c r="B281" i="15" s="1"/>
  <c r="A1241" i="14"/>
  <c r="A284" i="15" s="1"/>
  <c r="A1242" i="14"/>
  <c r="A293" i="15" s="1"/>
  <c r="A1243" i="14"/>
  <c r="A297" i="15" s="1"/>
  <c r="A1244" i="14"/>
  <c r="A302" i="15" s="1"/>
  <c r="A1245" i="14"/>
  <c r="A304" i="15" s="1"/>
  <c r="B1245" i="14"/>
  <c r="B304" i="15" s="1"/>
  <c r="A1246" i="14"/>
  <c r="A314" i="15" s="1"/>
  <c r="A1247" i="14"/>
  <c r="A319" i="15" s="1"/>
  <c r="A1248" i="14"/>
  <c r="A328" i="15" s="1"/>
  <c r="A1249" i="14"/>
  <c r="A333" i="15" s="1"/>
  <c r="B1249" i="14"/>
  <c r="B333" i="15" s="1"/>
  <c r="A1250" i="14"/>
  <c r="A338" i="15" s="1"/>
  <c r="A1251" i="14"/>
  <c r="A339" i="15" s="1"/>
  <c r="A1252" i="14"/>
  <c r="A342" i="15" s="1"/>
  <c r="A1253" i="14"/>
  <c r="A343" i="15" s="1"/>
  <c r="A1254" i="14"/>
  <c r="A344" i="15" s="1"/>
  <c r="A1255" i="14"/>
  <c r="A346" i="15" s="1"/>
  <c r="A1256" i="14"/>
  <c r="A350" i="15" s="1"/>
  <c r="A1257" i="14"/>
  <c r="A354" i="15" s="1"/>
  <c r="A1258" i="14"/>
  <c r="A355" i="15" s="1"/>
  <c r="A1259" i="14"/>
  <c r="A370" i="15" s="1"/>
  <c r="A1260" i="14"/>
  <c r="A381" i="15" s="1"/>
  <c r="A1261" i="14"/>
  <c r="A382" i="15" s="1"/>
  <c r="A1262" i="14"/>
  <c r="A401" i="15" s="1"/>
  <c r="A1263" i="14"/>
  <c r="A409" i="15" s="1"/>
  <c r="A1214" i="14"/>
  <c r="A13" i="15" s="1"/>
  <c r="A1215" i="14"/>
  <c r="A33" i="15" s="1"/>
  <c r="A1216" i="14"/>
  <c r="A36" i="15" s="1"/>
  <c r="A1217" i="14"/>
  <c r="A46" i="15" s="1"/>
  <c r="A1218" i="14"/>
  <c r="A47" i="15" s="1"/>
  <c r="B1218" i="14"/>
  <c r="B47" i="15" s="1"/>
  <c r="A1219" i="14"/>
  <c r="A60" i="15" s="1"/>
  <c r="A1220" i="14"/>
  <c r="A66" i="15" s="1"/>
  <c r="B1220" i="14"/>
  <c r="B66" i="15" s="1"/>
  <c r="A1221" i="14"/>
  <c r="A73" i="15" s="1"/>
  <c r="A1222" i="14"/>
  <c r="A75" i="15" s="1"/>
  <c r="A1223" i="14"/>
  <c r="A87" i="15" s="1"/>
  <c r="A1224" i="14"/>
  <c r="A102" i="15" s="1"/>
  <c r="A1225" i="14"/>
  <c r="A104" i="15" s="1"/>
  <c r="A1226" i="14"/>
  <c r="A112" i="15" s="1"/>
  <c r="A1227" i="14"/>
  <c r="A157" i="15" s="1"/>
  <c r="A1228" i="14"/>
  <c r="A170" i="15" s="1"/>
  <c r="A1229" i="14"/>
  <c r="A174" i="15" s="1"/>
  <c r="A1230" i="14"/>
  <c r="A181" i="15" s="1"/>
  <c r="A1231" i="14"/>
  <c r="A186" i="15" s="1"/>
  <c r="A1232" i="14"/>
  <c r="A187" i="15" s="1"/>
  <c r="A1233" i="14"/>
  <c r="A190" i="15" s="1"/>
  <c r="A1234" i="14"/>
  <c r="A229" i="15" s="1"/>
  <c r="A1235" i="14"/>
  <c r="A241" i="15" s="1"/>
  <c r="A1213" i="14"/>
  <c r="B1213" i="14"/>
  <c r="I5" i="13"/>
  <c r="B1214" i="14" s="1"/>
  <c r="B13" i="15" s="1"/>
  <c r="I7" i="13"/>
  <c r="B1215" i="14" s="1"/>
  <c r="B33" i="15" s="1"/>
  <c r="I8" i="13"/>
  <c r="B1216" i="14" s="1"/>
  <c r="B36" i="15" s="1"/>
  <c r="I11" i="13"/>
  <c r="B1217" i="14" s="1"/>
  <c r="B46" i="15" s="1"/>
  <c r="I13" i="13"/>
  <c r="B1219" i="14" s="1"/>
  <c r="B60" i="15" s="1"/>
  <c r="I15" i="13"/>
  <c r="B1221" i="14" s="1"/>
  <c r="B73" i="15" s="1"/>
  <c r="I16" i="13"/>
  <c r="B1222" i="14" s="1"/>
  <c r="B75" i="15" s="1"/>
  <c r="I17" i="13"/>
  <c r="B1223" i="14" s="1"/>
  <c r="B87" i="15" s="1"/>
  <c r="I18" i="13"/>
  <c r="B1224" i="14" s="1"/>
  <c r="B102" i="15" s="1"/>
  <c r="I19" i="13"/>
  <c r="B1225" i="14" s="1"/>
  <c r="B104" i="15" s="1"/>
  <c r="I20" i="13"/>
  <c r="B1226" i="14" s="1"/>
  <c r="B112" i="15" s="1"/>
  <c r="I21" i="13"/>
  <c r="B1227" i="14" s="1"/>
  <c r="B157" i="15" s="1"/>
  <c r="I22" i="13"/>
  <c r="B1228" i="14" s="1"/>
  <c r="B170" i="15" s="1"/>
  <c r="I23" i="13"/>
  <c r="B1229" i="14" s="1"/>
  <c r="B174" i="15" s="1"/>
  <c r="I24" i="13"/>
  <c r="B1230" i="14" s="1"/>
  <c r="B181" i="15" s="1"/>
  <c r="I25" i="13"/>
  <c r="B1231" i="14" s="1"/>
  <c r="B186" i="15" s="1"/>
  <c r="I27" i="13"/>
  <c r="B1232" i="14" s="1"/>
  <c r="B187" i="15" s="1"/>
  <c r="I28" i="13"/>
  <c r="B1233" i="14" s="1"/>
  <c r="B190" i="15" s="1"/>
  <c r="I29" i="13"/>
  <c r="B1234" i="14" s="1"/>
  <c r="B229" i="15" s="1"/>
  <c r="I30" i="13"/>
  <c r="B1235" i="14" s="1"/>
  <c r="B241" i="15" s="1"/>
  <c r="I31" i="13"/>
  <c r="B1236" i="14" s="1"/>
  <c r="B243" i="15" s="1"/>
  <c r="I32" i="13"/>
  <c r="B1237" i="14" s="1"/>
  <c r="B266" i="15" s="1"/>
  <c r="I33" i="13"/>
  <c r="B1238" i="14" s="1"/>
  <c r="B269" i="15" s="1"/>
  <c r="I34" i="13"/>
  <c r="B1239" i="14" s="1"/>
  <c r="B280" i="15" s="1"/>
  <c r="I36" i="13"/>
  <c r="B1241" i="14" s="1"/>
  <c r="B284" i="15" s="1"/>
  <c r="I37" i="13"/>
  <c r="B1242" i="14" s="1"/>
  <c r="B293" i="15" s="1"/>
  <c r="I38" i="13"/>
  <c r="B1243" i="14" s="1"/>
  <c r="B297" i="15" s="1"/>
  <c r="I39" i="13"/>
  <c r="B1244" i="14" s="1"/>
  <c r="B302" i="15" s="1"/>
  <c r="I41" i="13"/>
  <c r="B1246" i="14" s="1"/>
  <c r="B314" i="15" s="1"/>
  <c r="I42" i="13"/>
  <c r="B1247" i="14" s="1"/>
  <c r="B319" i="15" s="1"/>
  <c r="I43" i="13"/>
  <c r="B1248" i="14" s="1"/>
  <c r="B328" i="15" s="1"/>
  <c r="I45" i="13"/>
  <c r="B1250" i="14" s="1"/>
  <c r="B338" i="15" s="1"/>
  <c r="I46" i="13"/>
  <c r="B1251" i="14" s="1"/>
  <c r="B339" i="15" s="1"/>
  <c r="I47" i="13"/>
  <c r="B1252" i="14" s="1"/>
  <c r="B342" i="15" s="1"/>
  <c r="I48" i="13"/>
  <c r="B1253" i="14" s="1"/>
  <c r="B343" i="15" s="1"/>
  <c r="I49" i="13"/>
  <c r="B1254" i="14" s="1"/>
  <c r="B344" i="15" s="1"/>
  <c r="I50" i="13"/>
  <c r="B1255" i="14" s="1"/>
  <c r="B346" i="15" s="1"/>
  <c r="I51" i="13"/>
  <c r="B1256" i="14" s="1"/>
  <c r="B350" i="15" s="1"/>
  <c r="I52" i="13"/>
  <c r="B1257" i="14" s="1"/>
  <c r="B354" i="15" s="1"/>
  <c r="I53" i="13"/>
  <c r="B1258" i="14" s="1"/>
  <c r="B355" i="15" s="1"/>
  <c r="I54" i="13"/>
  <c r="B1259" i="14" s="1"/>
  <c r="B370" i="15" s="1"/>
  <c r="I55" i="13"/>
  <c r="B1260" i="14" s="1"/>
  <c r="B381" i="15" s="1"/>
  <c r="I56" i="13"/>
  <c r="B1261" i="14" s="1"/>
  <c r="B382" i="15" s="1"/>
  <c r="I57" i="13"/>
  <c r="B1262" i="14" s="1"/>
  <c r="B401" i="15" s="1"/>
  <c r="I58" i="13"/>
  <c r="B1263" i="14" s="1"/>
  <c r="B409" i="15" s="1"/>
  <c r="I59" i="13"/>
  <c r="B1264" i="14" s="1"/>
  <c r="B417" i="15" s="1"/>
  <c r="I61" i="13"/>
  <c r="B1265" i="14" s="1"/>
  <c r="B418" i="15" s="1"/>
  <c r="I63" i="13"/>
  <c r="B1267" i="14" s="1"/>
  <c r="I64" i="13"/>
  <c r="B1268" i="14" s="1"/>
  <c r="B441" i="15" s="1"/>
  <c r="I65" i="13"/>
  <c r="B1269" i="14" s="1"/>
  <c r="I66" i="13"/>
  <c r="B1270" i="14" s="1"/>
  <c r="B437" i="15" s="1"/>
  <c r="I67" i="13"/>
  <c r="B1271" i="14" s="1"/>
  <c r="I68" i="13"/>
  <c r="B1272" i="14" s="1"/>
  <c r="B450" i="15" s="1"/>
  <c r="I69" i="13"/>
  <c r="B1273" i="14" s="1"/>
  <c r="B458" i="15" s="1"/>
  <c r="I70" i="13"/>
  <c r="B1274" i="14" s="1"/>
  <c r="B459" i="15" s="1"/>
  <c r="I71" i="13"/>
  <c r="B1275" i="14" s="1"/>
  <c r="B485" i="15" s="1"/>
  <c r="I72" i="13"/>
  <c r="B1276" i="14" s="1"/>
  <c r="B486" i="15" s="1"/>
  <c r="I73" i="13"/>
  <c r="B1277" i="14" s="1"/>
  <c r="B492" i="15" s="1"/>
  <c r="I74" i="13"/>
  <c r="B1278" i="14" s="1"/>
  <c r="B493" i="15" s="1"/>
  <c r="I75" i="13"/>
  <c r="B1279" i="14" s="1"/>
  <c r="I77" i="13"/>
  <c r="B1281" i="14" s="1"/>
  <c r="B515" i="15" s="1"/>
  <c r="I78" i="13"/>
  <c r="B1282" i="14" s="1"/>
  <c r="I79" i="13"/>
  <c r="B1283" i="14" s="1"/>
  <c r="I81" i="13"/>
  <c r="B1285" i="14" s="1"/>
  <c r="B556" i="15" s="1"/>
  <c r="I82" i="13"/>
  <c r="B1286" i="14" s="1"/>
  <c r="B559" i="15" s="1"/>
  <c r="I83" i="13"/>
  <c r="B1287" i="14" s="1"/>
  <c r="B560" i="15" s="1"/>
  <c r="I84" i="13"/>
  <c r="B1288" i="14" s="1"/>
  <c r="I85" i="13"/>
  <c r="B1289" i="14" s="1"/>
  <c r="B591" i="15" s="1"/>
  <c r="I87" i="13"/>
  <c r="B1290" i="14" s="1"/>
  <c r="B612" i="15" s="1"/>
  <c r="I88" i="13"/>
  <c r="B1291" i="14" s="1"/>
  <c r="B617" i="15" s="1"/>
  <c r="I90" i="13"/>
  <c r="B1293" i="14" s="1"/>
  <c r="B626" i="15" s="1"/>
  <c r="I91" i="13"/>
  <c r="B1294" i="14" s="1"/>
  <c r="B646" i="15" s="1"/>
  <c r="I92" i="13"/>
  <c r="B1295" i="14" s="1"/>
  <c r="B653" i="15" s="1"/>
  <c r="I93" i="13"/>
  <c r="B1296" i="14" s="1"/>
  <c r="B655" i="15" s="1"/>
  <c r="I94" i="13"/>
  <c r="B1297" i="14" s="1"/>
  <c r="B660" i="15" s="1"/>
  <c r="I95" i="13"/>
  <c r="B1298" i="14" s="1"/>
  <c r="B678" i="15" s="1"/>
  <c r="I97" i="13"/>
  <c r="B1299" i="14" s="1"/>
  <c r="B684" i="15" s="1"/>
  <c r="I98" i="13"/>
  <c r="B1300" i="14" s="1"/>
  <c r="B692" i="15" s="1"/>
  <c r="I99" i="13"/>
  <c r="B1301" i="14" s="1"/>
  <c r="B740" i="15" s="1"/>
  <c r="I100" i="13"/>
  <c r="B1302" i="14" s="1"/>
  <c r="B752" i="15" s="1"/>
  <c r="I103" i="13"/>
  <c r="B1304" i="14" s="1"/>
  <c r="B758" i="15" s="1"/>
  <c r="I105" i="13"/>
  <c r="B1306" i="14" s="1"/>
  <c r="I107" i="13"/>
  <c r="B1308" i="14" s="1"/>
  <c r="I108" i="13"/>
  <c r="B1309" i="14" s="1"/>
  <c r="I109" i="13"/>
  <c r="B1310" i="14" s="1"/>
  <c r="B847" i="15" s="1"/>
  <c r="I111" i="13"/>
  <c r="B1312" i="14" s="1"/>
  <c r="B858" i="15" s="1"/>
  <c r="I113" i="13"/>
  <c r="B1314" i="14" s="1"/>
  <c r="B866" i="15" s="1"/>
  <c r="I114" i="13"/>
  <c r="B1315" i="14" s="1"/>
  <c r="B867" i="15" s="1"/>
  <c r="I115" i="13"/>
  <c r="B1316" i="14" s="1"/>
  <c r="B877" i="15" s="1"/>
  <c r="I116" i="13"/>
  <c r="B1317" i="14" s="1"/>
  <c r="B882" i="15" s="1"/>
  <c r="I117" i="13"/>
  <c r="B1318" i="14" s="1"/>
  <c r="B888" i="15" s="1"/>
  <c r="I118" i="13"/>
  <c r="B1319" i="14" s="1"/>
  <c r="B890" i="15" s="1"/>
  <c r="I119" i="13"/>
  <c r="B1320" i="14" s="1"/>
  <c r="B895" i="15" s="1"/>
  <c r="I121" i="13"/>
  <c r="B1322" i="14" s="1"/>
  <c r="B903" i="15" s="1"/>
  <c r="I122" i="13"/>
  <c r="B1323" i="14" s="1"/>
  <c r="B918" i="15" s="1"/>
  <c r="I123" i="13"/>
  <c r="B1324" i="14" s="1"/>
  <c r="B926" i="15" s="1"/>
  <c r="I124" i="13"/>
  <c r="B1325" i="14" s="1"/>
  <c r="B937" i="15" s="1"/>
  <c r="I126" i="13"/>
  <c r="B1327" i="14" s="1"/>
  <c r="B943" i="15" s="1"/>
  <c r="I127" i="13"/>
  <c r="B1328" i="14" s="1"/>
  <c r="B953" i="15" s="1"/>
  <c r="I128" i="13"/>
  <c r="B1329" i="14" s="1"/>
  <c r="B977" i="15" s="1"/>
  <c r="I130" i="13"/>
  <c r="B1331" i="14" s="1"/>
  <c r="B996" i="15" s="1"/>
  <c r="I131" i="13"/>
  <c r="B1332" i="14" s="1"/>
  <c r="B998" i="15" s="1"/>
  <c r="I132" i="13"/>
  <c r="B1333" i="14" s="1"/>
  <c r="B1409" i="15" s="1"/>
  <c r="I133" i="13"/>
  <c r="B1334" i="14" s="1"/>
  <c r="B1006" i="15" s="1"/>
  <c r="I134" i="13"/>
  <c r="B1335" i="14" s="1"/>
  <c r="B1012" i="15" s="1"/>
  <c r="I135" i="13"/>
  <c r="B1336" i="14" s="1"/>
  <c r="B1038" i="15" s="1"/>
  <c r="I137" i="13"/>
  <c r="B1338" i="14" s="1"/>
  <c r="B1044" i="15" s="1"/>
  <c r="I138" i="13"/>
  <c r="B1339" i="14" s="1"/>
  <c r="B1045" i="15" s="1"/>
  <c r="I140" i="13"/>
  <c r="B1340" i="14" s="1"/>
  <c r="I141" i="13"/>
  <c r="B1341" i="14" s="1"/>
  <c r="B1051" i="15" s="1"/>
  <c r="I142" i="13"/>
  <c r="B1342" i="14" s="1"/>
  <c r="B1064" i="15" s="1"/>
  <c r="I143" i="13"/>
  <c r="B1343" i="14" s="1"/>
  <c r="B1084" i="15" s="1"/>
  <c r="I144" i="13"/>
  <c r="B1344" i="14" s="1"/>
  <c r="B1090" i="15" s="1"/>
  <c r="I146" i="13"/>
  <c r="B1346" i="14" s="1"/>
  <c r="B1106" i="15" s="1"/>
  <c r="I147" i="13"/>
  <c r="B1347" i="14" s="1"/>
  <c r="B1113" i="15" s="1"/>
  <c r="I148" i="13"/>
  <c r="B1348" i="14" s="1"/>
  <c r="B1114" i="15" s="1"/>
  <c r="I149" i="13"/>
  <c r="B1349" i="14" s="1"/>
  <c r="B1124" i="15" s="1"/>
  <c r="I150" i="13"/>
  <c r="B1350" i="14" s="1"/>
  <c r="B1127" i="15" s="1"/>
  <c r="I151" i="13"/>
  <c r="B1351" i="14" s="1"/>
  <c r="B1131" i="15" s="1"/>
  <c r="I153" i="13"/>
  <c r="B1353" i="14" s="1"/>
  <c r="B1140" i="15" s="1"/>
  <c r="I154" i="13"/>
  <c r="B1354" i="14" s="1"/>
  <c r="B1149" i="15" s="1"/>
  <c r="I155" i="13"/>
  <c r="B1355" i="14" s="1"/>
  <c r="B1150" i="15" s="1"/>
  <c r="I157" i="13"/>
  <c r="B1357" i="14" s="1"/>
  <c r="B1170" i="15" s="1"/>
  <c r="I158" i="13"/>
  <c r="B1358" i="14" s="1"/>
  <c r="I159" i="13"/>
  <c r="B1359" i="14" s="1"/>
  <c r="B1182" i="15" s="1"/>
  <c r="I160" i="13"/>
  <c r="B1360" i="14" s="1"/>
  <c r="B1186" i="15" s="1"/>
  <c r="I161" i="13"/>
  <c r="B1361" i="14" s="1"/>
  <c r="B1192" i="15" s="1"/>
  <c r="I162" i="13"/>
  <c r="B1362" i="14" s="1"/>
  <c r="B1194" i="15" s="1"/>
  <c r="I163" i="13"/>
  <c r="B1363" i="14" s="1"/>
  <c r="B1196" i="15" s="1"/>
  <c r="I164" i="13"/>
  <c r="B1364" i="14" s="1"/>
  <c r="B1199" i="15" s="1"/>
  <c r="I165" i="13"/>
  <c r="B1365" i="14" s="1"/>
  <c r="B1204" i="15" s="1"/>
  <c r="I167" i="13"/>
  <c r="B1367" i="14" s="1"/>
  <c r="B1209" i="15" s="1"/>
  <c r="I168" i="13"/>
  <c r="B1368" i="14" s="1"/>
  <c r="B1219" i="15" s="1"/>
  <c r="I169" i="13"/>
  <c r="B1369" i="14" s="1"/>
  <c r="B1321" i="15" s="1"/>
  <c r="I170" i="13"/>
  <c r="B1370" i="14" s="1"/>
  <c r="B1220" i="15" s="1"/>
  <c r="I172" i="13"/>
  <c r="B1372" i="14" s="1"/>
  <c r="B1232" i="15" s="1"/>
  <c r="I173" i="13"/>
  <c r="B1373" i="14" s="1"/>
  <c r="B1234" i="15" s="1"/>
  <c r="I174" i="13"/>
  <c r="B1374" i="14" s="1"/>
  <c r="B1235" i="15" s="1"/>
  <c r="I176" i="13"/>
  <c r="B1376" i="14" s="1"/>
  <c r="B1239" i="15" s="1"/>
  <c r="I178" i="13"/>
  <c r="B1378" i="14" s="1"/>
  <c r="B1246" i="15" s="1"/>
  <c r="I180" i="13"/>
  <c r="B1380" i="14" s="1"/>
  <c r="B1252" i="15" s="1"/>
  <c r="I182" i="13"/>
  <c r="B1382" i="14" s="1"/>
  <c r="B1264" i="15" s="1"/>
  <c r="I183" i="13"/>
  <c r="B1383" i="14" s="1"/>
  <c r="B1266" i="15" s="1"/>
  <c r="I184" i="13"/>
  <c r="B1384" i="14" s="1"/>
  <c r="B1271" i="15" s="1"/>
  <c r="I185" i="13"/>
  <c r="B1385" i="14" s="1"/>
  <c r="B1272" i="15" s="1"/>
  <c r="I186" i="13"/>
  <c r="B1386" i="14" s="1"/>
  <c r="B1278" i="15" s="1"/>
  <c r="I187" i="13"/>
  <c r="B1387" i="14" s="1"/>
  <c r="B1281" i="15" s="1"/>
  <c r="I188" i="13"/>
  <c r="B1388" i="14" s="1"/>
  <c r="B1286" i="15" s="1"/>
  <c r="I189" i="13"/>
  <c r="B1389" i="14" s="1"/>
  <c r="B1308" i="15" s="1"/>
  <c r="I190" i="13"/>
  <c r="B1390" i="14" s="1"/>
  <c r="B1320" i="15" s="1"/>
  <c r="I191" i="13"/>
  <c r="B1391" i="14" s="1"/>
  <c r="I192" i="13"/>
  <c r="B1392" i="14" s="1"/>
  <c r="B1329" i="15" s="1"/>
  <c r="I193" i="13"/>
  <c r="B1393" i="14" s="1"/>
  <c r="B1344" i="15" s="1"/>
  <c r="I194" i="13"/>
  <c r="B1394" i="14" s="1"/>
  <c r="B1351" i="15" s="1"/>
  <c r="I195" i="13"/>
  <c r="B1395" i="14" s="1"/>
  <c r="B1358" i="15" s="1"/>
  <c r="I196" i="13"/>
  <c r="B1396" i="14" s="1"/>
  <c r="B1374" i="15" s="1"/>
  <c r="I197" i="13"/>
  <c r="B1397" i="14" s="1"/>
  <c r="B1395" i="15" s="1"/>
  <c r="I198" i="13"/>
  <c r="B1398" i="14" s="1"/>
  <c r="B1396" i="15" s="1"/>
  <c r="I199" i="13"/>
  <c r="B1399" i="14" s="1"/>
  <c r="B1404" i="15" s="1"/>
  <c r="I200" i="13"/>
  <c r="B1400" i="14" s="1"/>
  <c r="B1405" i="15" s="1"/>
  <c r="I201" i="13"/>
  <c r="B1401" i="14" s="1"/>
  <c r="B1408" i="15" s="1"/>
  <c r="I202" i="13"/>
  <c r="B1402" i="14" s="1"/>
  <c r="B1414" i="15" s="1"/>
  <c r="I203" i="13"/>
  <c r="B1403" i="14" s="1"/>
  <c r="B1416" i="15" s="1"/>
  <c r="I205" i="13"/>
  <c r="B1405" i="14" s="1"/>
  <c r="B1432" i="15" s="1"/>
  <c r="I207" i="13"/>
  <c r="B1407" i="14" s="1"/>
  <c r="B1468" i="15" s="1"/>
  <c r="I208" i="13"/>
  <c r="B1408" i="14" s="1"/>
  <c r="B1471" i="15" s="1"/>
  <c r="I209" i="13"/>
  <c r="B1409" i="14" s="1"/>
  <c r="B1475" i="15" s="1"/>
  <c r="I210" i="13"/>
  <c r="B1410" i="14" s="1"/>
  <c r="B1491" i="15" s="1"/>
  <c r="I211" i="13"/>
  <c r="B1411" i="14" s="1"/>
  <c r="I212" i="13"/>
  <c r="B1412" i="14" s="1"/>
  <c r="B1505" i="15" s="1"/>
  <c r="I213" i="13"/>
  <c r="B1413" i="14" s="1"/>
  <c r="B1511" i="15" s="1"/>
  <c r="I214" i="13"/>
  <c r="B1414" i="14" s="1"/>
  <c r="B1515" i="15" s="1"/>
  <c r="I216" i="13"/>
  <c r="B1415" i="14" s="1"/>
  <c r="B1521" i="15" s="1"/>
  <c r="I217" i="13"/>
  <c r="B1416" i="14" s="1"/>
  <c r="I3" i="13"/>
  <c r="B1212" i="14" s="1"/>
  <c r="B4" i="15" s="1"/>
  <c r="A1212" i="14"/>
  <c r="A4" i="15" s="1"/>
  <c r="A943" i="14"/>
  <c r="A271" i="15" s="1"/>
  <c r="A944" i="14"/>
  <c r="A575" i="15" s="1"/>
  <c r="A945" i="14"/>
  <c r="A892" i="15" s="1"/>
  <c r="A946" i="14"/>
  <c r="A1022" i="15" s="1"/>
  <c r="A947" i="14"/>
  <c r="A1112" i="15" s="1"/>
  <c r="A948" i="14"/>
  <c r="A1158" i="15" s="1"/>
  <c r="A949" i="14"/>
  <c r="A1187" i="15" s="1"/>
  <c r="A950" i="14"/>
  <c r="A14" i="15" s="1"/>
  <c r="A951" i="14"/>
  <c r="A316" i="15" s="1"/>
  <c r="A952" i="14"/>
  <c r="A387" i="15" s="1"/>
  <c r="A953" i="14"/>
  <c r="A443" i="15" s="1"/>
  <c r="A954" i="14"/>
  <c r="A470" i="15" s="1"/>
  <c r="A955" i="14"/>
  <c r="A956" i="14"/>
  <c r="A1104" i="15" s="1"/>
  <c r="A957" i="14"/>
  <c r="A1280" i="15" s="1"/>
  <c r="A958" i="14"/>
  <c r="A1309" i="15" s="1"/>
  <c r="A959" i="14"/>
  <c r="A1482" i="15" s="1"/>
  <c r="A960" i="14"/>
  <c r="A961" i="14"/>
  <c r="A237" i="15" s="1"/>
  <c r="A962" i="14"/>
  <c r="A469" i="15" s="1"/>
  <c r="A963" i="14"/>
  <c r="A964" i="14"/>
  <c r="A648" i="15" s="1"/>
  <c r="A965" i="14"/>
  <c r="A714" i="15" s="1"/>
  <c r="A966" i="14"/>
  <c r="A889" i="15" s="1"/>
  <c r="A967" i="14"/>
  <c r="A855" i="15" s="1"/>
  <c r="A968" i="14"/>
  <c r="A969" i="14"/>
  <c r="A1050" i="15" s="1"/>
  <c r="A970" i="14"/>
  <c r="A1154" i="15" s="1"/>
  <c r="A971" i="14"/>
  <c r="A972" i="14"/>
  <c r="A1469" i="15" s="1"/>
  <c r="A973" i="14"/>
  <c r="A1470" i="15" s="1"/>
  <c r="A974" i="14"/>
  <c r="A557" i="15" s="1"/>
  <c r="A975" i="14"/>
  <c r="A581" i="15" s="1"/>
  <c r="A976" i="14"/>
  <c r="A1366" i="15" s="1"/>
  <c r="A977" i="14"/>
  <c r="A180" i="15" s="1"/>
  <c r="A978" i="14"/>
  <c r="A1098" i="15" s="1"/>
  <c r="A979" i="14"/>
  <c r="A1184" i="15" s="1"/>
  <c r="A980" i="14"/>
  <c r="A1224" i="15" s="1"/>
  <c r="A981" i="14"/>
  <c r="A1303" i="15" s="1"/>
  <c r="A982" i="14"/>
  <c r="A1316" i="15" s="1"/>
  <c r="A983" i="14"/>
  <c r="A1455" i="15" s="1"/>
  <c r="A984" i="14"/>
  <c r="A19" i="15" s="1"/>
  <c r="A985" i="14"/>
  <c r="A110" i="15" s="1"/>
  <c r="A986" i="14"/>
  <c r="A202" i="15" s="1"/>
  <c r="A987" i="14"/>
  <c r="A994" i="15" s="1"/>
  <c r="A988" i="14"/>
  <c r="A1267" i="15" s="1"/>
  <c r="A989" i="14"/>
  <c r="A230" i="15" s="1"/>
  <c r="A990" i="14"/>
  <c r="A356" i="15" s="1"/>
  <c r="A991" i="14"/>
  <c r="A380" i="15" s="1"/>
  <c r="A992" i="14"/>
  <c r="A415" i="15" s="1"/>
  <c r="A993" i="14"/>
  <c r="A546" i="15" s="1"/>
  <c r="A994" i="14"/>
  <c r="A564" i="15" s="1"/>
  <c r="A995" i="14"/>
  <c r="A596" i="15" s="1"/>
  <c r="A996" i="14"/>
  <c r="A600" i="15" s="1"/>
  <c r="A997" i="14"/>
  <c r="A705" i="15" s="1"/>
  <c r="A998" i="14"/>
  <c r="A776" i="15" s="1"/>
  <c r="A999" i="14"/>
  <c r="A800" i="15" s="1"/>
  <c r="A1000" i="14"/>
  <c r="A854" i="15" s="1"/>
  <c r="A1001" i="14"/>
  <c r="A902" i="15" s="1"/>
  <c r="A1002" i="14"/>
  <c r="A997" i="15" s="1"/>
  <c r="A1003" i="14"/>
  <c r="A1021" i="15" s="1"/>
  <c r="A1004" i="14"/>
  <c r="A1027" i="15" s="1"/>
  <c r="A1005" i="14"/>
  <c r="A1048" i="15" s="1"/>
  <c r="A1006" i="14"/>
  <c r="A1085" i="15" s="1"/>
  <c r="A1007" i="14"/>
  <c r="A1116" i="15" s="1"/>
  <c r="A1008" i="14"/>
  <c r="A1318" i="15" s="1"/>
  <c r="A1009" i="14"/>
  <c r="A1359" i="15" s="1"/>
  <c r="A1010" i="14"/>
  <c r="A1373" i="15" s="1"/>
  <c r="A1011" i="14"/>
  <c r="A1012" i="14"/>
  <c r="A1457" i="15" s="1"/>
  <c r="A1013" i="14"/>
  <c r="A1467" i="15" s="1"/>
  <c r="A1014" i="14"/>
  <c r="A1476" i="15" s="1"/>
  <c r="A1015" i="14"/>
  <c r="A1479" i="15" s="1"/>
  <c r="A1016" i="14"/>
  <c r="A1480" i="15" s="1"/>
  <c r="A1017" i="14"/>
  <c r="A1481" i="15" s="1"/>
  <c r="A1018" i="14"/>
  <c r="A27" i="15" s="1"/>
  <c r="A1019" i="14"/>
  <c r="A143" i="15" s="1"/>
  <c r="A1020" i="14"/>
  <c r="A147" i="15" s="1"/>
  <c r="A1021" i="14"/>
  <c r="A226" i="15" s="1"/>
  <c r="A1022" i="14"/>
  <c r="A282" i="15" s="1"/>
  <c r="A1023" i="14"/>
  <c r="A640" i="15" s="1"/>
  <c r="A1024" i="14"/>
  <c r="A857" i="15" s="1"/>
  <c r="A1025" i="14"/>
  <c r="A1148" i="15" s="1"/>
  <c r="A1026" i="14"/>
  <c r="A1198" i="15" s="1"/>
  <c r="A1027" i="14"/>
  <c r="A59" i="15" s="1"/>
  <c r="A1028" i="14"/>
  <c r="A150" i="15" s="1"/>
  <c r="A1029" i="14"/>
  <c r="A151" i="15" s="1"/>
  <c r="A1030" i="14"/>
  <c r="A1031" i="14"/>
  <c r="A430" i="15" s="1"/>
  <c r="A1032" i="14"/>
  <c r="A487" i="15" s="1"/>
  <c r="A1033" i="14"/>
  <c r="A588" i="15" s="1"/>
  <c r="A1034" i="14"/>
  <c r="A737" i="15" s="1"/>
  <c r="A1035" i="14"/>
  <c r="A1036" i="14"/>
  <c r="A1193" i="15" s="1"/>
  <c r="A1037" i="14"/>
  <c r="A1256" i="15" s="1"/>
  <c r="A1038" i="14"/>
  <c r="A1300" i="15" s="1"/>
  <c r="A1039" i="14"/>
  <c r="A1341" i="15" s="1"/>
  <c r="A1040" i="14"/>
  <c r="A1398" i="15" s="1"/>
  <c r="A1041" i="14"/>
  <c r="A1472" i="15" s="1"/>
  <c r="A1042" i="14"/>
  <c r="A28" i="15" s="1"/>
  <c r="A1043" i="14"/>
  <c r="A105" i="15" s="1"/>
  <c r="A1044" i="14"/>
  <c r="A547" i="15" s="1"/>
  <c r="A1045" i="14"/>
  <c r="A578" i="15" s="1"/>
  <c r="A1046" i="14"/>
  <c r="A897" i="15" s="1"/>
  <c r="A1047" i="14"/>
  <c r="A1043" i="15" s="1"/>
  <c r="A1048" i="14"/>
  <c r="A1110" i="15" s="1"/>
  <c r="A1049" i="14"/>
  <c r="A1050" i="14"/>
  <c r="A1051" i="14"/>
  <c r="A177" i="15" s="1"/>
  <c r="A1052" i="14"/>
  <c r="A192" i="15" s="1"/>
  <c r="A1053" i="14"/>
  <c r="A209" i="15" s="1"/>
  <c r="A1054" i="14"/>
  <c r="A257" i="15" s="1"/>
  <c r="A1055" i="14"/>
  <c r="A497" i="15" s="1"/>
  <c r="A1056" i="14"/>
  <c r="A1013" i="15" s="1"/>
  <c r="A1057" i="14"/>
  <c r="A635" i="15" s="1"/>
  <c r="A1058" i="14"/>
  <c r="A1125" i="15" s="1"/>
  <c r="A1059" i="14"/>
  <c r="A1143" i="15" s="1"/>
  <c r="A1060" i="14"/>
  <c r="A475" i="15" s="1"/>
  <c r="A1061" i="14"/>
  <c r="A796" i="15" s="1"/>
  <c r="A1062" i="14"/>
  <c r="A810" i="15" s="1"/>
  <c r="A1063" i="14"/>
  <c r="A869" i="15" s="1"/>
  <c r="A1064" i="14"/>
  <c r="A1087" i="15" s="1"/>
  <c r="A1065" i="14"/>
  <c r="A605" i="15" s="1"/>
  <c r="A1066" i="14"/>
  <c r="A668" i="15" s="1"/>
  <c r="A1067" i="14"/>
  <c r="A809" i="15" s="1"/>
  <c r="A1068" i="14"/>
  <c r="A864" i="15" s="1"/>
  <c r="A1069" i="14"/>
  <c r="A861" i="15" s="1"/>
  <c r="A1070" i="14"/>
  <c r="A1363" i="15" s="1"/>
  <c r="A1071" i="14"/>
  <c r="A1362" i="15" s="1"/>
  <c r="A1072" i="14"/>
  <c r="A39" i="15" s="1"/>
  <c r="A1073" i="14"/>
  <c r="A746" i="15" s="1"/>
  <c r="A1074" i="14"/>
  <c r="A1509" i="15" s="1"/>
  <c r="A1075" i="14"/>
  <c r="A467" i="15" s="1"/>
  <c r="A1076" i="14"/>
  <c r="A1368" i="15" s="1"/>
  <c r="A1077" i="14"/>
  <c r="A1319" i="15" s="1"/>
  <c r="A1078" i="14"/>
  <c r="A1079" i="14"/>
  <c r="A799" i="15" s="1"/>
  <c r="A1080" i="14"/>
  <c r="A876" i="15" s="1"/>
  <c r="A1081" i="14"/>
  <c r="A1249" i="15" s="1"/>
  <c r="A1082" i="14"/>
  <c r="A1349" i="15" s="1"/>
  <c r="A1083" i="14"/>
  <c r="A1497" i="15" s="1"/>
  <c r="A1084" i="14"/>
  <c r="A704" i="15" s="1"/>
  <c r="A1085" i="14"/>
  <c r="A760" i="15" s="1"/>
  <c r="A1086" i="14"/>
  <c r="A457" i="15" s="1"/>
  <c r="A1087" i="14"/>
  <c r="A908" i="15" s="1"/>
  <c r="A1088" i="14"/>
  <c r="A1216" i="15" s="1"/>
  <c r="A1089" i="14"/>
  <c r="A728" i="15" s="1"/>
  <c r="A1090" i="14"/>
  <c r="A914" i="15" s="1"/>
  <c r="A1091" i="14"/>
  <c r="A1381" i="15" s="1"/>
  <c r="A1092" i="14"/>
  <c r="A913" i="15" s="1"/>
  <c r="A1093" i="14"/>
  <c r="A1206" i="15" s="1"/>
  <c r="A1094" i="14"/>
  <c r="A804" i="15" s="1"/>
  <c r="A1095" i="14"/>
  <c r="A915" i="15" s="1"/>
  <c r="A1096" i="14"/>
  <c r="A1147" i="15" s="1"/>
  <c r="A1097" i="14"/>
  <c r="A1397" i="15" s="1"/>
  <c r="A1098" i="14"/>
  <c r="A139" i="15" s="1"/>
  <c r="A1099" i="14"/>
  <c r="A930" i="15" s="1"/>
  <c r="A1100" i="14"/>
  <c r="A1458" i="15" s="1"/>
  <c r="A1101" i="14"/>
  <c r="A351" i="15" s="1"/>
  <c r="A1102" i="14"/>
  <c r="A372" i="15" s="1"/>
  <c r="A1103" i="14"/>
  <c r="A1092" i="15" s="1"/>
  <c r="A1104" i="14"/>
  <c r="A1105" i="14"/>
  <c r="A663" i="15" s="1"/>
  <c r="A1106" i="14"/>
  <c r="A53" i="15" s="1"/>
  <c r="A1107" i="14"/>
  <c r="A67" i="15" s="1"/>
  <c r="A1108" i="14"/>
  <c r="A160" i="15" s="1"/>
  <c r="A1109" i="14"/>
  <c r="A242" i="15" s="1"/>
  <c r="A1110" i="14"/>
  <c r="A285" i="15" s="1"/>
  <c r="A1111" i="14"/>
  <c r="A1112" i="14"/>
  <c r="A539" i="15" s="1"/>
  <c r="A1113" i="14"/>
  <c r="A567" i="15" s="1"/>
  <c r="A1114" i="14"/>
  <c r="A1115" i="14"/>
  <c r="A630" i="15" s="1"/>
  <c r="A1116" i="14"/>
  <c r="A673" i="15" s="1"/>
  <c r="A1117" i="14"/>
  <c r="A690" i="15" s="1"/>
  <c r="A1118" i="14"/>
  <c r="A741" i="15" s="1"/>
  <c r="A1119" i="14"/>
  <c r="A756" i="15" s="1"/>
  <c r="A1120" i="14"/>
  <c r="A1121" i="14"/>
  <c r="A1030" i="15" s="1"/>
  <c r="A1122" i="14"/>
  <c r="A1155" i="15" s="1"/>
  <c r="A1123" i="14"/>
  <c r="A1360" i="15" s="1"/>
  <c r="A1124" i="14"/>
  <c r="A1442" i="15" s="1"/>
  <c r="A1125" i="14"/>
  <c r="A620" i="15" s="1"/>
  <c r="A1126" i="14"/>
  <c r="A1297" i="15" s="1"/>
  <c r="A1127" i="14"/>
  <c r="A1389" i="15" s="1"/>
  <c r="A1128" i="14"/>
  <c r="A77" i="15" s="1"/>
  <c r="A1129" i="14"/>
  <c r="A85" i="15" s="1"/>
  <c r="A1130" i="14"/>
  <c r="A90" i="15" s="1"/>
  <c r="A1131" i="14"/>
  <c r="A220" i="15" s="1"/>
  <c r="A1132" i="14"/>
  <c r="A238" i="15" s="1"/>
  <c r="A1133" i="14"/>
  <c r="A250" i="15" s="1"/>
  <c r="A1134" i="14"/>
  <c r="A277" i="15" s="1"/>
  <c r="A1135" i="14"/>
  <c r="A433" i="15" s="1"/>
  <c r="A1136" i="14"/>
  <c r="A473" i="15" s="1"/>
  <c r="A1137" i="14"/>
  <c r="A841" i="15" s="1"/>
  <c r="A1138" i="14"/>
  <c r="A1129" i="15" s="1"/>
  <c r="A1139" i="14"/>
  <c r="A12" i="15" s="1"/>
  <c r="A1140" i="14"/>
  <c r="A251" i="15" s="1"/>
  <c r="A1141" i="14"/>
  <c r="A365" i="15" s="1"/>
  <c r="A1142" i="14"/>
  <c r="A682" i="15" s="1"/>
  <c r="A1143" i="14"/>
  <c r="A1032" i="15" s="1"/>
  <c r="A1144" i="14"/>
  <c r="A1062" i="15" s="1"/>
  <c r="A1145" i="14"/>
  <c r="A64" i="15" s="1"/>
  <c r="A1146" i="14"/>
  <c r="A223" i="15" s="1"/>
  <c r="A1147" i="14"/>
  <c r="A421" i="15" s="1"/>
  <c r="A1148" i="14"/>
  <c r="A1149" i="14"/>
  <c r="A570" i="15" s="1"/>
  <c r="A1150" i="14"/>
  <c r="A594" i="15" s="1"/>
  <c r="A1151" i="14"/>
  <c r="A1152" i="14"/>
  <c r="A742" i="15" s="1"/>
  <c r="A1153" i="14"/>
  <c r="A798" i="15" s="1"/>
  <c r="A1154" i="14"/>
  <c r="A1103" i="15" s="1"/>
  <c r="A1155" i="14"/>
  <c r="A1189" i="15" s="1"/>
  <c r="A1156" i="14"/>
  <c r="A1240" i="15" s="1"/>
  <c r="A1157" i="14"/>
  <c r="A1461" i="15" s="1"/>
  <c r="A1158" i="14"/>
  <c r="A1522" i="15" s="1"/>
  <c r="A1159" i="14"/>
  <c r="A5" i="15" s="1"/>
  <c r="A1160" i="14"/>
  <c r="A88" i="15" s="1"/>
  <c r="A1161" i="14"/>
  <c r="A117" i="15" s="1"/>
  <c r="A1162" i="14"/>
  <c r="A121" i="15" s="1"/>
  <c r="A1163" i="14"/>
  <c r="A1197" i="15" s="1"/>
  <c r="A1164" i="14"/>
  <c r="A1165" i="14"/>
  <c r="A446" i="15" s="1"/>
  <c r="A1166" i="14"/>
  <c r="A900" i="15" s="1"/>
  <c r="A1167" i="14"/>
  <c r="A923" i="15" s="1"/>
  <c r="A1168" i="14"/>
  <c r="A1538" i="15" s="1"/>
  <c r="A1169" i="14"/>
  <c r="A76" i="15" s="1"/>
  <c r="A1170" i="14"/>
  <c r="A111" i="15" s="1"/>
  <c r="A1171" i="14"/>
  <c r="A309" i="15" s="1"/>
  <c r="A1172" i="14"/>
  <c r="A537" i="15" s="1"/>
  <c r="A1173" i="14"/>
  <c r="A606" i="15" s="1"/>
  <c r="A1174" i="14"/>
  <c r="A745" i="15" s="1"/>
  <c r="A1175" i="14"/>
  <c r="A764" i="15" s="1"/>
  <c r="A1176" i="14"/>
  <c r="A1245" i="15" s="1"/>
  <c r="A1177" i="14"/>
  <c r="A236" i="15" s="1"/>
  <c r="A1178" i="14"/>
  <c r="A674" i="15" s="1"/>
  <c r="A1179" i="14"/>
  <c r="A1031" i="15" s="1"/>
  <c r="A1180" i="14"/>
  <c r="A364" i="15" s="1"/>
  <c r="A1181" i="14"/>
  <c r="A445" i="15" s="1"/>
  <c r="A1182" i="14"/>
  <c r="A725" i="15" s="1"/>
  <c r="A1183" i="14"/>
  <c r="A767" i="15" s="1"/>
  <c r="A1184" i="14"/>
  <c r="A782" i="15" s="1"/>
  <c r="A1185" i="14"/>
  <c r="A891" i="15" s="1"/>
  <c r="A1186" i="14"/>
  <c r="A1034" i="15" s="1"/>
  <c r="A1187" i="14"/>
  <c r="A1221" i="15" s="1"/>
  <c r="A1188" i="14"/>
  <c r="A188" i="15" s="1"/>
  <c r="A1189" i="14"/>
  <c r="A672" i="15" s="1"/>
  <c r="A1190" i="14"/>
  <c r="A885" i="15" s="1"/>
  <c r="A1191" i="14"/>
  <c r="A893" i="15" s="1"/>
  <c r="A1192" i="14"/>
  <c r="A69" i="15" s="1"/>
  <c r="A1193" i="14"/>
  <c r="A106" i="15" s="1"/>
  <c r="A1194" i="14"/>
  <c r="A107" i="15" s="1"/>
  <c r="A1195" i="14"/>
  <c r="A113" i="15" s="1"/>
  <c r="A1196" i="14"/>
  <c r="A358" i="15" s="1"/>
  <c r="A1197" i="14"/>
  <c r="A388" i="15" s="1"/>
  <c r="A1198" i="14"/>
  <c r="A491" i="15" s="1"/>
  <c r="A1199" i="14"/>
  <c r="A1200" i="14"/>
  <c r="A1201" i="14"/>
  <c r="A654" i="15" s="1"/>
  <c r="A1202" i="14"/>
  <c r="A749" i="15" s="1"/>
  <c r="A1203" i="14"/>
  <c r="A750" i="15" s="1"/>
  <c r="A1204" i="14"/>
  <c r="A1205" i="14"/>
  <c r="A944" i="15" s="1"/>
  <c r="A1206" i="14"/>
  <c r="A985" i="15" s="1"/>
  <c r="A1207" i="14"/>
  <c r="A1003" i="15" s="1"/>
  <c r="A1208" i="14"/>
  <c r="A1431" i="15" s="1"/>
  <c r="A942" i="14"/>
  <c r="A173" i="15" s="1"/>
  <c r="A900" i="14"/>
  <c r="A817" i="15" s="1"/>
  <c r="A901" i="14"/>
  <c r="A902" i="14"/>
  <c r="A903" i="14"/>
  <c r="A639" i="15" s="1"/>
  <c r="A904" i="14"/>
  <c r="A733" i="15" s="1"/>
  <c r="A905" i="14"/>
  <c r="A1070" i="15" s="1"/>
  <c r="A906" i="14"/>
  <c r="A1019" i="15" s="1"/>
  <c r="A907" i="14"/>
  <c r="A908" i="14"/>
  <c r="A1270" i="15" s="1"/>
  <c r="A909" i="14"/>
  <c r="A1002" i="15" s="1"/>
  <c r="A910" i="14"/>
  <c r="A1361" i="15" s="1"/>
  <c r="A911" i="14"/>
  <c r="A1508" i="15" s="1"/>
  <c r="A912" i="14"/>
  <c r="A1367" i="15" s="1"/>
  <c r="A913" i="14"/>
  <c r="A927" i="15" s="1"/>
  <c r="A914" i="14"/>
  <c r="A1352" i="15" s="1"/>
  <c r="A915" i="14"/>
  <c r="A211" i="15" s="1"/>
  <c r="A916" i="14"/>
  <c r="A769" i="15" s="1"/>
  <c r="A917" i="14"/>
  <c r="A790" i="15" s="1"/>
  <c r="A918" i="14"/>
  <c r="A925" i="15" s="1"/>
  <c r="A919" i="14"/>
  <c r="A922" i="15" s="1"/>
  <c r="A920" i="14"/>
  <c r="A1152" i="15" s="1"/>
  <c r="A921" i="14"/>
  <c r="A922" i="14"/>
  <c r="A1528" i="15" s="1"/>
  <c r="A923" i="14"/>
  <c r="A924" i="14"/>
  <c r="A127" i="15" s="1"/>
  <c r="A925" i="14"/>
  <c r="A262" i="15" s="1"/>
  <c r="A926" i="14"/>
  <c r="A1369" i="15" s="1"/>
  <c r="A927" i="14"/>
  <c r="A928" i="14"/>
  <c r="A261" i="15" s="1"/>
  <c r="A929" i="14"/>
  <c r="A1299" i="15" s="1"/>
  <c r="A930" i="14"/>
  <c r="A308" i="15" s="1"/>
  <c r="A931" i="14"/>
  <c r="A637" i="15" s="1"/>
  <c r="A932" i="14"/>
  <c r="A784" i="15" s="1"/>
  <c r="A933" i="14"/>
  <c r="A1078" i="15" s="1"/>
  <c r="A934" i="14"/>
  <c r="A402" i="15" s="1"/>
  <c r="A935" i="14"/>
  <c r="A936" i="14"/>
  <c r="A759" i="15" s="1"/>
  <c r="A937" i="14"/>
  <c r="A938" i="14"/>
  <c r="A828" i="15" s="1"/>
  <c r="A939" i="14"/>
  <c r="A709" i="15" s="1"/>
  <c r="A940" i="14"/>
  <c r="A1109" i="15" s="1"/>
  <c r="A941" i="14"/>
  <c r="A899" i="14"/>
  <c r="A1365" i="15" s="1"/>
  <c r="A898" i="14"/>
  <c r="A715" i="15" s="1"/>
  <c r="A27" i="14"/>
  <c r="A462" i="15" s="1"/>
  <c r="A28" i="14"/>
  <c r="A41" i="15" s="1"/>
  <c r="A25" i="14"/>
  <c r="A265" i="15" s="1"/>
  <c r="A26" i="14"/>
  <c r="A931" i="15" s="1"/>
  <c r="A888" i="14"/>
  <c r="A1534" i="15" s="1"/>
  <c r="A889" i="14"/>
  <c r="A1535" i="15" s="1"/>
  <c r="A890" i="14"/>
  <c r="A1539" i="15" s="1"/>
  <c r="A891" i="14"/>
  <c r="A136" i="15" s="1"/>
  <c r="A892" i="14"/>
  <c r="A249" i="15" s="1"/>
  <c r="A893" i="14"/>
  <c r="A294" i="15" s="1"/>
  <c r="A894" i="14"/>
  <c r="A629" i="15" s="1"/>
  <c r="A895" i="14"/>
  <c r="A727" i="15" s="1"/>
  <c r="A896" i="14"/>
  <c r="A729" i="15" s="1"/>
  <c r="A897" i="14"/>
  <c r="A1502" i="15" s="1"/>
  <c r="A880" i="14"/>
  <c r="A881" i="14"/>
  <c r="A1435" i="15" s="1"/>
  <c r="A882" i="14"/>
  <c r="A1495" i="15" s="1"/>
  <c r="A884" i="14"/>
  <c r="A1500" i="15" s="1"/>
  <c r="A885" i="14"/>
  <c r="A886" i="14"/>
  <c r="A1507" i="15" s="1"/>
  <c r="A887" i="14"/>
  <c r="A1529" i="15" s="1"/>
  <c r="A873" i="14"/>
  <c r="A1275" i="15" s="1"/>
  <c r="A874" i="14"/>
  <c r="A875" i="14"/>
  <c r="A876" i="14"/>
  <c r="A877" i="14"/>
  <c r="A1377" i="15" s="1"/>
  <c r="A878" i="14"/>
  <c r="A1378" i="15" s="1"/>
  <c r="A879" i="14"/>
  <c r="A1402" i="15" s="1"/>
  <c r="A864" i="14"/>
  <c r="A1091" i="15" s="1"/>
  <c r="A865" i="14"/>
  <c r="A1111" i="15" s="1"/>
  <c r="A866" i="14"/>
  <c r="A1123" i="15" s="1"/>
  <c r="A867" i="14"/>
  <c r="A1134" i="15" s="1"/>
  <c r="A868" i="14"/>
  <c r="A869" i="14"/>
  <c r="A1167" i="15" s="1"/>
  <c r="A870" i="14"/>
  <c r="A1215" i="15" s="1"/>
  <c r="A871" i="14"/>
  <c r="A1236" i="15" s="1"/>
  <c r="A856" i="14"/>
  <c r="A1004" i="15" s="1"/>
  <c r="A857" i="14"/>
  <c r="A1008" i="15" s="1"/>
  <c r="A858" i="14"/>
  <c r="A1009" i="15" s="1"/>
  <c r="A859" i="14"/>
  <c r="A1042" i="15" s="1"/>
  <c r="A860" i="14"/>
  <c r="A1063" i="15" s="1"/>
  <c r="A862" i="14"/>
  <c r="A1074" i="15" s="1"/>
  <c r="A863" i="14"/>
  <c r="A1075" i="15" s="1"/>
  <c r="A821" i="14"/>
  <c r="A124" i="15" s="1"/>
  <c r="A822" i="14"/>
  <c r="A126" i="15" s="1"/>
  <c r="A823" i="14"/>
  <c r="A168" i="15" s="1"/>
  <c r="A824" i="14"/>
  <c r="A825" i="14"/>
  <c r="A195" i="15" s="1"/>
  <c r="A826" i="14"/>
  <c r="A827" i="14"/>
  <c r="A235" i="15" s="1"/>
  <c r="A828" i="14"/>
  <c r="A255" i="15" s="1"/>
  <c r="A829" i="14"/>
  <c r="A276" i="15" s="1"/>
  <c r="A830" i="14"/>
  <c r="A831" i="14"/>
  <c r="A357" i="15" s="1"/>
  <c r="A832" i="14"/>
  <c r="A833" i="14"/>
  <c r="A360" i="15" s="1"/>
  <c r="A834" i="14"/>
  <c r="A405" i="15" s="1"/>
  <c r="A835" i="14"/>
  <c r="A408" i="15" s="1"/>
  <c r="A836" i="14"/>
  <c r="A427" i="15" s="1"/>
  <c r="A837" i="14"/>
  <c r="A435" i="15" s="1"/>
  <c r="A838" i="14"/>
  <c r="A506" i="15" s="1"/>
  <c r="A839" i="14"/>
  <c r="A548" i="15" s="1"/>
  <c r="A840" i="14"/>
  <c r="A572" i="15" s="1"/>
  <c r="A841" i="14"/>
  <c r="A587" i="15" s="1"/>
  <c r="A842" i="14"/>
  <c r="A843" i="14"/>
  <c r="A662" i="15" s="1"/>
  <c r="A844" i="14"/>
  <c r="A845" i="14"/>
  <c r="A754" i="15" s="1"/>
  <c r="A846" i="14"/>
  <c r="A788" i="15" s="1"/>
  <c r="A847" i="14"/>
  <c r="A814" i="15" s="1"/>
  <c r="A848" i="14"/>
  <c r="A824" i="15" s="1"/>
  <c r="A849" i="14"/>
  <c r="A827" i="15" s="1"/>
  <c r="A850" i="14"/>
  <c r="A833" i="15" s="1"/>
  <c r="A851" i="14"/>
  <c r="A852" i="14"/>
  <c r="A917" i="15" s="1"/>
  <c r="A853" i="14"/>
  <c r="A935" i="15" s="1"/>
  <c r="A854" i="14"/>
  <c r="A946" i="15" s="1"/>
  <c r="A855" i="14"/>
  <c r="A947" i="15" s="1"/>
  <c r="A820" i="14"/>
  <c r="A92" i="15" s="1"/>
  <c r="A819" i="14"/>
  <c r="A58" i="15" s="1"/>
  <c r="G79" i="11"/>
  <c r="G77" i="11"/>
  <c r="G75" i="11"/>
  <c r="G76" i="11"/>
  <c r="G78" i="11"/>
  <c r="G80" i="11"/>
  <c r="G7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4" i="11"/>
  <c r="G35" i="11"/>
  <c r="G36" i="11"/>
  <c r="G37" i="11"/>
  <c r="G38" i="11"/>
  <c r="G39" i="11"/>
  <c r="G40" i="11"/>
  <c r="G41" i="11"/>
  <c r="G42" i="11"/>
  <c r="G43" i="11"/>
  <c r="A861" i="14"/>
  <c r="G45" i="11"/>
  <c r="G46" i="11"/>
  <c r="G47" i="11"/>
  <c r="G48" i="11"/>
  <c r="G49" i="11"/>
  <c r="G50" i="11"/>
  <c r="G51" i="11"/>
  <c r="G52" i="11"/>
  <c r="G53" i="11"/>
  <c r="G54" i="11"/>
  <c r="A872" i="14"/>
  <c r="A303" i="15" s="1"/>
  <c r="G56" i="11"/>
  <c r="G57" i="11"/>
  <c r="G58" i="11"/>
  <c r="G59" i="11"/>
  <c r="G60" i="11"/>
  <c r="G61" i="11"/>
  <c r="G62" i="11"/>
  <c r="G63" i="11"/>
  <c r="G64" i="11"/>
  <c r="G65" i="11"/>
  <c r="A883" i="14"/>
  <c r="A1342" i="15" s="1"/>
  <c r="G67" i="11"/>
  <c r="G68" i="11"/>
  <c r="G69" i="11"/>
  <c r="G70" i="11"/>
  <c r="G71" i="11"/>
  <c r="G72" i="11"/>
  <c r="G73" i="11"/>
  <c r="G2" i="11"/>
  <c r="A743" i="14"/>
  <c r="A38" i="15" s="1"/>
  <c r="A744" i="14"/>
  <c r="A43" i="15" s="1"/>
  <c r="A745" i="14"/>
  <c r="A74" i="15" s="1"/>
  <c r="A746" i="14"/>
  <c r="A747" i="14"/>
  <c r="A123" i="15" s="1"/>
  <c r="A748" i="14"/>
  <c r="A148" i="15" s="1"/>
  <c r="A749" i="14"/>
  <c r="A166" i="15" s="1"/>
  <c r="A750" i="14"/>
  <c r="A178" i="15" s="1"/>
  <c r="A751" i="14"/>
  <c r="A752" i="14"/>
  <c r="A204" i="15" s="1"/>
  <c r="A753" i="14"/>
  <c r="A206" i="15" s="1"/>
  <c r="A754" i="14"/>
  <c r="A755" i="14"/>
  <c r="A756" i="14"/>
  <c r="A224" i="15" s="1"/>
  <c r="A757" i="14"/>
  <c r="A234" i="15" s="1"/>
  <c r="A758" i="14"/>
  <c r="A264" i="15" s="1"/>
  <c r="A759" i="14"/>
  <c r="A275" i="15" s="1"/>
  <c r="A760" i="14"/>
  <c r="A322" i="15" s="1"/>
  <c r="A761" i="14"/>
  <c r="A762" i="14"/>
  <c r="A361" i="15" s="1"/>
  <c r="A763" i="14"/>
  <c r="A407" i="15" s="1"/>
  <c r="A764" i="14"/>
  <c r="A416" i="15" s="1"/>
  <c r="A765" i="14"/>
  <c r="A426" i="15" s="1"/>
  <c r="A766" i="14"/>
  <c r="A767" i="14"/>
  <c r="A768" i="14"/>
  <c r="A769" i="14"/>
  <c r="A481" i="15" s="1"/>
  <c r="A770" i="14"/>
  <c r="A489" i="15" s="1"/>
  <c r="A771" i="14"/>
  <c r="A521" i="15" s="1"/>
  <c r="A773" i="14"/>
  <c r="A528" i="15" s="1"/>
  <c r="A774" i="14"/>
  <c r="A531" i="15" s="1"/>
  <c r="A775" i="14"/>
  <c r="A776" i="14"/>
  <c r="A551" i="15" s="1"/>
  <c r="A777" i="14"/>
  <c r="A579" i="15" s="1"/>
  <c r="A778" i="14"/>
  <c r="A779" i="14"/>
  <c r="A616" i="15" s="1"/>
  <c r="A780" i="14"/>
  <c r="A628" i="15" s="1"/>
  <c r="A781" i="14"/>
  <c r="A771" i="15" s="1"/>
  <c r="A782" i="14"/>
  <c r="A787" i="15" s="1"/>
  <c r="A783" i="14"/>
  <c r="A791" i="15" s="1"/>
  <c r="A784" i="14"/>
  <c r="A811" i="15" s="1"/>
  <c r="A785" i="14"/>
  <c r="A819" i="15" s="1"/>
  <c r="A787" i="14"/>
  <c r="A788" i="14"/>
  <c r="A933" i="15" s="1"/>
  <c r="A789" i="14"/>
  <c r="A938" i="15" s="1"/>
  <c r="A790" i="14"/>
  <c r="A954" i="15" s="1"/>
  <c r="A791" i="14"/>
  <c r="A955" i="15" s="1"/>
  <c r="A792" i="14"/>
  <c r="A793" i="14"/>
  <c r="A964" i="15" s="1"/>
  <c r="A794" i="14"/>
  <c r="A983" i="15" s="1"/>
  <c r="A795" i="14"/>
  <c r="A796" i="14"/>
  <c r="A1018" i="15" s="1"/>
  <c r="A797" i="14"/>
  <c r="A1015" i="15" s="1"/>
  <c r="A798" i="14"/>
  <c r="A1026" i="15" s="1"/>
  <c r="A799" i="14"/>
  <c r="A1088" i="15" s="1"/>
  <c r="A800" i="14"/>
  <c r="A1093" i="15" s="1"/>
  <c r="A801" i="14"/>
  <c r="A1097" i="15" s="1"/>
  <c r="A802" i="14"/>
  <c r="A1142" i="15" s="1"/>
  <c r="A803" i="14"/>
  <c r="A804" i="14"/>
  <c r="A805" i="14"/>
  <c r="A1191" i="15" s="1"/>
  <c r="A806" i="14"/>
  <c r="A1237" i="15" s="1"/>
  <c r="A807" i="14"/>
  <c r="A1250" i="15" s="1"/>
  <c r="A808" i="14"/>
  <c r="A1255" i="15" s="1"/>
  <c r="A809" i="14"/>
  <c r="A1260" i="15" s="1"/>
  <c r="A810" i="14"/>
  <c r="A1302" i="15" s="1"/>
  <c r="A811" i="14"/>
  <c r="A812" i="14"/>
  <c r="A1347" i="15" s="1"/>
  <c r="A813" i="14"/>
  <c r="A1385" i="15" s="1"/>
  <c r="A814" i="14"/>
  <c r="A1447" i="15" s="1"/>
  <c r="A815" i="14"/>
  <c r="A1454" i="15" s="1"/>
  <c r="A816" i="14"/>
  <c r="A1494" i="15" s="1"/>
  <c r="A817" i="14"/>
  <c r="A818" i="14"/>
  <c r="A1533" i="15" s="1"/>
  <c r="A742" i="14"/>
  <c r="A16" i="15" s="1"/>
  <c r="A741" i="14"/>
  <c r="A10" i="15" s="1"/>
  <c r="A739" i="14"/>
  <c r="A740" i="14"/>
  <c r="A1307" i="15" s="1"/>
  <c r="A738" i="14"/>
  <c r="A722" i="14"/>
  <c r="A191" i="15" s="1"/>
  <c r="B722" i="14"/>
  <c r="B191" i="15" s="1"/>
  <c r="A723" i="14"/>
  <c r="A225" i="15" s="1"/>
  <c r="B723" i="14"/>
  <c r="B225" i="15" s="1"/>
  <c r="A724" i="14"/>
  <c r="B724" i="14"/>
  <c r="A725" i="14"/>
  <c r="B725" i="14"/>
  <c r="A726" i="14"/>
  <c r="A452" i="15" s="1"/>
  <c r="B726" i="14"/>
  <c r="B452" i="15" s="1"/>
  <c r="A727" i="14"/>
  <c r="A529" i="15" s="1"/>
  <c r="B727" i="14"/>
  <c r="B529" i="15" s="1"/>
  <c r="A728" i="14"/>
  <c r="B728" i="14"/>
  <c r="A729" i="14"/>
  <c r="B729" i="14"/>
  <c r="A730" i="14"/>
  <c r="B730" i="14"/>
  <c r="A731" i="14"/>
  <c r="B731" i="14"/>
  <c r="A732" i="14"/>
  <c r="A831" i="15" s="1"/>
  <c r="B732" i="14"/>
  <c r="B831" i="15" s="1"/>
  <c r="A733" i="14"/>
  <c r="A906" i="15" s="1"/>
  <c r="B733" i="14"/>
  <c r="B906" i="15" s="1"/>
  <c r="A734" i="14"/>
  <c r="B734" i="14"/>
  <c r="A735" i="14"/>
  <c r="A1282" i="15" s="1"/>
  <c r="B735" i="14"/>
  <c r="B1282" i="15" s="1"/>
  <c r="A736" i="14"/>
  <c r="A1285" i="15" s="1"/>
  <c r="B736" i="14"/>
  <c r="B1285" i="15" s="1"/>
  <c r="A737" i="14"/>
  <c r="B737" i="14"/>
  <c r="B721" i="14"/>
  <c r="B11" i="15" s="1"/>
  <c r="A721" i="14"/>
  <c r="A11" i="15" s="1"/>
  <c r="B699" i="14"/>
  <c r="B1499" i="15" s="1"/>
  <c r="B700" i="14"/>
  <c r="B1512" i="15" s="1"/>
  <c r="B701" i="14"/>
  <c r="B1524" i="15" s="1"/>
  <c r="B702" i="14"/>
  <c r="B703" i="14"/>
  <c r="B966" i="15" s="1"/>
  <c r="B704" i="14"/>
  <c r="B919" i="15" s="1"/>
  <c r="B705" i="14"/>
  <c r="B390" i="15" s="1"/>
  <c r="B706" i="14"/>
  <c r="B391" i="15" s="1"/>
  <c r="B707" i="14"/>
  <c r="B708" i="14"/>
  <c r="B709" i="14"/>
  <c r="B710" i="14"/>
  <c r="B711" i="14"/>
  <c r="B712" i="14"/>
  <c r="B130" i="15" s="1"/>
  <c r="B713" i="14"/>
  <c r="B829" i="15" s="1"/>
  <c r="B714" i="14"/>
  <c r="B1261" i="15" s="1"/>
  <c r="B715" i="14"/>
  <c r="B675" i="15" s="1"/>
  <c r="B716" i="14"/>
  <c r="B850" i="15" s="1"/>
  <c r="B717" i="14"/>
  <c r="B840" i="15" s="1"/>
  <c r="B718" i="14"/>
  <c r="B1077" i="15" s="1"/>
  <c r="B719" i="14"/>
  <c r="B720" i="14"/>
  <c r="B352" i="15" s="1"/>
  <c r="B602" i="14"/>
  <c r="B465" i="15" s="1"/>
  <c r="B603" i="14"/>
  <c r="B32" i="15" s="1"/>
  <c r="B604" i="14"/>
  <c r="B37" i="15" s="1"/>
  <c r="B605" i="14"/>
  <c r="B61" i="15" s="1"/>
  <c r="B606" i="14"/>
  <c r="B607" i="14"/>
  <c r="B98" i="15" s="1"/>
  <c r="B608" i="14"/>
  <c r="B125" i="15" s="1"/>
  <c r="B609" i="14"/>
  <c r="B140" i="15" s="1"/>
  <c r="B610" i="14"/>
  <c r="B149" i="15" s="1"/>
  <c r="B611" i="14"/>
  <c r="B612" i="14"/>
  <c r="B613" i="14"/>
  <c r="B538" i="15" s="1"/>
  <c r="B614" i="14"/>
  <c r="B615" i="14"/>
  <c r="B616" i="14"/>
  <c r="B617" i="14"/>
  <c r="B171" i="15" s="1"/>
  <c r="B618" i="14"/>
  <c r="B619" i="14"/>
  <c r="B214" i="15" s="1"/>
  <c r="B620" i="14"/>
  <c r="B621" i="14"/>
  <c r="B283" i="15" s="1"/>
  <c r="B622" i="14"/>
  <c r="B291" i="15" s="1"/>
  <c r="B623" i="14"/>
  <c r="B298" i="15" s="1"/>
  <c r="B624" i="14"/>
  <c r="B625" i="14"/>
  <c r="B626" i="14"/>
  <c r="B325" i="15" s="1"/>
  <c r="B627" i="14"/>
  <c r="B327" i="15" s="1"/>
  <c r="B628" i="14"/>
  <c r="B340" i="15" s="1"/>
  <c r="B629" i="14"/>
  <c r="B348" i="15" s="1"/>
  <c r="B630" i="14"/>
  <c r="B395" i="15" s="1"/>
  <c r="B631" i="14"/>
  <c r="B396" i="15" s="1"/>
  <c r="B632" i="14"/>
  <c r="B411" i="15" s="1"/>
  <c r="B633" i="14"/>
  <c r="B424" i="15" s="1"/>
  <c r="B634" i="14"/>
  <c r="B432" i="15" s="1"/>
  <c r="B635" i="14"/>
  <c r="B449" i="15" s="1"/>
  <c r="B636" i="14"/>
  <c r="B637" i="14"/>
  <c r="B526" i="15" s="1"/>
  <c r="B638" i="14"/>
  <c r="B639" i="14"/>
  <c r="B534" i="15" s="1"/>
  <c r="B640" i="14"/>
  <c r="B544" i="15" s="1"/>
  <c r="B641" i="14"/>
  <c r="B592" i="15" s="1"/>
  <c r="B642" i="14"/>
  <c r="B622" i="15" s="1"/>
  <c r="B643" i="14"/>
  <c r="B632" i="15" s="1"/>
  <c r="B644" i="14"/>
  <c r="B669" i="15" s="1"/>
  <c r="B645" i="14"/>
  <c r="B676" i="15" s="1"/>
  <c r="B646" i="14"/>
  <c r="B703" i="15" s="1"/>
  <c r="B647" i="14"/>
  <c r="B707" i="15" s="1"/>
  <c r="B648" i="14"/>
  <c r="B716" i="15" s="1"/>
  <c r="B649" i="14"/>
  <c r="B721" i="15" s="1"/>
  <c r="B650" i="14"/>
  <c r="B747" i="15" s="1"/>
  <c r="B651" i="14"/>
  <c r="B732" i="15" s="1"/>
  <c r="B652" i="14"/>
  <c r="B738" i="15" s="1"/>
  <c r="B653" i="14"/>
  <c r="B818" i="15" s="1"/>
  <c r="B654" i="14"/>
  <c r="B655" i="14"/>
  <c r="B838" i="15" s="1"/>
  <c r="B656" i="14"/>
  <c r="B839" i="15" s="1"/>
  <c r="B657" i="14"/>
  <c r="B844" i="15" s="1"/>
  <c r="B658" i="14"/>
  <c r="B941" i="15" s="1"/>
  <c r="B659" i="14"/>
  <c r="B970" i="15" s="1"/>
  <c r="B660" i="14"/>
  <c r="B1010" i="15" s="1"/>
  <c r="B661" i="14"/>
  <c r="B1011" i="15" s="1"/>
  <c r="B662" i="14"/>
  <c r="B1017" i="15" s="1"/>
  <c r="B663" i="14"/>
  <c r="B1054" i="15" s="1"/>
  <c r="B664" i="14"/>
  <c r="B1059" i="15" s="1"/>
  <c r="B665" i="14"/>
  <c r="B666" i="14"/>
  <c r="B1108" i="15" s="1"/>
  <c r="B667" i="14"/>
  <c r="B1203" i="15" s="1"/>
  <c r="B668" i="14"/>
  <c r="B1208" i="15" s="1"/>
  <c r="B669" i="14"/>
  <c r="B1212" i="15" s="1"/>
  <c r="B670" i="14"/>
  <c r="B1217" i="15" s="1"/>
  <c r="B671" i="14"/>
  <c r="B1247" i="15" s="1"/>
  <c r="B672" i="14"/>
  <c r="B1305" i="15" s="1"/>
  <c r="B673" i="14"/>
  <c r="B89" i="15" s="1"/>
  <c r="B674" i="14"/>
  <c r="B295" i="15" s="1"/>
  <c r="B675" i="14"/>
  <c r="B1463" i="15" s="1"/>
  <c r="B676" i="14"/>
  <c r="B1306" i="15" s="1"/>
  <c r="B677" i="14"/>
  <c r="B480" i="15" s="1"/>
  <c r="B678" i="14"/>
  <c r="B1314" i="15" s="1"/>
  <c r="B679" i="14"/>
  <c r="B1315" i="15" s="1"/>
  <c r="B680" i="14"/>
  <c r="B1323" i="15" s="1"/>
  <c r="B681" i="14"/>
  <c r="B1337" i="15" s="1"/>
  <c r="B682" i="14"/>
  <c r="B1340" i="15" s="1"/>
  <c r="B683" i="14"/>
  <c r="B1348" i="15" s="1"/>
  <c r="B684" i="14"/>
  <c r="B1364" i="15" s="1"/>
  <c r="B685" i="14"/>
  <c r="B1370" i="15" s="1"/>
  <c r="B686" i="14"/>
  <c r="B1390" i="15" s="1"/>
  <c r="B687" i="14"/>
  <c r="B1391" i="15" s="1"/>
  <c r="B688" i="14"/>
  <c r="B719" i="15" s="1"/>
  <c r="B689" i="14"/>
  <c r="B1403" i="15" s="1"/>
  <c r="B690" i="14"/>
  <c r="B1406" i="15" s="1"/>
  <c r="B691" i="14"/>
  <c r="B1411" i="15" s="1"/>
  <c r="B692" i="14"/>
  <c r="B1490" i="15" s="1"/>
  <c r="B693" i="14"/>
  <c r="B1434" i="15" s="1"/>
  <c r="B694" i="14"/>
  <c r="B1052" i="15" s="1"/>
  <c r="B695" i="14"/>
  <c r="B696" i="14"/>
  <c r="B1437" i="15" s="1"/>
  <c r="B697" i="14"/>
  <c r="B1487" i="15" s="1"/>
  <c r="B698" i="14"/>
  <c r="B600" i="14"/>
  <c r="B23" i="15" s="1"/>
  <c r="B601" i="14"/>
  <c r="B247" i="15" s="1"/>
  <c r="B599" i="14"/>
  <c r="B22" i="15" s="1"/>
  <c r="A711" i="14"/>
  <c r="A712" i="14"/>
  <c r="A130" i="15" s="1"/>
  <c r="A713" i="14"/>
  <c r="A829" i="15" s="1"/>
  <c r="A714" i="14"/>
  <c r="A1261" i="15" s="1"/>
  <c r="A715" i="14"/>
  <c r="A675" i="15" s="1"/>
  <c r="A716" i="14"/>
  <c r="A850" i="15" s="1"/>
  <c r="A717" i="14"/>
  <c r="A840" i="15" s="1"/>
  <c r="A718" i="14"/>
  <c r="A1077" i="15" s="1"/>
  <c r="A719" i="14"/>
  <c r="A720" i="14"/>
  <c r="A352" i="15" s="1"/>
  <c r="A606" i="14"/>
  <c r="A607" i="14"/>
  <c r="A98" i="15" s="1"/>
  <c r="A608" i="14"/>
  <c r="A125" i="15" s="1"/>
  <c r="A609" i="14"/>
  <c r="A140" i="15" s="1"/>
  <c r="A610" i="14"/>
  <c r="A149" i="15" s="1"/>
  <c r="A611" i="14"/>
  <c r="A612" i="14"/>
  <c r="A613" i="14"/>
  <c r="A538" i="15" s="1"/>
  <c r="A614" i="14"/>
  <c r="A615" i="14"/>
  <c r="A616" i="14"/>
  <c r="A617" i="14"/>
  <c r="A171" i="15" s="1"/>
  <c r="A618" i="14"/>
  <c r="A619" i="14"/>
  <c r="A214" i="15" s="1"/>
  <c r="A620" i="14"/>
  <c r="A621" i="14"/>
  <c r="A283" i="15" s="1"/>
  <c r="A622" i="14"/>
  <c r="A291" i="15" s="1"/>
  <c r="A623" i="14"/>
  <c r="A298" i="15" s="1"/>
  <c r="A624" i="14"/>
  <c r="A625" i="14"/>
  <c r="A626" i="14"/>
  <c r="A325" i="15" s="1"/>
  <c r="A627" i="14"/>
  <c r="A327" i="15" s="1"/>
  <c r="A628" i="14"/>
  <c r="A340" i="15" s="1"/>
  <c r="A629" i="14"/>
  <c r="A348" i="15" s="1"/>
  <c r="A630" i="14"/>
  <c r="A395" i="15" s="1"/>
  <c r="A631" i="14"/>
  <c r="A396" i="15" s="1"/>
  <c r="A632" i="14"/>
  <c r="A411" i="15" s="1"/>
  <c r="A633" i="14"/>
  <c r="A424" i="15" s="1"/>
  <c r="A634" i="14"/>
  <c r="A432" i="15" s="1"/>
  <c r="A635" i="14"/>
  <c r="A449" i="15" s="1"/>
  <c r="A636" i="14"/>
  <c r="A638" i="14"/>
  <c r="A639" i="14"/>
  <c r="A534" i="15" s="1"/>
  <c r="A640" i="14"/>
  <c r="A544" i="15" s="1"/>
  <c r="A641" i="14"/>
  <c r="A592" i="15" s="1"/>
  <c r="A642" i="14"/>
  <c r="A622" i="15" s="1"/>
  <c r="A643" i="14"/>
  <c r="A632" i="15" s="1"/>
  <c r="A644" i="14"/>
  <c r="A669" i="15" s="1"/>
  <c r="A645" i="14"/>
  <c r="A676" i="15" s="1"/>
  <c r="A646" i="14"/>
  <c r="A703" i="15" s="1"/>
  <c r="A647" i="14"/>
  <c r="A707" i="15" s="1"/>
  <c r="A648" i="14"/>
  <c r="A716" i="15" s="1"/>
  <c r="A649" i="14"/>
  <c r="A721" i="15" s="1"/>
  <c r="A650" i="14"/>
  <c r="A747" i="15" s="1"/>
  <c r="A651" i="14"/>
  <c r="A732" i="15" s="1"/>
  <c r="A652" i="14"/>
  <c r="A738" i="15" s="1"/>
  <c r="A653" i="14"/>
  <c r="A818" i="15" s="1"/>
  <c r="A654" i="14"/>
  <c r="A655" i="14"/>
  <c r="A838" i="15" s="1"/>
  <c r="A656" i="14"/>
  <c r="A839" i="15" s="1"/>
  <c r="A657" i="14"/>
  <c r="A844" i="15" s="1"/>
  <c r="A658" i="14"/>
  <c r="A941" i="15" s="1"/>
  <c r="A659" i="14"/>
  <c r="A970" i="15" s="1"/>
  <c r="A660" i="14"/>
  <c r="A1010" i="15" s="1"/>
  <c r="A661" i="14"/>
  <c r="A1011" i="15" s="1"/>
  <c r="A662" i="14"/>
  <c r="A1017" i="15" s="1"/>
  <c r="A663" i="14"/>
  <c r="A1054" i="15" s="1"/>
  <c r="A664" i="14"/>
  <c r="A1059" i="15" s="1"/>
  <c r="A665" i="14"/>
  <c r="A666" i="14"/>
  <c r="A1108" i="15" s="1"/>
  <c r="A667" i="14"/>
  <c r="A1203" i="15" s="1"/>
  <c r="A668" i="14"/>
  <c r="A1208" i="15" s="1"/>
  <c r="A669" i="14"/>
  <c r="A1212" i="15" s="1"/>
  <c r="A670" i="14"/>
  <c r="A1217" i="15" s="1"/>
  <c r="A671" i="14"/>
  <c r="A1247" i="15" s="1"/>
  <c r="A672" i="14"/>
  <c r="A1305" i="15" s="1"/>
  <c r="A673" i="14"/>
  <c r="A89" i="15" s="1"/>
  <c r="A674" i="14"/>
  <c r="A295" i="15" s="1"/>
  <c r="A675" i="14"/>
  <c r="A1463" i="15" s="1"/>
  <c r="A676" i="14"/>
  <c r="A1306" i="15" s="1"/>
  <c r="A677" i="14"/>
  <c r="A480" i="15" s="1"/>
  <c r="A678" i="14"/>
  <c r="A1314" i="15" s="1"/>
  <c r="A679" i="14"/>
  <c r="A1315" i="15" s="1"/>
  <c r="A680" i="14"/>
  <c r="A1323" i="15" s="1"/>
  <c r="A681" i="14"/>
  <c r="A1337" i="15" s="1"/>
  <c r="A682" i="14"/>
  <c r="A1340" i="15" s="1"/>
  <c r="A683" i="14"/>
  <c r="A1348" i="15" s="1"/>
  <c r="A684" i="14"/>
  <c r="A1364" i="15" s="1"/>
  <c r="A685" i="14"/>
  <c r="A1370" i="15" s="1"/>
  <c r="A686" i="14"/>
  <c r="A1390" i="15" s="1"/>
  <c r="A687" i="14"/>
  <c r="A1391" i="15" s="1"/>
  <c r="A688" i="14"/>
  <c r="A719" i="15" s="1"/>
  <c r="A689" i="14"/>
  <c r="A1403" i="15" s="1"/>
  <c r="A690" i="14"/>
  <c r="A1406" i="15" s="1"/>
  <c r="A691" i="14"/>
  <c r="A1411" i="15" s="1"/>
  <c r="A692" i="14"/>
  <c r="A1490" i="15" s="1"/>
  <c r="A693" i="14"/>
  <c r="A1434" i="15" s="1"/>
  <c r="A694" i="14"/>
  <c r="A1052" i="15" s="1"/>
  <c r="A695" i="14"/>
  <c r="A696" i="14"/>
  <c r="A1437" i="15" s="1"/>
  <c r="A697" i="14"/>
  <c r="A1487" i="15" s="1"/>
  <c r="A698" i="14"/>
  <c r="A699" i="14"/>
  <c r="A1499" i="15" s="1"/>
  <c r="A700" i="14"/>
  <c r="A1512" i="15" s="1"/>
  <c r="A701" i="14"/>
  <c r="A1524" i="15" s="1"/>
  <c r="A702" i="14"/>
  <c r="A703" i="14"/>
  <c r="A966" i="15" s="1"/>
  <c r="A704" i="14"/>
  <c r="A919" i="15" s="1"/>
  <c r="A705" i="14"/>
  <c r="A390" i="15" s="1"/>
  <c r="A706" i="14"/>
  <c r="A391" i="15" s="1"/>
  <c r="A707" i="14"/>
  <c r="A708" i="14"/>
  <c r="A709" i="14"/>
  <c r="A710" i="14"/>
  <c r="A605" i="14"/>
  <c r="A61" i="15" s="1"/>
  <c r="A600" i="14"/>
  <c r="A23" i="15" s="1"/>
  <c r="A601" i="14"/>
  <c r="A247" i="15" s="1"/>
  <c r="A602" i="14"/>
  <c r="A465" i="15" s="1"/>
  <c r="A603" i="14"/>
  <c r="A32" i="15" s="1"/>
  <c r="A604" i="14"/>
  <c r="A37" i="15" s="1"/>
  <c r="A599" i="14"/>
  <c r="A22" i="15" s="1"/>
  <c r="I107" i="8"/>
  <c r="I93" i="8"/>
  <c r="I83" i="8"/>
  <c r="I57" i="8"/>
  <c r="I106" i="8"/>
  <c r="I102" i="8"/>
  <c r="I94" i="8"/>
  <c r="I92" i="8"/>
  <c r="I91" i="8"/>
  <c r="I90" i="8"/>
  <c r="I87" i="8"/>
  <c r="I62" i="8"/>
  <c r="I61" i="8"/>
  <c r="I59" i="8"/>
  <c r="I56" i="8"/>
  <c r="I50" i="8"/>
  <c r="I46" i="8"/>
  <c r="I35" i="8"/>
  <c r="I26" i="8"/>
  <c r="I21" i="8"/>
  <c r="I20" i="8"/>
  <c r="I19" i="8"/>
  <c r="I18" i="8"/>
  <c r="I17" i="8"/>
  <c r="I6" i="8"/>
  <c r="I9" i="8"/>
  <c r="I10" i="8"/>
  <c r="I11" i="8"/>
  <c r="I12" i="8"/>
  <c r="I13" i="8"/>
  <c r="I14" i="8"/>
  <c r="I15" i="8"/>
  <c r="I16" i="8"/>
  <c r="I22" i="8"/>
  <c r="I23" i="8"/>
  <c r="I24" i="8"/>
  <c r="I25" i="8"/>
  <c r="I27" i="8"/>
  <c r="I28" i="8"/>
  <c r="I29" i="8"/>
  <c r="I30" i="8"/>
  <c r="I31" i="8"/>
  <c r="I32" i="8"/>
  <c r="I33" i="8"/>
  <c r="I34" i="8"/>
  <c r="I36" i="8"/>
  <c r="I37" i="8"/>
  <c r="I38" i="8"/>
  <c r="I39" i="8"/>
  <c r="I40" i="8"/>
  <c r="I41" i="8"/>
  <c r="I42" i="8"/>
  <c r="I43" i="8"/>
  <c r="A637" i="14" s="1"/>
  <c r="A526" i="15" s="1"/>
  <c r="I44" i="8"/>
  <c r="I45" i="8"/>
  <c r="I47" i="8"/>
  <c r="I48" i="8"/>
  <c r="I49" i="8"/>
  <c r="I51" i="8"/>
  <c r="I52" i="8"/>
  <c r="I53" i="8"/>
  <c r="I54" i="8"/>
  <c r="I55" i="8"/>
  <c r="I58" i="8"/>
  <c r="I60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4" i="8"/>
  <c r="I85" i="8"/>
  <c r="I86" i="8"/>
  <c r="I88" i="8"/>
  <c r="I89" i="8"/>
  <c r="I95" i="8"/>
  <c r="I96" i="8"/>
  <c r="I97" i="8"/>
  <c r="I98" i="8"/>
  <c r="I99" i="8"/>
  <c r="I100" i="8"/>
  <c r="I101" i="8"/>
  <c r="I103" i="8"/>
  <c r="I104" i="8"/>
  <c r="I105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5" i="8"/>
  <c r="A592" i="14"/>
  <c r="A440" i="15" s="1"/>
  <c r="B592" i="14"/>
  <c r="B440" i="15" s="1"/>
  <c r="A593" i="14"/>
  <c r="A461" i="15" s="1"/>
  <c r="B593" i="14"/>
  <c r="B461" i="15" s="1"/>
  <c r="A594" i="14"/>
  <c r="A507" i="15" s="1"/>
  <c r="B594" i="14"/>
  <c r="B507" i="15" s="1"/>
  <c r="A595" i="14"/>
  <c r="A554" i="15" s="1"/>
  <c r="B595" i="14"/>
  <c r="B554" i="15" s="1"/>
  <c r="A596" i="14"/>
  <c r="A748" i="15" s="1"/>
  <c r="B596" i="14"/>
  <c r="B748" i="15" s="1"/>
  <c r="A597" i="14"/>
  <c r="A1035" i="15" s="1"/>
  <c r="B597" i="14"/>
  <c r="A598" i="14"/>
  <c r="A1056" i="15" s="1"/>
  <c r="B598" i="14"/>
  <c r="B1056" i="15" s="1"/>
  <c r="B591" i="14"/>
  <c r="B205" i="15" s="1"/>
  <c r="A591" i="14"/>
  <c r="A205" i="15" s="1"/>
  <c r="A542" i="14"/>
  <c r="A133" i="15" s="1"/>
  <c r="B542" i="14"/>
  <c r="B133" i="15" s="1"/>
  <c r="A543" i="14"/>
  <c r="A138" i="15" s="1"/>
  <c r="B543" i="14"/>
  <c r="B138" i="15" s="1"/>
  <c r="A544" i="14"/>
  <c r="A158" i="15" s="1"/>
  <c r="B544" i="14"/>
  <c r="B158" i="15" s="1"/>
  <c r="A545" i="14"/>
  <c r="A163" i="15" s="1"/>
  <c r="B545" i="14"/>
  <c r="B163" i="15" s="1"/>
  <c r="A546" i="14"/>
  <c r="A212" i="15" s="1"/>
  <c r="B546" i="14"/>
  <c r="B212" i="15" s="1"/>
  <c r="A547" i="14"/>
  <c r="A263" i="15" s="1"/>
  <c r="B547" i="14"/>
  <c r="B263" i="15" s="1"/>
  <c r="A548" i="14"/>
  <c r="A363" i="15" s="1"/>
  <c r="B548" i="14"/>
  <c r="B363" i="15" s="1"/>
  <c r="A549" i="14"/>
  <c r="A552" i="15" s="1"/>
  <c r="B549" i="14"/>
  <c r="B552" i="15" s="1"/>
  <c r="A550" i="14"/>
  <c r="A568" i="15" s="1"/>
  <c r="B550" i="14"/>
  <c r="B568" i="15" s="1"/>
  <c r="A551" i="14"/>
  <c r="A577" i="15" s="1"/>
  <c r="B551" i="14"/>
  <c r="B577" i="15" s="1"/>
  <c r="A552" i="14"/>
  <c r="A601" i="15" s="1"/>
  <c r="B552" i="14"/>
  <c r="B601" i="15" s="1"/>
  <c r="A553" i="14"/>
  <c r="A608" i="15" s="1"/>
  <c r="B553" i="14"/>
  <c r="B608" i="15" s="1"/>
  <c r="A554" i="14"/>
  <c r="A677" i="15" s="1"/>
  <c r="B554" i="14"/>
  <c r="B677" i="15" s="1"/>
  <c r="A555" i="14"/>
  <c r="A699" i="15" s="1"/>
  <c r="B555" i="14"/>
  <c r="B699" i="15" s="1"/>
  <c r="A556" i="14"/>
  <c r="A700" i="15" s="1"/>
  <c r="B556" i="14"/>
  <c r="B700" i="15" s="1"/>
  <c r="A557" i="14"/>
  <c r="A702" i="15" s="1"/>
  <c r="B557" i="14"/>
  <c r="B702" i="15" s="1"/>
  <c r="A558" i="14"/>
  <c r="A711" i="15" s="1"/>
  <c r="B558" i="14"/>
  <c r="B711" i="15" s="1"/>
  <c r="A559" i="14"/>
  <c r="A731" i="15" s="1"/>
  <c r="B559" i="14"/>
  <c r="B731" i="15" s="1"/>
  <c r="A560" i="14"/>
  <c r="B560" i="14"/>
  <c r="A561" i="14"/>
  <c r="A797" i="15" s="1"/>
  <c r="B561" i="14"/>
  <c r="B797" i="15" s="1"/>
  <c r="A562" i="14"/>
  <c r="A870" i="15" s="1"/>
  <c r="B562" i="14"/>
  <c r="B870" i="15" s="1"/>
  <c r="A563" i="14"/>
  <c r="A912" i="15" s="1"/>
  <c r="B563" i="14"/>
  <c r="B912" i="15" s="1"/>
  <c r="A564" i="14"/>
  <c r="A965" i="15" s="1"/>
  <c r="B564" i="14"/>
  <c r="B965" i="15" s="1"/>
  <c r="A565" i="14"/>
  <c r="A992" i="15" s="1"/>
  <c r="B565" i="14"/>
  <c r="B992" i="15" s="1"/>
  <c r="A566" i="14"/>
  <c r="A993" i="15" s="1"/>
  <c r="B566" i="14"/>
  <c r="B993" i="15" s="1"/>
  <c r="A567" i="14"/>
  <c r="A1047" i="15" s="1"/>
  <c r="B567" i="14"/>
  <c r="B1047" i="15" s="1"/>
  <c r="A568" i="14"/>
  <c r="A1060" i="15" s="1"/>
  <c r="B568" i="14"/>
  <c r="B1060" i="15" s="1"/>
  <c r="A569" i="14"/>
  <c r="A1089" i="15" s="1"/>
  <c r="B569" i="14"/>
  <c r="B1089" i="15" s="1"/>
  <c r="A570" i="14"/>
  <c r="A1095" i="15" s="1"/>
  <c r="B570" i="14"/>
  <c r="B1095" i="15" s="1"/>
  <c r="A571" i="14"/>
  <c r="A1166" i="15" s="1"/>
  <c r="B571" i="14"/>
  <c r="B1166" i="15" s="1"/>
  <c r="A572" i="14"/>
  <c r="A1185" i="15" s="1"/>
  <c r="B572" i="14"/>
  <c r="B1185" i="15" s="1"/>
  <c r="A573" i="14"/>
  <c r="A1210" i="15" s="1"/>
  <c r="B573" i="14"/>
  <c r="B1210" i="15" s="1"/>
  <c r="A574" i="14"/>
  <c r="A1223" i="15" s="1"/>
  <c r="B574" i="14"/>
  <c r="B1223" i="15" s="1"/>
  <c r="A575" i="14"/>
  <c r="A1248" i="15" s="1"/>
  <c r="B575" i="14"/>
  <c r="B1248" i="15" s="1"/>
  <c r="A576" i="14"/>
  <c r="A1251" i="15" s="1"/>
  <c r="B576" i="14"/>
  <c r="B1251" i="15" s="1"/>
  <c r="A577" i="14"/>
  <c r="A1265" i="15" s="1"/>
  <c r="B577" i="14"/>
  <c r="B1265" i="15" s="1"/>
  <c r="A578" i="14"/>
  <c r="A1269" i="15" s="1"/>
  <c r="B578" i="14"/>
  <c r="B1269" i="15" s="1"/>
  <c r="A579" i="14"/>
  <c r="A1322" i="15" s="1"/>
  <c r="B579" i="14"/>
  <c r="B1322" i="15" s="1"/>
  <c r="A580" i="14"/>
  <c r="A1325" i="15" s="1"/>
  <c r="B580" i="14"/>
  <c r="B1325" i="15" s="1"/>
  <c r="A581" i="14"/>
  <c r="A1331" i="15" s="1"/>
  <c r="B581" i="14"/>
  <c r="B1331" i="15" s="1"/>
  <c r="A582" i="14"/>
  <c r="A1333" i="15" s="1"/>
  <c r="B582" i="14"/>
  <c r="B1333" i="15" s="1"/>
  <c r="A583" i="14"/>
  <c r="A1334" i="15" s="1"/>
  <c r="B583" i="14"/>
  <c r="B1334" i="15" s="1"/>
  <c r="A584" i="14"/>
  <c r="A1412" i="15" s="1"/>
  <c r="B584" i="14"/>
  <c r="B1412" i="15" s="1"/>
  <c r="A585" i="14"/>
  <c r="A1440" i="15" s="1"/>
  <c r="B585" i="14"/>
  <c r="B1440" i="15" s="1"/>
  <c r="A586" i="14"/>
  <c r="A1464" i="15" s="1"/>
  <c r="B586" i="14"/>
  <c r="B1464" i="15" s="1"/>
  <c r="A587" i="14"/>
  <c r="A1465" i="15" s="1"/>
  <c r="B587" i="14"/>
  <c r="B1465" i="15" s="1"/>
  <c r="A588" i="14"/>
  <c r="A1486" i="15" s="1"/>
  <c r="B588" i="14"/>
  <c r="B1486" i="15" s="1"/>
  <c r="A589" i="14"/>
  <c r="A1488" i="15" s="1"/>
  <c r="B589" i="14"/>
  <c r="B1488" i="15" s="1"/>
  <c r="A590" i="14"/>
  <c r="A1537" i="15" s="1"/>
  <c r="B590" i="14"/>
  <c r="B1537" i="15" s="1"/>
  <c r="A541" i="14"/>
  <c r="A119" i="15" s="1"/>
  <c r="B541" i="14"/>
  <c r="B119" i="15" s="1"/>
  <c r="B540" i="14"/>
  <c r="B52" i="15" s="1"/>
  <c r="A540" i="14"/>
  <c r="A52" i="15" s="1"/>
  <c r="E6" i="7"/>
  <c r="E7" i="7"/>
  <c r="E8" i="7"/>
  <c r="E9" i="7"/>
  <c r="E10" i="7"/>
  <c r="E11" i="7"/>
  <c r="E12" i="7"/>
  <c r="E5" i="7"/>
  <c r="A478" i="14"/>
  <c r="A81" i="15" s="1"/>
  <c r="B478" i="14"/>
  <c r="B81" i="15" s="1"/>
  <c r="A479" i="14"/>
  <c r="A94" i="15" s="1"/>
  <c r="B479" i="14"/>
  <c r="B94" i="15" s="1"/>
  <c r="A480" i="14"/>
  <c r="B480" i="14"/>
  <c r="B127" i="15" s="1"/>
  <c r="A481" i="14"/>
  <c r="A129" i="15" s="1"/>
  <c r="B481" i="14"/>
  <c r="B129" i="15" s="1"/>
  <c r="A482" i="14"/>
  <c r="A135" i="15" s="1"/>
  <c r="B482" i="14"/>
  <c r="B135" i="15" s="1"/>
  <c r="A483" i="14"/>
  <c r="A162" i="15" s="1"/>
  <c r="B483" i="14"/>
  <c r="B162" i="15" s="1"/>
  <c r="A484" i="14"/>
  <c r="A179" i="15" s="1"/>
  <c r="B484" i="14"/>
  <c r="B179" i="15" s="1"/>
  <c r="A485" i="14"/>
  <c r="A233" i="15" s="1"/>
  <c r="B485" i="14"/>
  <c r="B233" i="15" s="1"/>
  <c r="A486" i="14"/>
  <c r="A248" i="15" s="1"/>
  <c r="B486" i="14"/>
  <c r="B248" i="15" s="1"/>
  <c r="A487" i="14"/>
  <c r="A310" i="15" s="1"/>
  <c r="B487" i="14"/>
  <c r="B310" i="15" s="1"/>
  <c r="A488" i="14"/>
  <c r="A312" i="15" s="1"/>
  <c r="B488" i="14"/>
  <c r="B312" i="15" s="1"/>
  <c r="A489" i="14"/>
  <c r="A367" i="15" s="1"/>
  <c r="B489" i="14"/>
  <c r="B367" i="15" s="1"/>
  <c r="A490" i="14"/>
  <c r="A496" i="15" s="1"/>
  <c r="B490" i="14"/>
  <c r="B496" i="15" s="1"/>
  <c r="A491" i="14"/>
  <c r="A508" i="15" s="1"/>
  <c r="B491" i="14"/>
  <c r="B508" i="15" s="1"/>
  <c r="A492" i="14"/>
  <c r="A513" i="15" s="1"/>
  <c r="B492" i="14"/>
  <c r="B513" i="15" s="1"/>
  <c r="A493" i="14"/>
  <c r="A532" i="15" s="1"/>
  <c r="B493" i="14"/>
  <c r="B532" i="15" s="1"/>
  <c r="A494" i="14"/>
  <c r="A574" i="15" s="1"/>
  <c r="B494" i="14"/>
  <c r="B574" i="15" s="1"/>
  <c r="A495" i="14"/>
  <c r="A590" i="15" s="1"/>
  <c r="B495" i="14"/>
  <c r="B590" i="15" s="1"/>
  <c r="A496" i="14"/>
  <c r="A768" i="15" s="1"/>
  <c r="B496" i="14"/>
  <c r="B768" i="15" s="1"/>
  <c r="A497" i="14"/>
  <c r="B497" i="14"/>
  <c r="A498" i="14"/>
  <c r="A779" i="15" s="1"/>
  <c r="B498" i="14"/>
  <c r="B779" i="15" s="1"/>
  <c r="A499" i="14"/>
  <c r="A780" i="15" s="1"/>
  <c r="B499" i="14"/>
  <c r="B780" i="15" s="1"/>
  <c r="A500" i="14"/>
  <c r="A792" i="15" s="1"/>
  <c r="B500" i="14"/>
  <c r="B792" i="15" s="1"/>
  <c r="A501" i="14"/>
  <c r="A803" i="15" s="1"/>
  <c r="B501" i="14"/>
  <c r="B803" i="15" s="1"/>
  <c r="A502" i="14"/>
  <c r="A815" i="15" s="1"/>
  <c r="B502" i="14"/>
  <c r="B815" i="15" s="1"/>
  <c r="A503" i="14"/>
  <c r="A816" i="15" s="1"/>
  <c r="B503" i="14"/>
  <c r="B816" i="15" s="1"/>
  <c r="A504" i="14"/>
  <c r="A929" i="15" s="1"/>
  <c r="B504" i="14"/>
  <c r="B929" i="15" s="1"/>
  <c r="A505" i="14"/>
  <c r="A956" i="15" s="1"/>
  <c r="B505" i="14"/>
  <c r="A506" i="14"/>
  <c r="A984" i="15" s="1"/>
  <c r="B506" i="14"/>
  <c r="B984" i="15" s="1"/>
  <c r="A507" i="14"/>
  <c r="A1000" i="15" s="1"/>
  <c r="B507" i="14"/>
  <c r="B1000" i="15" s="1"/>
  <c r="A508" i="14"/>
  <c r="A1001" i="15" s="1"/>
  <c r="B508" i="14"/>
  <c r="B1001" i="15" s="1"/>
  <c r="A509" i="14"/>
  <c r="A1025" i="15" s="1"/>
  <c r="B509" i="14"/>
  <c r="B1025" i="15" s="1"/>
  <c r="A510" i="14"/>
  <c r="A1036" i="15" s="1"/>
  <c r="B510" i="14"/>
  <c r="B1036" i="15" s="1"/>
  <c r="A511" i="14"/>
  <c r="A1046" i="15" s="1"/>
  <c r="B511" i="14"/>
  <c r="B1046" i="15" s="1"/>
  <c r="A512" i="14"/>
  <c r="A1053" i="15" s="1"/>
  <c r="B512" i="14"/>
  <c r="B1053" i="15" s="1"/>
  <c r="A513" i="14"/>
  <c r="A1079" i="15" s="1"/>
  <c r="B513" i="14"/>
  <c r="B1079" i="15" s="1"/>
  <c r="A514" i="14"/>
  <c r="A1094" i="15" s="1"/>
  <c r="B514" i="14"/>
  <c r="B1094" i="15" s="1"/>
  <c r="A515" i="14"/>
  <c r="A1105" i="15" s="1"/>
  <c r="B515" i="14"/>
  <c r="B1105" i="15" s="1"/>
  <c r="A516" i="14"/>
  <c r="A1126" i="15" s="1"/>
  <c r="B516" i="14"/>
  <c r="B1126" i="15" s="1"/>
  <c r="A517" i="14"/>
  <c r="A1132" i="15" s="1"/>
  <c r="B517" i="14"/>
  <c r="B1132" i="15" s="1"/>
  <c r="A518" i="14"/>
  <c r="A1171" i="15" s="1"/>
  <c r="B518" i="14"/>
  <c r="B1171" i="15" s="1"/>
  <c r="A519" i="14"/>
  <c r="A1202" i="15" s="1"/>
  <c r="B519" i="14"/>
  <c r="B1202" i="15" s="1"/>
  <c r="A520" i="14"/>
  <c r="A1262" i="15" s="1"/>
  <c r="B520" i="14"/>
  <c r="B1262" i="15" s="1"/>
  <c r="A521" i="14"/>
  <c r="A1263" i="15" s="1"/>
  <c r="B521" i="14"/>
  <c r="B1263" i="15" s="1"/>
  <c r="A522" i="14"/>
  <c r="A1274" i="15" s="1"/>
  <c r="B522" i="14"/>
  <c r="B1274" i="15" s="1"/>
  <c r="A523" i="14"/>
  <c r="A1291" i="15" s="1"/>
  <c r="B523" i="14"/>
  <c r="B1291" i="15" s="1"/>
  <c r="A524" i="14"/>
  <c r="A1296" i="15" s="1"/>
  <c r="B524" i="14"/>
  <c r="B1296" i="15" s="1"/>
  <c r="A525" i="14"/>
  <c r="A1301" i="15" s="1"/>
  <c r="B525" i="14"/>
  <c r="B1301" i="15" s="1"/>
  <c r="A526" i="14"/>
  <c r="A1313" i="15" s="1"/>
  <c r="B526" i="14"/>
  <c r="B1313" i="15" s="1"/>
  <c r="A527" i="14"/>
  <c r="A1346" i="15" s="1"/>
  <c r="B527" i="14"/>
  <c r="B1346" i="15" s="1"/>
  <c r="A528" i="14"/>
  <c r="B528" i="14"/>
  <c r="A529" i="14"/>
  <c r="A1401" i="15" s="1"/>
  <c r="B529" i="14"/>
  <c r="B1401" i="15" s="1"/>
  <c r="A530" i="14"/>
  <c r="A1422" i="15" s="1"/>
  <c r="B530" i="14"/>
  <c r="B1422" i="15" s="1"/>
  <c r="A531" i="14"/>
  <c r="A1433" i="15" s="1"/>
  <c r="B531" i="14"/>
  <c r="B1433" i="15" s="1"/>
  <c r="A532" i="14"/>
  <c r="A1439" i="15" s="1"/>
  <c r="B532" i="14"/>
  <c r="B1439" i="15" s="1"/>
  <c r="A533" i="14"/>
  <c r="A1448" i="15" s="1"/>
  <c r="B533" i="14"/>
  <c r="A534" i="14"/>
  <c r="A1478" i="15" s="1"/>
  <c r="B534" i="14"/>
  <c r="B1478" i="15" s="1"/>
  <c r="A535" i="14"/>
  <c r="A1483" i="15" s="1"/>
  <c r="B535" i="14"/>
  <c r="B1483" i="15" s="1"/>
  <c r="A536" i="14"/>
  <c r="A1484" i="15" s="1"/>
  <c r="B536" i="14"/>
  <c r="B1484" i="15" s="1"/>
  <c r="A537" i="14"/>
  <c r="A1504" i="15" s="1"/>
  <c r="B537" i="14"/>
  <c r="B1504" i="15" s="1"/>
  <c r="A538" i="14"/>
  <c r="B538" i="14"/>
  <c r="A539" i="14"/>
  <c r="A1536" i="15" s="1"/>
  <c r="B539" i="14"/>
  <c r="B1536" i="15" s="1"/>
  <c r="A477" i="14"/>
  <c r="A62" i="15" s="1"/>
  <c r="B477" i="14"/>
  <c r="B62" i="15" s="1"/>
  <c r="B476" i="14"/>
  <c r="B7" i="15" s="1"/>
  <c r="A476" i="14"/>
  <c r="A7" i="15" s="1"/>
  <c r="K52" i="6"/>
  <c r="K55" i="6"/>
  <c r="K32" i="6"/>
  <c r="K28" i="6"/>
  <c r="K5" i="6"/>
  <c r="K24" i="6"/>
  <c r="K25" i="6"/>
  <c r="K26" i="6"/>
  <c r="K27" i="6"/>
  <c r="K29" i="6"/>
  <c r="K30" i="6"/>
  <c r="K31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3" i="6"/>
  <c r="K54" i="6"/>
  <c r="K56" i="6"/>
  <c r="K57" i="6"/>
  <c r="K58" i="6"/>
  <c r="K59" i="6"/>
  <c r="K60" i="6"/>
  <c r="K61" i="6"/>
  <c r="K62" i="6"/>
  <c r="K63" i="6"/>
  <c r="K64" i="6"/>
  <c r="K3" i="6"/>
  <c r="K6" i="6"/>
  <c r="K8" i="6"/>
  <c r="K15" i="6"/>
  <c r="K17" i="6"/>
  <c r="K18" i="6"/>
  <c r="K19" i="6"/>
  <c r="K20" i="6"/>
  <c r="K4" i="6"/>
  <c r="K7" i="6"/>
  <c r="K9" i="6"/>
  <c r="K10" i="6"/>
  <c r="K11" i="6"/>
  <c r="K12" i="6"/>
  <c r="K13" i="6"/>
  <c r="K14" i="6"/>
  <c r="K16" i="6"/>
  <c r="K21" i="6"/>
  <c r="K22" i="6"/>
  <c r="K23" i="6"/>
  <c r="K2" i="6"/>
  <c r="K1" i="6"/>
  <c r="A436" i="14"/>
  <c r="A1383" i="15" s="1"/>
  <c r="B436" i="14"/>
  <c r="B1383" i="15" s="1"/>
  <c r="A437" i="14"/>
  <c r="A1384" i="15" s="1"/>
  <c r="B437" i="14"/>
  <c r="B1384" i="15" s="1"/>
  <c r="A438" i="14"/>
  <c r="B438" i="14"/>
  <c r="A439" i="14"/>
  <c r="A1392" i="15" s="1"/>
  <c r="B439" i="14"/>
  <c r="B1392" i="15" s="1"/>
  <c r="A440" i="14"/>
  <c r="B440" i="14"/>
  <c r="A441" i="14"/>
  <c r="A1399" i="15" s="1"/>
  <c r="B441" i="14"/>
  <c r="B1399" i="15" s="1"/>
  <c r="A442" i="14"/>
  <c r="B442" i="14"/>
  <c r="A443" i="14"/>
  <c r="A1419" i="15" s="1"/>
  <c r="B443" i="14"/>
  <c r="B1419" i="15" s="1"/>
  <c r="A444" i="14"/>
  <c r="A1420" i="15" s="1"/>
  <c r="B444" i="14"/>
  <c r="B1420" i="15" s="1"/>
  <c r="A445" i="14"/>
  <c r="A1426" i="15" s="1"/>
  <c r="B445" i="14"/>
  <c r="B1426" i="15" s="1"/>
  <c r="A446" i="14"/>
  <c r="A1427" i="15" s="1"/>
  <c r="B446" i="14"/>
  <c r="B1427" i="15" s="1"/>
  <c r="A447" i="14"/>
  <c r="B447" i="14"/>
  <c r="A448" i="14"/>
  <c r="A1430" i="15" s="1"/>
  <c r="B448" i="14"/>
  <c r="B1430" i="15" s="1"/>
  <c r="A449" i="14"/>
  <c r="A1436" i="15" s="1"/>
  <c r="B449" i="14"/>
  <c r="B1436" i="15" s="1"/>
  <c r="A450" i="14"/>
  <c r="A1438" i="15" s="1"/>
  <c r="B450" i="14"/>
  <c r="B1438" i="15" s="1"/>
  <c r="A451" i="14"/>
  <c r="B451" i="14"/>
  <c r="A452" i="14"/>
  <c r="A1444" i="15" s="1"/>
  <c r="B452" i="14"/>
  <c r="B1444" i="15" s="1"/>
  <c r="A453" i="14"/>
  <c r="A1445" i="15" s="1"/>
  <c r="B453" i="14"/>
  <c r="B1445" i="15" s="1"/>
  <c r="A454" i="14"/>
  <c r="B454" i="14"/>
  <c r="A455" i="14"/>
  <c r="A1449" i="15" s="1"/>
  <c r="B455" i="14"/>
  <c r="B1449" i="15" s="1"/>
  <c r="A456" i="14"/>
  <c r="A1452" i="15" s="1"/>
  <c r="B456" i="14"/>
  <c r="B1452" i="15" s="1"/>
  <c r="A457" i="14"/>
  <c r="A1453" i="15" s="1"/>
  <c r="B457" i="14"/>
  <c r="B1453" i="15" s="1"/>
  <c r="A458" i="14"/>
  <c r="A1456" i="15" s="1"/>
  <c r="B458" i="14"/>
  <c r="B1456" i="15" s="1"/>
  <c r="A459" i="14"/>
  <c r="A1459" i="15" s="1"/>
  <c r="B459" i="14"/>
  <c r="B1459" i="15" s="1"/>
  <c r="A460" i="14"/>
  <c r="A1460" i="15" s="1"/>
  <c r="B460" i="14"/>
  <c r="B1460" i="15" s="1"/>
  <c r="A461" i="14"/>
  <c r="A1474" i="15" s="1"/>
  <c r="B461" i="14"/>
  <c r="B1474" i="15" s="1"/>
  <c r="A462" i="14"/>
  <c r="A1492" i="15" s="1"/>
  <c r="B462" i="14"/>
  <c r="B1492" i="15" s="1"/>
  <c r="A463" i="14"/>
  <c r="B463" i="14"/>
  <c r="A464" i="14"/>
  <c r="A1496" i="15" s="1"/>
  <c r="B464" i="14"/>
  <c r="A465" i="14"/>
  <c r="B465" i="14"/>
  <c r="A466" i="14"/>
  <c r="A1506" i="15" s="1"/>
  <c r="B466" i="14"/>
  <c r="A467" i="14"/>
  <c r="A1513" i="15" s="1"/>
  <c r="B467" i="14"/>
  <c r="B1513" i="15" s="1"/>
  <c r="A468" i="14"/>
  <c r="A1516" i="15" s="1"/>
  <c r="B468" i="14"/>
  <c r="B1516" i="15" s="1"/>
  <c r="A469" i="14"/>
  <c r="A1517" i="15" s="1"/>
  <c r="B469" i="14"/>
  <c r="B1517" i="15" s="1"/>
  <c r="A470" i="14"/>
  <c r="A1523" i="15" s="1"/>
  <c r="B470" i="14"/>
  <c r="B1523" i="15" s="1"/>
  <c r="A471" i="14"/>
  <c r="B471" i="14"/>
  <c r="A472" i="14"/>
  <c r="A1530" i="15" s="1"/>
  <c r="B472" i="14"/>
  <c r="B1530" i="15" s="1"/>
  <c r="A473" i="14"/>
  <c r="A1532" i="15" s="1"/>
  <c r="B473" i="14"/>
  <c r="B1532" i="15" s="1"/>
  <c r="A474" i="14"/>
  <c r="B474" i="14"/>
  <c r="A475" i="14"/>
  <c r="A1541" i="15" s="1"/>
  <c r="B475" i="14"/>
  <c r="B1541" i="15" s="1"/>
  <c r="A166" i="14"/>
  <c r="B166" i="14"/>
  <c r="A167" i="14"/>
  <c r="A330" i="15" s="1"/>
  <c r="B167" i="14"/>
  <c r="B330" i="15" s="1"/>
  <c r="A168" i="14"/>
  <c r="A331" i="15" s="1"/>
  <c r="B168" i="14"/>
  <c r="B331" i="15" s="1"/>
  <c r="A169" i="14"/>
  <c r="A332" i="15" s="1"/>
  <c r="B169" i="14"/>
  <c r="B332" i="15" s="1"/>
  <c r="A170" i="14"/>
  <c r="A336" i="15" s="1"/>
  <c r="B170" i="14"/>
  <c r="B336" i="15" s="1"/>
  <c r="A171" i="14"/>
  <c r="A349" i="15" s="1"/>
  <c r="B171" i="14"/>
  <c r="B349" i="15" s="1"/>
  <c r="A172" i="14"/>
  <c r="A366" i="15" s="1"/>
  <c r="B172" i="14"/>
  <c r="B366" i="15" s="1"/>
  <c r="A173" i="14"/>
  <c r="A369" i="15" s="1"/>
  <c r="B173" i="14"/>
  <c r="B369" i="15" s="1"/>
  <c r="A174" i="14"/>
  <c r="A371" i="15" s="1"/>
  <c r="B174" i="14"/>
  <c r="B371" i="15" s="1"/>
  <c r="A175" i="14"/>
  <c r="A373" i="15" s="1"/>
  <c r="B175" i="14"/>
  <c r="A176" i="14"/>
  <c r="A376" i="15" s="1"/>
  <c r="B176" i="14"/>
  <c r="B376" i="15" s="1"/>
  <c r="A177" i="14"/>
  <c r="A377" i="15" s="1"/>
  <c r="B177" i="14"/>
  <c r="B377" i="15" s="1"/>
  <c r="A178" i="14"/>
  <c r="B178" i="14"/>
  <c r="A179" i="14"/>
  <c r="A378" i="15" s="1"/>
  <c r="B179" i="14"/>
  <c r="B378" i="15" s="1"/>
  <c r="A180" i="14"/>
  <c r="B180" i="14"/>
  <c r="A181" i="14"/>
  <c r="B181" i="14"/>
  <c r="A182" i="14"/>
  <c r="A384" i="15" s="1"/>
  <c r="B182" i="14"/>
  <c r="B384" i="15" s="1"/>
  <c r="A183" i="14"/>
  <c r="A389" i="15" s="1"/>
  <c r="B183" i="14"/>
  <c r="B389" i="15" s="1"/>
  <c r="A184" i="14"/>
  <c r="A392" i="15" s="1"/>
  <c r="B184" i="14"/>
  <c r="B392" i="15" s="1"/>
  <c r="A185" i="14"/>
  <c r="A393" i="15" s="1"/>
  <c r="B185" i="14"/>
  <c r="B393" i="15" s="1"/>
  <c r="A186" i="14"/>
  <c r="B186" i="14"/>
  <c r="A187" i="14"/>
  <c r="A403" i="15" s="1"/>
  <c r="B187" i="14"/>
  <c r="B403" i="15" s="1"/>
  <c r="A188" i="14"/>
  <c r="A406" i="15" s="1"/>
  <c r="B188" i="14"/>
  <c r="B406" i="15" s="1"/>
  <c r="A189" i="14"/>
  <c r="B189" i="14"/>
  <c r="A190" i="14"/>
  <c r="B190" i="14"/>
  <c r="A191" i="14"/>
  <c r="B191" i="14"/>
  <c r="A192" i="14"/>
  <c r="A429" i="15" s="1"/>
  <c r="B192" i="14"/>
  <c r="B429" i="15" s="1"/>
  <c r="A193" i="14"/>
  <c r="B193" i="14"/>
  <c r="A194" i="14"/>
  <c r="B194" i="14"/>
  <c r="A195" i="14"/>
  <c r="A436" i="15" s="1"/>
  <c r="B195" i="14"/>
  <c r="B436" i="15" s="1"/>
  <c r="A196" i="14"/>
  <c r="B196" i="14"/>
  <c r="A197" i="14"/>
  <c r="A455" i="15" s="1"/>
  <c r="B197" i="14"/>
  <c r="B455" i="15" s="1"/>
  <c r="A198" i="14"/>
  <c r="A456" i="15" s="1"/>
  <c r="B198" i="14"/>
  <c r="B456" i="15" s="1"/>
  <c r="A199" i="14"/>
  <c r="B199" i="14"/>
  <c r="A200" i="14"/>
  <c r="A471" i="15" s="1"/>
  <c r="B200" i="14"/>
  <c r="B471" i="15" s="1"/>
  <c r="A201" i="14"/>
  <c r="A477" i="15" s="1"/>
  <c r="B201" i="14"/>
  <c r="B477" i="15" s="1"/>
  <c r="A202" i="14"/>
  <c r="B202" i="14"/>
  <c r="A203" i="14"/>
  <c r="B203" i="14"/>
  <c r="A204" i="14"/>
  <c r="B204" i="14"/>
  <c r="A205" i="14"/>
  <c r="A482" i="15" s="1"/>
  <c r="B205" i="14"/>
  <c r="B482" i="15" s="1"/>
  <c r="A206" i="14"/>
  <c r="B206" i="14"/>
  <c r="A207" i="14"/>
  <c r="B207" i="14"/>
  <c r="A208" i="14"/>
  <c r="B208" i="14"/>
  <c r="A209" i="14"/>
  <c r="B209" i="14"/>
  <c r="A210" i="14"/>
  <c r="A495" i="15" s="1"/>
  <c r="B210" i="14"/>
  <c r="B495" i="15" s="1"/>
  <c r="A211" i="14"/>
  <c r="B211" i="14"/>
  <c r="A212" i="14"/>
  <c r="A500" i="15" s="1"/>
  <c r="B212" i="14"/>
  <c r="B500" i="15" s="1"/>
  <c r="A213" i="14"/>
  <c r="A501" i="15" s="1"/>
  <c r="B213" i="14"/>
  <c r="B501" i="15" s="1"/>
  <c r="A214" i="14"/>
  <c r="B214" i="14"/>
  <c r="A215" i="14"/>
  <c r="B215" i="14"/>
  <c r="A216" i="14"/>
  <c r="B216" i="14"/>
  <c r="A217" i="14"/>
  <c r="A510" i="15" s="1"/>
  <c r="B217" i="14"/>
  <c r="B510" i="15" s="1"/>
  <c r="A218" i="14"/>
  <c r="A518" i="15" s="1"/>
  <c r="B218" i="14"/>
  <c r="B518" i="15" s="1"/>
  <c r="A219" i="14"/>
  <c r="A520" i="15" s="1"/>
  <c r="B219" i="14"/>
  <c r="B520" i="15" s="1"/>
  <c r="A220" i="14"/>
  <c r="A523" i="15" s="1"/>
  <c r="B220" i="14"/>
  <c r="B523" i="15" s="1"/>
  <c r="A221" i="14"/>
  <c r="A524" i="15" s="1"/>
  <c r="B221" i="14"/>
  <c r="B524" i="15" s="1"/>
  <c r="A222" i="14"/>
  <c r="A527" i="15" s="1"/>
  <c r="B222" i="14"/>
  <c r="B527" i="15" s="1"/>
  <c r="A223" i="14"/>
  <c r="B223" i="14"/>
  <c r="A224" i="14"/>
  <c r="B224" i="14"/>
  <c r="A225" i="14"/>
  <c r="A550" i="15" s="1"/>
  <c r="B225" i="14"/>
  <c r="B550" i="15" s="1"/>
  <c r="A226" i="14"/>
  <c r="B226" i="14"/>
  <c r="A227" i="14"/>
  <c r="A562" i="15" s="1"/>
  <c r="B227" i="14"/>
  <c r="B562" i="15" s="1"/>
  <c r="A228" i="14"/>
  <c r="A569" i="15" s="1"/>
  <c r="B228" i="14"/>
  <c r="B569" i="15" s="1"/>
  <c r="A229" i="14"/>
  <c r="A571" i="15" s="1"/>
  <c r="B229" i="14"/>
  <c r="B571" i="15" s="1"/>
  <c r="A230" i="14"/>
  <c r="B230" i="14"/>
  <c r="A231" i="14"/>
  <c r="A583" i="15" s="1"/>
  <c r="B231" i="14"/>
  <c r="B583" i="15" s="1"/>
  <c r="A232" i="14"/>
  <c r="A585" i="15" s="1"/>
  <c r="B232" i="14"/>
  <c r="B585" i="15" s="1"/>
  <c r="A233" i="14"/>
  <c r="A589" i="15" s="1"/>
  <c r="B233" i="14"/>
  <c r="B589" i="15" s="1"/>
  <c r="A234" i="14"/>
  <c r="A593" i="15" s="1"/>
  <c r="B234" i="14"/>
  <c r="B593" i="15" s="1"/>
  <c r="A235" i="14"/>
  <c r="B235" i="14"/>
  <c r="A236" i="14"/>
  <c r="B236" i="14"/>
  <c r="A237" i="14"/>
  <c r="A599" i="15" s="1"/>
  <c r="B237" i="14"/>
  <c r="B599" i="15" s="1"/>
  <c r="A238" i="14"/>
  <c r="B238" i="14"/>
  <c r="A239" i="14"/>
  <c r="A603" i="15" s="1"/>
  <c r="B239" i="14"/>
  <c r="B603" i="15" s="1"/>
  <c r="A240" i="14"/>
  <c r="B240" i="14"/>
  <c r="A241" i="14"/>
  <c r="A607" i="15" s="1"/>
  <c r="B241" i="14"/>
  <c r="B607" i="15" s="1"/>
  <c r="A242" i="14"/>
  <c r="B242" i="14"/>
  <c r="A243" i="14"/>
  <c r="B243" i="14"/>
  <c r="A244" i="14"/>
  <c r="A619" i="15" s="1"/>
  <c r="B244" i="14"/>
  <c r="B619" i="15" s="1"/>
  <c r="A245" i="14"/>
  <c r="B245" i="14"/>
  <c r="A246" i="14"/>
  <c r="A625" i="15" s="1"/>
  <c r="B246" i="14"/>
  <c r="B625" i="15" s="1"/>
  <c r="A247" i="14"/>
  <c r="B247" i="14"/>
  <c r="A248" i="14"/>
  <c r="A633" i="15" s="1"/>
  <c r="B248" i="14"/>
  <c r="B633" i="15" s="1"/>
  <c r="A249" i="14"/>
  <c r="A638" i="15" s="1"/>
  <c r="B249" i="14"/>
  <c r="B638" i="15" s="1"/>
  <c r="A250" i="14"/>
  <c r="A642" i="15" s="1"/>
  <c r="B250" i="14"/>
  <c r="B642" i="15" s="1"/>
  <c r="A251" i="14"/>
  <c r="A643" i="15" s="1"/>
  <c r="B251" i="14"/>
  <c r="B643" i="15" s="1"/>
  <c r="A252" i="14"/>
  <c r="B252" i="14"/>
  <c r="A253" i="14"/>
  <c r="A661" i="15" s="1"/>
  <c r="B253" i="14"/>
  <c r="B661" i="15" s="1"/>
  <c r="A254" i="14"/>
  <c r="A666" i="15" s="1"/>
  <c r="B254" i="14"/>
  <c r="B666" i="15" s="1"/>
  <c r="A255" i="14"/>
  <c r="B255" i="14"/>
  <c r="A256" i="14"/>
  <c r="A680" i="15" s="1"/>
  <c r="B256" i="14"/>
  <c r="B680" i="15" s="1"/>
  <c r="A257" i="14"/>
  <c r="B257" i="14"/>
  <c r="A258" i="14"/>
  <c r="A687" i="15" s="1"/>
  <c r="B258" i="14"/>
  <c r="B687" i="15" s="1"/>
  <c r="A259" i="14"/>
  <c r="A689" i="15" s="1"/>
  <c r="B259" i="14"/>
  <c r="B689" i="15" s="1"/>
  <c r="A260" i="14"/>
  <c r="A691" i="15" s="1"/>
  <c r="B260" i="14"/>
  <c r="B691" i="15" s="1"/>
  <c r="A261" i="14"/>
  <c r="B261" i="14"/>
  <c r="A262" i="14"/>
  <c r="A698" i="15" s="1"/>
  <c r="B262" i="14"/>
  <c r="B698" i="15" s="1"/>
  <c r="A263" i="14"/>
  <c r="A701" i="15" s="1"/>
  <c r="B263" i="14"/>
  <c r="B701" i="15" s="1"/>
  <c r="A264" i="14"/>
  <c r="A706" i="15" s="1"/>
  <c r="B264" i="14"/>
  <c r="B706" i="15" s="1"/>
  <c r="A265" i="14"/>
  <c r="A708" i="15" s="1"/>
  <c r="B265" i="14"/>
  <c r="B708" i="15" s="1"/>
  <c r="A266" i="14"/>
  <c r="A710" i="15" s="1"/>
  <c r="B266" i="14"/>
  <c r="B710" i="15" s="1"/>
  <c r="A267" i="14"/>
  <c r="A717" i="15" s="1"/>
  <c r="B267" i="14"/>
  <c r="B717" i="15" s="1"/>
  <c r="A268" i="14"/>
  <c r="A718" i="15" s="1"/>
  <c r="B268" i="14"/>
  <c r="B718" i="15" s="1"/>
  <c r="A269" i="14"/>
  <c r="A720" i="15" s="1"/>
  <c r="B269" i="14"/>
  <c r="B720" i="15" s="1"/>
  <c r="A270" i="14"/>
  <c r="A722" i="15" s="1"/>
  <c r="B270" i="14"/>
  <c r="B722" i="15" s="1"/>
  <c r="A271" i="14"/>
  <c r="A723" i="15" s="1"/>
  <c r="B271" i="14"/>
  <c r="B723" i="15" s="1"/>
  <c r="A272" i="14"/>
  <c r="A724" i="15" s="1"/>
  <c r="B272" i="14"/>
  <c r="B724" i="15" s="1"/>
  <c r="A273" i="14"/>
  <c r="A734" i="15" s="1"/>
  <c r="B273" i="14"/>
  <c r="B734" i="15" s="1"/>
  <c r="A274" i="14"/>
  <c r="A735" i="15" s="1"/>
  <c r="B274" i="14"/>
  <c r="B735" i="15" s="1"/>
  <c r="A275" i="14"/>
  <c r="A736" i="15" s="1"/>
  <c r="B275" i="14"/>
  <c r="B736" i="15" s="1"/>
  <c r="A276" i="14"/>
  <c r="A739" i="15" s="1"/>
  <c r="B276" i="14"/>
  <c r="B739" i="15" s="1"/>
  <c r="A277" i="14"/>
  <c r="A744" i="15" s="1"/>
  <c r="B277" i="14"/>
  <c r="B744" i="15" s="1"/>
  <c r="A278" i="14"/>
  <c r="A753" i="15" s="1"/>
  <c r="B278" i="14"/>
  <c r="B753" i="15" s="1"/>
  <c r="A279" i="14"/>
  <c r="B279" i="14"/>
  <c r="A280" i="14"/>
  <c r="A761" i="15" s="1"/>
  <c r="B280" i="14"/>
  <c r="B761" i="15" s="1"/>
  <c r="A281" i="14"/>
  <c r="A762" i="15" s="1"/>
  <c r="B281" i="14"/>
  <c r="B762" i="15" s="1"/>
  <c r="A282" i="14"/>
  <c r="A763" i="15" s="1"/>
  <c r="B282" i="14"/>
  <c r="B763" i="15" s="1"/>
  <c r="A283" i="14"/>
  <c r="A765" i="15" s="1"/>
  <c r="B283" i="14"/>
  <c r="B765" i="15" s="1"/>
  <c r="A284" i="14"/>
  <c r="A773" i="15" s="1"/>
  <c r="B284" i="14"/>
  <c r="B773" i="15" s="1"/>
  <c r="A285" i="14"/>
  <c r="A774" i="15" s="1"/>
  <c r="B285" i="14"/>
  <c r="B774" i="15" s="1"/>
  <c r="A286" i="14"/>
  <c r="A775" i="15" s="1"/>
  <c r="B286" i="14"/>
  <c r="B775" i="15" s="1"/>
  <c r="A287" i="14"/>
  <c r="A777" i="15" s="1"/>
  <c r="B287" i="14"/>
  <c r="B777" i="15" s="1"/>
  <c r="A288" i="14"/>
  <c r="A778" i="15" s="1"/>
  <c r="B288" i="14"/>
  <c r="B778" i="15" s="1"/>
  <c r="A289" i="14"/>
  <c r="A781" i="15" s="1"/>
  <c r="B289" i="14"/>
  <c r="B781" i="15" s="1"/>
  <c r="A290" i="14"/>
  <c r="A785" i="15" s="1"/>
  <c r="B290" i="14"/>
  <c r="B785" i="15" s="1"/>
  <c r="A291" i="14"/>
  <c r="A786" i="15" s="1"/>
  <c r="B291" i="14"/>
  <c r="B786" i="15" s="1"/>
  <c r="A292" i="14"/>
  <c r="A793" i="15" s="1"/>
  <c r="B292" i="14"/>
  <c r="B793" i="15" s="1"/>
  <c r="A293" i="14"/>
  <c r="A794" i="15" s="1"/>
  <c r="B293" i="14"/>
  <c r="B794" i="15" s="1"/>
  <c r="A294" i="14"/>
  <c r="A795" i="15" s="1"/>
  <c r="B294" i="14"/>
  <c r="B795" i="15" s="1"/>
  <c r="A295" i="14"/>
  <c r="A801" i="15" s="1"/>
  <c r="B295" i="14"/>
  <c r="B801" i="15" s="1"/>
  <c r="A296" i="14"/>
  <c r="A802" i="15" s="1"/>
  <c r="B296" i="14"/>
  <c r="B802" i="15" s="1"/>
  <c r="A297" i="14"/>
  <c r="A805" i="15" s="1"/>
  <c r="B297" i="14"/>
  <c r="B805" i="15" s="1"/>
  <c r="A298" i="14"/>
  <c r="A813" i="15" s="1"/>
  <c r="B298" i="14"/>
  <c r="B813" i="15" s="1"/>
  <c r="A299" i="14"/>
  <c r="A821" i="15" s="1"/>
  <c r="B299" i="14"/>
  <c r="B821" i="15" s="1"/>
  <c r="A300" i="14"/>
  <c r="B300" i="14"/>
  <c r="A301" i="14"/>
  <c r="A825" i="15" s="1"/>
  <c r="B301" i="14"/>
  <c r="B825" i="15" s="1"/>
  <c r="A302" i="14"/>
  <c r="A830" i="15" s="1"/>
  <c r="B302" i="14"/>
  <c r="B830" i="15" s="1"/>
  <c r="A303" i="14"/>
  <c r="B303" i="14"/>
  <c r="A304" i="14"/>
  <c r="A835" i="15" s="1"/>
  <c r="B304" i="14"/>
  <c r="B835" i="15" s="1"/>
  <c r="A305" i="14"/>
  <c r="A837" i="15" s="1"/>
  <c r="B305" i="14"/>
  <c r="B837" i="15" s="1"/>
  <c r="A306" i="14"/>
  <c r="A842" i="15" s="1"/>
  <c r="B306" i="14"/>
  <c r="B842" i="15" s="1"/>
  <c r="A307" i="14"/>
  <c r="B307" i="14"/>
  <c r="A308" i="14"/>
  <c r="B308" i="14"/>
  <c r="A309" i="14"/>
  <c r="B309" i="14"/>
  <c r="A310" i="14"/>
  <c r="B310" i="14"/>
  <c r="A311" i="14"/>
  <c r="A859" i="15" s="1"/>
  <c r="B311" i="14"/>
  <c r="B859" i="15" s="1"/>
  <c r="A312" i="14"/>
  <c r="A862" i="15" s="1"/>
  <c r="B312" i="14"/>
  <c r="B862" i="15" s="1"/>
  <c r="A313" i="14"/>
  <c r="A868" i="15" s="1"/>
  <c r="B313" i="14"/>
  <c r="B868" i="15" s="1"/>
  <c r="A314" i="14"/>
  <c r="A874" i="15" s="1"/>
  <c r="B314" i="14"/>
  <c r="B874" i="15" s="1"/>
  <c r="A315" i="14"/>
  <c r="A875" i="15" s="1"/>
  <c r="B315" i="14"/>
  <c r="B875" i="15" s="1"/>
  <c r="A316" i="14"/>
  <c r="A878" i="15" s="1"/>
  <c r="B316" i="14"/>
  <c r="B878" i="15" s="1"/>
  <c r="A317" i="14"/>
  <c r="A879" i="15" s="1"/>
  <c r="B317" i="14"/>
  <c r="B879" i="15" s="1"/>
  <c r="A318" i="14"/>
  <c r="B318" i="14"/>
  <c r="A319" i="14"/>
  <c r="A881" i="15" s="1"/>
  <c r="B319" i="14"/>
  <c r="B881" i="15" s="1"/>
  <c r="A320" i="14"/>
  <c r="A898" i="15" s="1"/>
  <c r="B320" i="14"/>
  <c r="B898" i="15" s="1"/>
  <c r="A321" i="14"/>
  <c r="B321" i="14"/>
  <c r="A322" i="14"/>
  <c r="A905" i="15" s="1"/>
  <c r="B322" i="14"/>
  <c r="B905" i="15" s="1"/>
  <c r="A323" i="14"/>
  <c r="B323" i="14"/>
  <c r="A324" i="14"/>
  <c r="A911" i="15" s="1"/>
  <c r="B324" i="14"/>
  <c r="B911" i="15" s="1"/>
  <c r="A325" i="14"/>
  <c r="A916" i="15" s="1"/>
  <c r="B325" i="14"/>
  <c r="B916" i="15" s="1"/>
  <c r="A326" i="14"/>
  <c r="A921" i="15" s="1"/>
  <c r="B326" i="14"/>
  <c r="B921" i="15" s="1"/>
  <c r="A327" i="14"/>
  <c r="B327" i="14"/>
  <c r="A328" i="14"/>
  <c r="B328" i="14"/>
  <c r="A329" i="14"/>
  <c r="A940" i="15" s="1"/>
  <c r="B329" i="14"/>
  <c r="B940" i="15" s="1"/>
  <c r="A330" i="14"/>
  <c r="B330" i="14"/>
  <c r="A331" i="14"/>
  <c r="A948" i="15" s="1"/>
  <c r="B331" i="14"/>
  <c r="B948" i="15" s="1"/>
  <c r="A332" i="14"/>
  <c r="B332" i="14"/>
  <c r="A333" i="14"/>
  <c r="A952" i="15" s="1"/>
  <c r="B333" i="14"/>
  <c r="B952" i="15" s="1"/>
  <c r="A334" i="14"/>
  <c r="B334" i="14"/>
  <c r="A335" i="14"/>
  <c r="A959" i="15" s="1"/>
  <c r="B335" i="14"/>
  <c r="B959" i="15" s="1"/>
  <c r="A336" i="14"/>
  <c r="A962" i="15" s="1"/>
  <c r="B336" i="14"/>
  <c r="B962" i="15" s="1"/>
  <c r="A337" i="14"/>
  <c r="B337" i="14"/>
  <c r="A338" i="14"/>
  <c r="B338" i="14"/>
  <c r="A339" i="14"/>
  <c r="A972" i="15" s="1"/>
  <c r="B339" i="14"/>
  <c r="B972" i="15" s="1"/>
  <c r="A340" i="14"/>
  <c r="B340" i="14"/>
  <c r="A341" i="14"/>
  <c r="B341" i="14"/>
  <c r="A342" i="14"/>
  <c r="A976" i="15" s="1"/>
  <c r="B342" i="14"/>
  <c r="B976" i="15" s="1"/>
  <c r="A343" i="14"/>
  <c r="A978" i="15" s="1"/>
  <c r="B343" i="14"/>
  <c r="B978" i="15" s="1"/>
  <c r="A344" i="14"/>
  <c r="A980" i="15" s="1"/>
  <c r="B344" i="14"/>
  <c r="B980" i="15" s="1"/>
  <c r="A345" i="14"/>
  <c r="B345" i="14"/>
  <c r="A346" i="14"/>
  <c r="B346" i="14"/>
  <c r="A347" i="14"/>
  <c r="A987" i="15" s="1"/>
  <c r="B347" i="14"/>
  <c r="B987" i="15" s="1"/>
  <c r="A348" i="14"/>
  <c r="B348" i="14"/>
  <c r="A349" i="14"/>
  <c r="A991" i="15" s="1"/>
  <c r="B349" i="14"/>
  <c r="B991" i="15" s="1"/>
  <c r="A350" i="14"/>
  <c r="A995" i="15" s="1"/>
  <c r="B350" i="14"/>
  <c r="B995" i="15" s="1"/>
  <c r="A351" i="14"/>
  <c r="A999" i="15" s="1"/>
  <c r="B351" i="14"/>
  <c r="B999" i="15" s="1"/>
  <c r="A352" i="14"/>
  <c r="A1005" i="15" s="1"/>
  <c r="B352" i="14"/>
  <c r="B1005" i="15" s="1"/>
  <c r="A353" i="14"/>
  <c r="A1014" i="15" s="1"/>
  <c r="B353" i="14"/>
  <c r="B1014" i="15" s="1"/>
  <c r="A354" i="14"/>
  <c r="A1024" i="15" s="1"/>
  <c r="B354" i="14"/>
  <c r="B1024" i="15" s="1"/>
  <c r="A355" i="14"/>
  <c r="B355" i="14"/>
  <c r="A356" i="14"/>
  <c r="A1028" i="15" s="1"/>
  <c r="B356" i="14"/>
  <c r="B1028" i="15" s="1"/>
  <c r="A357" i="14"/>
  <c r="B357" i="14"/>
  <c r="A358" i="14"/>
  <c r="B358" i="14"/>
  <c r="A359" i="14"/>
  <c r="B359" i="14"/>
  <c r="A360" i="14"/>
  <c r="A1061" i="15" s="1"/>
  <c r="B360" i="14"/>
  <c r="B1061" i="15" s="1"/>
  <c r="A361" i="14"/>
  <c r="A1067" i="15" s="1"/>
  <c r="B361" i="14"/>
  <c r="B1067" i="15" s="1"/>
  <c r="A362" i="14"/>
  <c r="B362" i="14"/>
  <c r="A363" i="14"/>
  <c r="A1071" i="15" s="1"/>
  <c r="B363" i="14"/>
  <c r="B1071" i="15" s="1"/>
  <c r="A364" i="14"/>
  <c r="A1072" i="15" s="1"/>
  <c r="B364" i="14"/>
  <c r="B1072" i="15" s="1"/>
  <c r="A365" i="14"/>
  <c r="A1080" i="15" s="1"/>
  <c r="B365" i="14"/>
  <c r="B1080" i="15" s="1"/>
  <c r="A366" i="14"/>
  <c r="A1081" i="15" s="1"/>
  <c r="B366" i="14"/>
  <c r="B1081" i="15" s="1"/>
  <c r="A367" i="14"/>
  <c r="A1083" i="15" s="1"/>
  <c r="B367" i="14"/>
  <c r="B1083" i="15" s="1"/>
  <c r="A368" i="14"/>
  <c r="B368" i="14"/>
  <c r="A369" i="14"/>
  <c r="B369" i="14"/>
  <c r="A370" i="14"/>
  <c r="A1101" i="15" s="1"/>
  <c r="B370" i="14"/>
  <c r="B1101" i="15" s="1"/>
  <c r="A371" i="14"/>
  <c r="A1102" i="15" s="1"/>
  <c r="B371" i="14"/>
  <c r="B1102" i="15" s="1"/>
  <c r="A372" i="14"/>
  <c r="A1107" i="15" s="1"/>
  <c r="B372" i="14"/>
  <c r="B1107" i="15" s="1"/>
  <c r="A373" i="14"/>
  <c r="A1115" i="15" s="1"/>
  <c r="B373" i="14"/>
  <c r="B1115" i="15" s="1"/>
  <c r="A374" i="14"/>
  <c r="A1118" i="15" s="1"/>
  <c r="B374" i="14"/>
  <c r="B1118" i="15" s="1"/>
  <c r="A375" i="14"/>
  <c r="A1121" i="15" s="1"/>
  <c r="B375" i="14"/>
  <c r="B1121" i="15" s="1"/>
  <c r="A376" i="14"/>
  <c r="A1128" i="15" s="1"/>
  <c r="B376" i="14"/>
  <c r="B1128" i="15" s="1"/>
  <c r="A377" i="14"/>
  <c r="A1133" i="15" s="1"/>
  <c r="B377" i="14"/>
  <c r="B1133" i="15" s="1"/>
  <c r="A378" i="14"/>
  <c r="A1135" i="15" s="1"/>
  <c r="B378" i="14"/>
  <c r="B1135" i="15" s="1"/>
  <c r="A379" i="14"/>
  <c r="B379" i="14"/>
  <c r="A380" i="14"/>
  <c r="A1144" i="15" s="1"/>
  <c r="B380" i="14"/>
  <c r="B1144" i="15" s="1"/>
  <c r="A381" i="14"/>
  <c r="A1145" i="15" s="1"/>
  <c r="B381" i="14"/>
  <c r="B1145" i="15" s="1"/>
  <c r="A382" i="14"/>
  <c r="A1146" i="15" s="1"/>
  <c r="B382" i="14"/>
  <c r="B1146" i="15" s="1"/>
  <c r="A383" i="14"/>
  <c r="A1151" i="15" s="1"/>
  <c r="B383" i="14"/>
  <c r="B1151" i="15" s="1"/>
  <c r="A384" i="14"/>
  <c r="A1157" i="15" s="1"/>
  <c r="B384" i="14"/>
  <c r="B1157" i="15" s="1"/>
  <c r="A385" i="14"/>
  <c r="A1160" i="15" s="1"/>
  <c r="B385" i="14"/>
  <c r="B1160" i="15" s="1"/>
  <c r="A386" i="14"/>
  <c r="A1162" i="15" s="1"/>
  <c r="B386" i="14"/>
  <c r="B1162" i="15" s="1"/>
  <c r="A387" i="14"/>
  <c r="B387" i="14"/>
  <c r="A388" i="14"/>
  <c r="B388" i="14"/>
  <c r="A389" i="14"/>
  <c r="A1165" i="15" s="1"/>
  <c r="B389" i="14"/>
  <c r="B1165" i="15" s="1"/>
  <c r="A390" i="14"/>
  <c r="A1169" i="15" s="1"/>
  <c r="B390" i="14"/>
  <c r="B1169" i="15" s="1"/>
  <c r="A391" i="14"/>
  <c r="B391" i="14"/>
  <c r="A392" i="14"/>
  <c r="A1176" i="15" s="1"/>
  <c r="B392" i="14"/>
  <c r="B1176" i="15" s="1"/>
  <c r="A393" i="14"/>
  <c r="A1178" i="15" s="1"/>
  <c r="B393" i="14"/>
  <c r="B1178" i="15" s="1"/>
  <c r="A394" i="14"/>
  <c r="B394" i="14"/>
  <c r="A395" i="14"/>
  <c r="B395" i="14"/>
  <c r="A396" i="14"/>
  <c r="A1195" i="15" s="1"/>
  <c r="B396" i="14"/>
  <c r="B1195" i="15" s="1"/>
  <c r="A397" i="14"/>
  <c r="B397" i="14"/>
  <c r="A398" i="14"/>
  <c r="A1213" i="15" s="1"/>
  <c r="B398" i="14"/>
  <c r="B1213" i="15" s="1"/>
  <c r="A399" i="14"/>
  <c r="A1214" i="15" s="1"/>
  <c r="B399" i="14"/>
  <c r="B1214" i="15" s="1"/>
  <c r="A400" i="14"/>
  <c r="A1218" i="15" s="1"/>
  <c r="B400" i="14"/>
  <c r="B1218" i="15" s="1"/>
  <c r="A401" i="14"/>
  <c r="B401" i="14"/>
  <c r="A402" i="14"/>
  <c r="A1225" i="15" s="1"/>
  <c r="B402" i="14"/>
  <c r="B1225" i="15" s="1"/>
  <c r="A403" i="14"/>
  <c r="B403" i="14"/>
  <c r="A404" i="14"/>
  <c r="A1233" i="15" s="1"/>
  <c r="B404" i="14"/>
  <c r="B1233" i="15" s="1"/>
  <c r="A405" i="14"/>
  <c r="A1242" i="15" s="1"/>
  <c r="B405" i="14"/>
  <c r="B1242" i="15" s="1"/>
  <c r="A406" i="14"/>
  <c r="A1243" i="15" s="1"/>
  <c r="B406" i="14"/>
  <c r="B1243" i="15" s="1"/>
  <c r="A407" i="14"/>
  <c r="A1244" i="15" s="1"/>
  <c r="B407" i="14"/>
  <c r="B1244" i="15" s="1"/>
  <c r="A408" i="14"/>
  <c r="A1254" i="15" s="1"/>
  <c r="B408" i="14"/>
  <c r="B1254" i="15" s="1"/>
  <c r="A409" i="14"/>
  <c r="B409" i="14"/>
  <c r="A410" i="14"/>
  <c r="B410" i="14"/>
  <c r="A411" i="14"/>
  <c r="A1273" i="15" s="1"/>
  <c r="B411" i="14"/>
  <c r="B1273" i="15" s="1"/>
  <c r="A412" i="14"/>
  <c r="A1276" i="15" s="1"/>
  <c r="B412" i="14"/>
  <c r="B1276" i="15" s="1"/>
  <c r="A413" i="14"/>
  <c r="A1279" i="15" s="1"/>
  <c r="B413" i="14"/>
  <c r="B1279" i="15" s="1"/>
  <c r="A414" i="14"/>
  <c r="B414" i="14"/>
  <c r="A415" i="14"/>
  <c r="A1287" i="15" s="1"/>
  <c r="B415" i="14"/>
  <c r="B1287" i="15" s="1"/>
  <c r="A416" i="14"/>
  <c r="A1288" i="15" s="1"/>
  <c r="B416" i="14"/>
  <c r="B1288" i="15" s="1"/>
  <c r="A417" i="14"/>
  <c r="A1289" i="15" s="1"/>
  <c r="B417" i="14"/>
  <c r="B1289" i="15" s="1"/>
  <c r="A418" i="14"/>
  <c r="A1290" i="15" s="1"/>
  <c r="B418" i="14"/>
  <c r="B1290" i="15" s="1"/>
  <c r="A419" i="14"/>
  <c r="A1292" i="15" s="1"/>
  <c r="B419" i="14"/>
  <c r="B1292" i="15" s="1"/>
  <c r="A420" i="14"/>
  <c r="A1295" i="15" s="1"/>
  <c r="B420" i="14"/>
  <c r="B1295" i="15" s="1"/>
  <c r="A421" i="14"/>
  <c r="A1311" i="15" s="1"/>
  <c r="B421" i="14"/>
  <c r="B1311" i="15" s="1"/>
  <c r="A422" i="14"/>
  <c r="A1317" i="15" s="1"/>
  <c r="B422" i="14"/>
  <c r="B1317" i="15" s="1"/>
  <c r="A423" i="14"/>
  <c r="A1327" i="15" s="1"/>
  <c r="B423" i="14"/>
  <c r="B1327" i="15" s="1"/>
  <c r="A424" i="14"/>
  <c r="A1328" i="15" s="1"/>
  <c r="B424" i="14"/>
  <c r="B1328" i="15" s="1"/>
  <c r="A425" i="14"/>
  <c r="B425" i="14"/>
  <c r="A426" i="14"/>
  <c r="B426" i="14"/>
  <c r="A427" i="14"/>
  <c r="A1350" i="15" s="1"/>
  <c r="B427" i="14"/>
  <c r="B1350" i="15" s="1"/>
  <c r="A428" i="14"/>
  <c r="B428" i="14"/>
  <c r="A429" i="14"/>
  <c r="A1355" i="15" s="1"/>
  <c r="B429" i="14"/>
  <c r="B1355" i="15" s="1"/>
  <c r="A430" i="14"/>
  <c r="B430" i="14"/>
  <c r="A431" i="14"/>
  <c r="A1357" i="15" s="1"/>
  <c r="B431" i="14"/>
  <c r="B1357" i="15" s="1"/>
  <c r="A432" i="14"/>
  <c r="A1371" i="15" s="1"/>
  <c r="B432" i="14"/>
  <c r="B1371" i="15" s="1"/>
  <c r="A433" i="14"/>
  <c r="A1372" i="15" s="1"/>
  <c r="B433" i="14"/>
  <c r="B1372" i="15" s="1"/>
  <c r="A434" i="14"/>
  <c r="B434" i="14"/>
  <c r="A435" i="14"/>
  <c r="A1380" i="15" s="1"/>
  <c r="B435" i="14"/>
  <c r="B1380" i="15" s="1"/>
  <c r="A90" i="14"/>
  <c r="B90" i="14"/>
  <c r="A91" i="14"/>
  <c r="A17" i="15" s="1"/>
  <c r="B91" i="14"/>
  <c r="B17" i="15" s="1"/>
  <c r="A92" i="14"/>
  <c r="A18" i="15" s="1"/>
  <c r="B92" i="14"/>
  <c r="B18" i="15" s="1"/>
  <c r="A93" i="14"/>
  <c r="A21" i="15" s="1"/>
  <c r="B93" i="14"/>
  <c r="B21" i="15" s="1"/>
  <c r="A94" i="14"/>
  <c r="A25" i="15" s="1"/>
  <c r="B94" i="14"/>
  <c r="B25" i="15" s="1"/>
  <c r="A95" i="14"/>
  <c r="A34" i="15" s="1"/>
  <c r="B95" i="14"/>
  <c r="B34" i="15" s="1"/>
  <c r="A96" i="14"/>
  <c r="B96" i="14"/>
  <c r="A97" i="14"/>
  <c r="A45" i="15" s="1"/>
  <c r="B97" i="14"/>
  <c r="B45" i="15" s="1"/>
  <c r="A98" i="14"/>
  <c r="B98" i="14"/>
  <c r="A99" i="14"/>
  <c r="A50" i="15" s="1"/>
  <c r="B99" i="14"/>
  <c r="B50" i="15" s="1"/>
  <c r="A100" i="14"/>
  <c r="A51" i="15" s="1"/>
  <c r="B100" i="14"/>
  <c r="B51" i="15" s="1"/>
  <c r="A101" i="14"/>
  <c r="B101" i="14"/>
  <c r="A102" i="14"/>
  <c r="B102" i="14"/>
  <c r="A103" i="14"/>
  <c r="B103" i="14"/>
  <c r="A104" i="14"/>
  <c r="A70" i="15" s="1"/>
  <c r="B104" i="14"/>
  <c r="B70" i="15" s="1"/>
  <c r="A105" i="14"/>
  <c r="A93" i="15" s="1"/>
  <c r="B105" i="14"/>
  <c r="B93" i="15" s="1"/>
  <c r="A106" i="14"/>
  <c r="A95" i="15" s="1"/>
  <c r="B106" i="14"/>
  <c r="B95" i="15" s="1"/>
  <c r="A107" i="14"/>
  <c r="A96" i="15" s="1"/>
  <c r="B107" i="14"/>
  <c r="B96" i="15" s="1"/>
  <c r="A108" i="14"/>
  <c r="A97" i="15" s="1"/>
  <c r="B108" i="14"/>
  <c r="B97" i="15" s="1"/>
  <c r="A109" i="14"/>
  <c r="A99" i="15" s="1"/>
  <c r="B109" i="14"/>
  <c r="B99" i="15" s="1"/>
  <c r="A110" i="14"/>
  <c r="B110" i="14"/>
  <c r="A111" i="14"/>
  <c r="A108" i="15" s="1"/>
  <c r="B111" i="14"/>
  <c r="B108" i="15" s="1"/>
  <c r="A112" i="14"/>
  <c r="A114" i="15" s="1"/>
  <c r="B112" i="14"/>
  <c r="B114" i="15" s="1"/>
  <c r="A113" i="14"/>
  <c r="A115" i="15" s="1"/>
  <c r="B113" i="14"/>
  <c r="B115" i="15" s="1"/>
  <c r="A114" i="14"/>
  <c r="A122" i="15" s="1"/>
  <c r="B114" i="14"/>
  <c r="B122" i="15" s="1"/>
  <c r="A115" i="14"/>
  <c r="B115" i="14"/>
  <c r="A116" i="14"/>
  <c r="A137" i="15" s="1"/>
  <c r="B116" i="14"/>
  <c r="B137" i="15" s="1"/>
  <c r="A117" i="14"/>
  <c r="B117" i="14"/>
  <c r="A118" i="14"/>
  <c r="B118" i="14"/>
  <c r="A119" i="14"/>
  <c r="B119" i="14"/>
  <c r="A120" i="14"/>
  <c r="A153" i="15" s="1"/>
  <c r="B120" i="14"/>
  <c r="B153" i="15" s="1"/>
  <c r="A121" i="14"/>
  <c r="A154" i="15" s="1"/>
  <c r="B121" i="14"/>
  <c r="B154" i="15" s="1"/>
  <c r="A122" i="14"/>
  <c r="A155" i="15" s="1"/>
  <c r="B122" i="14"/>
  <c r="B155" i="15" s="1"/>
  <c r="A123" i="14"/>
  <c r="A165" i="15" s="1"/>
  <c r="B123" i="14"/>
  <c r="B165" i="15" s="1"/>
  <c r="A124" i="14"/>
  <c r="B124" i="14"/>
  <c r="A125" i="14"/>
  <c r="B125" i="14"/>
  <c r="A126" i="14"/>
  <c r="A184" i="15" s="1"/>
  <c r="B126" i="14"/>
  <c r="B184" i="15" s="1"/>
  <c r="A127" i="14"/>
  <c r="A193" i="15" s="1"/>
  <c r="B127" i="14"/>
  <c r="B193" i="15" s="1"/>
  <c r="A128" i="14"/>
  <c r="A194" i="15" s="1"/>
  <c r="B128" i="14"/>
  <c r="B194" i="15" s="1"/>
  <c r="A129" i="14"/>
  <c r="A196" i="15" s="1"/>
  <c r="B129" i="14"/>
  <c r="B196" i="15" s="1"/>
  <c r="A130" i="14"/>
  <c r="A197" i="15" s="1"/>
  <c r="B130" i="14"/>
  <c r="B197" i="15" s="1"/>
  <c r="A131" i="14"/>
  <c r="A199" i="15" s="1"/>
  <c r="B131" i="14"/>
  <c r="B199" i="15" s="1"/>
  <c r="A132" i="14"/>
  <c r="A200" i="15" s="1"/>
  <c r="B132" i="14"/>
  <c r="B200" i="15" s="1"/>
  <c r="A133" i="14"/>
  <c r="A201" i="15" s="1"/>
  <c r="B133" i="14"/>
  <c r="B201" i="15" s="1"/>
  <c r="A134" i="14"/>
  <c r="A207" i="15" s="1"/>
  <c r="B134" i="14"/>
  <c r="B207" i="15" s="1"/>
  <c r="A135" i="14"/>
  <c r="A210" i="15" s="1"/>
  <c r="B135" i="14"/>
  <c r="B210" i="15" s="1"/>
  <c r="A136" i="14"/>
  <c r="A213" i="15" s="1"/>
  <c r="B136" i="14"/>
  <c r="B213" i="15" s="1"/>
  <c r="A137" i="14"/>
  <c r="A216" i="15" s="1"/>
  <c r="B137" i="14"/>
  <c r="B216" i="15" s="1"/>
  <c r="A138" i="14"/>
  <c r="A217" i="15" s="1"/>
  <c r="B138" i="14"/>
  <c r="B217" i="15" s="1"/>
  <c r="A139" i="14"/>
  <c r="B139" i="14"/>
  <c r="A140" i="14"/>
  <c r="A219" i="15" s="1"/>
  <c r="B140" i="14"/>
  <c r="B219" i="15" s="1"/>
  <c r="A141" i="14"/>
  <c r="A221" i="15" s="1"/>
  <c r="B141" i="14"/>
  <c r="B221" i="15" s="1"/>
  <c r="A142" i="14"/>
  <c r="A227" i="15" s="1"/>
  <c r="B142" i="14"/>
  <c r="B227" i="15" s="1"/>
  <c r="A143" i="14"/>
  <c r="A232" i="15" s="1"/>
  <c r="B143" i="14"/>
  <c r="B232" i="15" s="1"/>
  <c r="A144" i="14"/>
  <c r="B144" i="14"/>
  <c r="A145" i="14"/>
  <c r="B145" i="14"/>
  <c r="A146" i="14"/>
  <c r="A246" i="15" s="1"/>
  <c r="B146" i="14"/>
  <c r="B246" i="15" s="1"/>
  <c r="A147" i="14"/>
  <c r="B147" i="14"/>
  <c r="A148" i="14"/>
  <c r="A258" i="15" s="1"/>
  <c r="B148" i="14"/>
  <c r="B258" i="15" s="1"/>
  <c r="A149" i="14"/>
  <c r="A259" i="15" s="1"/>
  <c r="B149" i="14"/>
  <c r="B259" i="15" s="1"/>
  <c r="A150" i="14"/>
  <c r="A260" i="15" s="1"/>
  <c r="B150" i="14"/>
  <c r="B260" i="15" s="1"/>
  <c r="A151" i="14"/>
  <c r="B151" i="14"/>
  <c r="A152" i="14"/>
  <c r="B152" i="14"/>
  <c r="A153" i="14"/>
  <c r="B153" i="14"/>
  <c r="A154" i="14"/>
  <c r="A287" i="15" s="1"/>
  <c r="B154" i="14"/>
  <c r="B287" i="15" s="1"/>
  <c r="A155" i="14"/>
  <c r="A288" i="15" s="1"/>
  <c r="B155" i="14"/>
  <c r="B288" i="15" s="1"/>
  <c r="A156" i="14"/>
  <c r="A289" i="15" s="1"/>
  <c r="B156" i="14"/>
  <c r="B289" i="15" s="1"/>
  <c r="A157" i="14"/>
  <c r="A292" i="15" s="1"/>
  <c r="B157" i="14"/>
  <c r="B292" i="15" s="1"/>
  <c r="A158" i="14"/>
  <c r="A296" i="15" s="1"/>
  <c r="B158" i="14"/>
  <c r="B296" i="15" s="1"/>
  <c r="A159" i="14"/>
  <c r="B159" i="14"/>
  <c r="A160" i="14"/>
  <c r="A305" i="15" s="1"/>
  <c r="B160" i="14"/>
  <c r="B305" i="15" s="1"/>
  <c r="A161" i="14"/>
  <c r="B161" i="14"/>
  <c r="A162" i="14"/>
  <c r="A311" i="15" s="1"/>
  <c r="B162" i="14"/>
  <c r="B311" i="15" s="1"/>
  <c r="A163" i="14"/>
  <c r="B163" i="14"/>
  <c r="A164" i="14"/>
  <c r="A324" i="15" s="1"/>
  <c r="B164" i="14"/>
  <c r="B324" i="15" s="1"/>
  <c r="A165" i="14"/>
  <c r="B165" i="14"/>
  <c r="B89" i="14"/>
  <c r="B8" i="15" s="1"/>
  <c r="B88" i="14"/>
  <c r="B6" i="15" s="1"/>
  <c r="A89" i="14"/>
  <c r="A8" i="15" s="1"/>
  <c r="A88" i="14"/>
  <c r="A6" i="15" s="1"/>
  <c r="A31" i="14"/>
  <c r="A29" i="15" s="1"/>
  <c r="A32" i="14"/>
  <c r="A31" i="15" s="1"/>
  <c r="A33" i="14"/>
  <c r="A35" i="15" s="1"/>
  <c r="A34" i="14"/>
  <c r="A35" i="14"/>
  <c r="A36" i="14"/>
  <c r="A48" i="15" s="1"/>
  <c r="A37" i="14"/>
  <c r="A49" i="15" s="1"/>
  <c r="A38" i="14"/>
  <c r="A39" i="14"/>
  <c r="A78" i="15" s="1"/>
  <c r="A40" i="14"/>
  <c r="A84" i="15" s="1"/>
  <c r="A41" i="14"/>
  <c r="A101" i="15" s="1"/>
  <c r="A42" i="14"/>
  <c r="A109" i="15" s="1"/>
  <c r="A43" i="14"/>
  <c r="A131" i="15" s="1"/>
  <c r="A44" i="14"/>
  <c r="A132" i="15" s="1"/>
  <c r="A45" i="14"/>
  <c r="A203" i="15" s="1"/>
  <c r="A46" i="14"/>
  <c r="A208" i="15" s="1"/>
  <c r="A47" i="14"/>
  <c r="A215" i="15" s="1"/>
  <c r="A48" i="14"/>
  <c r="A49" i="14"/>
  <c r="A334" i="15" s="1"/>
  <c r="A50" i="14"/>
  <c r="A335" i="15" s="1"/>
  <c r="A51" i="14"/>
  <c r="A383" i="15" s="1"/>
  <c r="A52" i="14"/>
  <c r="A53" i="14"/>
  <c r="A54" i="14"/>
  <c r="A474" i="15" s="1"/>
  <c r="A55" i="14"/>
  <c r="A536" i="15" s="1"/>
  <c r="A56" i="14"/>
  <c r="A57" i="14"/>
  <c r="A615" i="15" s="1"/>
  <c r="A58" i="14"/>
  <c r="A726" i="15" s="1"/>
  <c r="A59" i="14"/>
  <c r="A60" i="14"/>
  <c r="A772" i="15" s="1"/>
  <c r="A61" i="14"/>
  <c r="A808" i="15" s="1"/>
  <c r="A62" i="14"/>
  <c r="A63" i="14"/>
  <c r="A852" i="15" s="1"/>
  <c r="A64" i="14"/>
  <c r="A886" i="15" s="1"/>
  <c r="A65" i="14"/>
  <c r="A909" i="15" s="1"/>
  <c r="A66" i="14"/>
  <c r="A934" i="15" s="1"/>
  <c r="A67" i="14"/>
  <c r="A68" i="14"/>
  <c r="A69" i="14"/>
  <c r="A973" i="15" s="1"/>
  <c r="A70" i="14"/>
  <c r="A71" i="14"/>
  <c r="A1037" i="15" s="1"/>
  <c r="A72" i="14"/>
  <c r="A1065" i="15" s="1"/>
  <c r="A73" i="14"/>
  <c r="A1119" i="15" s="1"/>
  <c r="A74" i="14"/>
  <c r="A75" i="14"/>
  <c r="A76" i="14"/>
  <c r="A1354" i="15" s="1"/>
  <c r="A77" i="14"/>
  <c r="A78" i="14"/>
  <c r="A1400" i="15" s="1"/>
  <c r="A79" i="14"/>
  <c r="A80" i="14"/>
  <c r="A1485" i="15" s="1"/>
  <c r="A81" i="14"/>
  <c r="A1493" i="15" s="1"/>
  <c r="A82" i="14"/>
  <c r="A83" i="14"/>
  <c r="A84" i="14"/>
  <c r="A1510" i="15" s="1"/>
  <c r="A85" i="14"/>
  <c r="A1514" i="15" s="1"/>
  <c r="A86" i="14"/>
  <c r="A87" i="14"/>
  <c r="A1531" i="15" s="1"/>
  <c r="A30" i="14"/>
  <c r="A24" i="15" s="1"/>
  <c r="A29" i="14"/>
  <c r="A20" i="15" s="1"/>
  <c r="A23" i="14"/>
  <c r="A730" i="15" s="1"/>
  <c r="A24" i="14"/>
  <c r="A5" i="14"/>
  <c r="A6" i="14"/>
  <c r="A120" i="15" s="1"/>
  <c r="A7" i="14"/>
  <c r="A1518" i="15" s="1"/>
  <c r="A8" i="14"/>
  <c r="A9" i="14"/>
  <c r="A183" i="15" s="1"/>
  <c r="A10" i="14"/>
  <c r="A1207" i="15" s="1"/>
  <c r="A11" i="14"/>
  <c r="A231" i="15" s="1"/>
  <c r="A12" i="14"/>
  <c r="A932" i="15" s="1"/>
  <c r="A13" i="14"/>
  <c r="A540" i="15" s="1"/>
  <c r="A14" i="14"/>
  <c r="A1466" i="15" s="1"/>
  <c r="A15" i="14"/>
  <c r="A712" i="15" s="1"/>
  <c r="A16" i="14"/>
  <c r="A860" i="15" s="1"/>
  <c r="A17" i="14"/>
  <c r="A1451" i="15" s="1"/>
  <c r="A18" i="14"/>
  <c r="A72" i="15" s="1"/>
  <c r="A19" i="14"/>
  <c r="A713" i="15" s="1"/>
  <c r="A20" i="14"/>
  <c r="A463" i="15" s="1"/>
  <c r="A21" i="14"/>
  <c r="A1519" i="15" s="1"/>
  <c r="A22" i="14"/>
  <c r="A1503" i="15" s="1"/>
  <c r="A4" i="14"/>
  <c r="A3" i="14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45" i="12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9" i="6"/>
  <c r="J60" i="6"/>
  <c r="J61" i="6"/>
  <c r="J62" i="6"/>
  <c r="J63" i="6"/>
  <c r="J64" i="6"/>
  <c r="J3" i="6"/>
  <c r="J4" i="6"/>
  <c r="J5" i="6"/>
  <c r="J7" i="6"/>
  <c r="J8" i="6"/>
  <c r="J9" i="6"/>
  <c r="J10" i="6"/>
  <c r="J11" i="6"/>
  <c r="J12" i="6"/>
  <c r="J13" i="6"/>
  <c r="J14" i="6"/>
  <c r="J16" i="6"/>
  <c r="J17" i="6"/>
  <c r="J18" i="6"/>
  <c r="J19" i="6"/>
  <c r="J20" i="6"/>
  <c r="J21" i="6"/>
  <c r="J22" i="6"/>
  <c r="J23" i="6"/>
  <c r="J24" i="6"/>
  <c r="J25" i="6"/>
  <c r="J1" i="6"/>
  <c r="B71" i="10"/>
  <c r="B72" i="10"/>
  <c r="B73" i="10"/>
  <c r="B74" i="10"/>
  <c r="B75" i="10"/>
  <c r="B76" i="10"/>
  <c r="B77" i="10"/>
  <c r="B78" i="10"/>
  <c r="B79" i="10"/>
  <c r="B80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A772" i="14"/>
  <c r="A522" i="15" s="1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A786" i="14"/>
  <c r="A826" i="15" s="1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3" i="10"/>
  <c r="B109" i="8"/>
  <c r="B102" i="8"/>
  <c r="B98" i="8"/>
  <c r="B90" i="8"/>
  <c r="B85" i="8"/>
  <c r="B58" i="8"/>
  <c r="B50" i="8"/>
  <c r="B33" i="8"/>
  <c r="B1" i="18" l="1"/>
  <c r="B1527" i="15"/>
  <c r="B820" i="15"/>
  <c r="B789" i="15"/>
  <c r="B516" i="15"/>
  <c r="B445" i="15"/>
  <c r="B444" i="15"/>
  <c r="M2" i="15"/>
  <c r="V373" i="15" s="1"/>
  <c r="W373" i="15" s="1"/>
  <c r="V4" i="15"/>
  <c r="W4" i="15" s="1"/>
  <c r="V16" i="15"/>
  <c r="W16" i="15" s="1"/>
  <c r="V14" i="15"/>
  <c r="W14" i="15" s="1"/>
  <c r="V13" i="15"/>
  <c r="W13" i="15" s="1"/>
  <c r="V12" i="15"/>
  <c r="W12" i="15" s="1"/>
  <c r="V11" i="15"/>
  <c r="W11" i="15" s="1"/>
  <c r="V10" i="15"/>
  <c r="W10" i="15" s="1"/>
  <c r="V8" i="15"/>
  <c r="W8" i="15" s="1"/>
  <c r="V7" i="15"/>
  <c r="W7" i="15" s="1"/>
  <c r="V6" i="15"/>
  <c r="W6" i="15" s="1"/>
  <c r="V5" i="15"/>
  <c r="W5" i="15" s="1"/>
  <c r="V17" i="15"/>
  <c r="W17" i="15" s="1"/>
  <c r="V18" i="15"/>
  <c r="W18" i="15" s="1"/>
  <c r="V19" i="15"/>
  <c r="W19" i="15" s="1"/>
  <c r="V20" i="15"/>
  <c r="W20" i="15" s="1"/>
  <c r="V21" i="15"/>
  <c r="W21" i="15" s="1"/>
  <c r="V22" i="15"/>
  <c r="W22" i="15" s="1"/>
  <c r="V23" i="15"/>
  <c r="W23" i="15" s="1"/>
  <c r="V24" i="15"/>
  <c r="W24" i="15" s="1"/>
  <c r="V25" i="15"/>
  <c r="W25" i="15" s="1"/>
  <c r="V27" i="15"/>
  <c r="W27" i="15" s="1"/>
  <c r="V28" i="15"/>
  <c r="W28" i="15" s="1"/>
  <c r="V29" i="15"/>
  <c r="W29" i="15" s="1"/>
  <c r="V31" i="15"/>
  <c r="W31" i="15" s="1"/>
  <c r="V32" i="15"/>
  <c r="W32" i="15" s="1"/>
  <c r="V33" i="15"/>
  <c r="W33" i="15" s="1"/>
  <c r="V34" i="15"/>
  <c r="W34" i="15" s="1"/>
  <c r="V35" i="15"/>
  <c r="W35" i="15" s="1"/>
  <c r="V36" i="15"/>
  <c r="W36" i="15" s="1"/>
  <c r="V37" i="15"/>
  <c r="W37" i="15" s="1"/>
  <c r="V38" i="15"/>
  <c r="W38" i="15" s="1"/>
  <c r="V39" i="15"/>
  <c r="W39" i="15" s="1"/>
  <c r="V41" i="15"/>
  <c r="W41" i="15" s="1"/>
  <c r="V43" i="15"/>
  <c r="W43" i="15" s="1"/>
  <c r="V45" i="15"/>
  <c r="W45" i="15" s="1"/>
  <c r="V46" i="15"/>
  <c r="W46" i="15" s="1"/>
  <c r="V47" i="15"/>
  <c r="W47" i="15" s="1"/>
  <c r="V48" i="15"/>
  <c r="W48" i="15" s="1"/>
  <c r="V49" i="15"/>
  <c r="W49" i="15" s="1"/>
  <c r="V50" i="15"/>
  <c r="W50" i="15" s="1"/>
  <c r="V51" i="15"/>
  <c r="W51" i="15" s="1"/>
  <c r="V52" i="15"/>
  <c r="W52" i="15" s="1"/>
  <c r="V53" i="15"/>
  <c r="W53" i="15" s="1"/>
  <c r="V58" i="15"/>
  <c r="W58" i="15" s="1"/>
  <c r="V59" i="15"/>
  <c r="W59" i="15" s="1"/>
  <c r="V60" i="15"/>
  <c r="W60" i="15" s="1"/>
  <c r="V61" i="15"/>
  <c r="W61" i="15" s="1"/>
  <c r="V62" i="15"/>
  <c r="W62" i="15" s="1"/>
  <c r="V63" i="15"/>
  <c r="W63" i="15" s="1"/>
  <c r="V64" i="15"/>
  <c r="W64" i="15" s="1"/>
  <c r="V66" i="15"/>
  <c r="W66" i="15" s="1"/>
  <c r="V67" i="15"/>
  <c r="W67" i="15" s="1"/>
  <c r="V69" i="15"/>
  <c r="W69" i="15" s="1"/>
  <c r="V70" i="15"/>
  <c r="W70" i="15" s="1"/>
  <c r="V72" i="15"/>
  <c r="W72" i="15" s="1"/>
  <c r="V73" i="15"/>
  <c r="W73" i="15" s="1"/>
  <c r="V74" i="15"/>
  <c r="W74" i="15" s="1"/>
  <c r="V75" i="15"/>
  <c r="W75" i="15" s="1"/>
  <c r="V76" i="15"/>
  <c r="W76" i="15" s="1"/>
  <c r="V77" i="15"/>
  <c r="W77" i="15" s="1"/>
  <c r="V78" i="15"/>
  <c r="W78" i="15" s="1"/>
  <c r="V84" i="15"/>
  <c r="W84" i="15" s="1"/>
  <c r="V85" i="15"/>
  <c r="W85" i="15" s="1"/>
  <c r="V87" i="15"/>
  <c r="W87" i="15" s="1"/>
  <c r="V88" i="15"/>
  <c r="W88" i="15" s="1"/>
  <c r="V89" i="15"/>
  <c r="W89" i="15" s="1"/>
  <c r="V90" i="15"/>
  <c r="W90" i="15" s="1"/>
  <c r="V92" i="15"/>
  <c r="W92" i="15" s="1"/>
  <c r="V93" i="15"/>
  <c r="W93" i="15" s="1"/>
  <c r="V94" i="15"/>
  <c r="W94" i="15" s="1"/>
  <c r="V95" i="15"/>
  <c r="W95" i="15" s="1"/>
  <c r="V96" i="15"/>
  <c r="W96" i="15" s="1"/>
  <c r="V97" i="15"/>
  <c r="W97" i="15" s="1"/>
  <c r="V98" i="15"/>
  <c r="W98" i="15" s="1"/>
  <c r="V99" i="15"/>
  <c r="W99" i="15" s="1"/>
  <c r="V101" i="15"/>
  <c r="W101" i="15" s="1"/>
  <c r="V102" i="15"/>
  <c r="W102" i="15" s="1"/>
  <c r="V104" i="15"/>
  <c r="W104" i="15" s="1"/>
  <c r="V105" i="15"/>
  <c r="W105" i="15" s="1"/>
  <c r="V106" i="15"/>
  <c r="W106" i="15" s="1"/>
  <c r="V107" i="15"/>
  <c r="W107" i="15" s="1"/>
  <c r="V108" i="15"/>
  <c r="W108" i="15" s="1"/>
  <c r="V109" i="15"/>
  <c r="W109" i="15" s="1"/>
  <c r="V110" i="15"/>
  <c r="W110" i="15" s="1"/>
  <c r="V111" i="15"/>
  <c r="W111" i="15" s="1"/>
  <c r="V112" i="15"/>
  <c r="W112" i="15" s="1"/>
  <c r="V113" i="15"/>
  <c r="W113" i="15" s="1"/>
  <c r="V114" i="15"/>
  <c r="W114" i="15" s="1"/>
  <c r="V115" i="15"/>
  <c r="W115" i="15" s="1"/>
  <c r="V117" i="15"/>
  <c r="W117" i="15" s="1"/>
  <c r="V119" i="15"/>
  <c r="W119" i="15" s="1"/>
  <c r="V120" i="15"/>
  <c r="W120" i="15" s="1"/>
  <c r="V121" i="15"/>
  <c r="W121" i="15" s="1"/>
  <c r="V122" i="15"/>
  <c r="W122" i="15" s="1"/>
  <c r="V123" i="15"/>
  <c r="W123" i="15" s="1"/>
  <c r="V124" i="15"/>
  <c r="W124" i="15" s="1"/>
  <c r="V125" i="15"/>
  <c r="W125" i="15" s="1"/>
  <c r="V126" i="15"/>
  <c r="W126" i="15" s="1"/>
  <c r="V127" i="15"/>
  <c r="W127" i="15" s="1"/>
  <c r="V129" i="15"/>
  <c r="W129" i="15" s="1"/>
  <c r="V130" i="15"/>
  <c r="W130" i="15" s="1"/>
  <c r="V131" i="15"/>
  <c r="W131" i="15" s="1"/>
  <c r="V132" i="15"/>
  <c r="W132" i="15" s="1"/>
  <c r="V133" i="15"/>
  <c r="W133" i="15" s="1"/>
  <c r="V135" i="15"/>
  <c r="W135" i="15" s="1"/>
  <c r="V136" i="15"/>
  <c r="W136" i="15" s="1"/>
  <c r="V137" i="15"/>
  <c r="W137" i="15" s="1"/>
  <c r="V138" i="15"/>
  <c r="W138" i="15" s="1"/>
  <c r="V139" i="15"/>
  <c r="W139" i="15" s="1"/>
  <c r="V140" i="15"/>
  <c r="W140" i="15" s="1"/>
  <c r="V143" i="15"/>
  <c r="W143" i="15" s="1"/>
  <c r="V147" i="15"/>
  <c r="W147" i="15" s="1"/>
  <c r="V148" i="15"/>
  <c r="W148" i="15" s="1"/>
  <c r="V149" i="15"/>
  <c r="W149" i="15" s="1"/>
  <c r="V150" i="15"/>
  <c r="W150" i="15" s="1"/>
  <c r="V151" i="15"/>
  <c r="W151" i="15" s="1"/>
  <c r="V153" i="15"/>
  <c r="W153" i="15" s="1"/>
  <c r="V154" i="15"/>
  <c r="W154" i="15" s="1"/>
  <c r="V155" i="15"/>
  <c r="W155" i="15" s="1"/>
  <c r="V157" i="15"/>
  <c r="W157" i="15" s="1"/>
  <c r="V158" i="15"/>
  <c r="W158" i="15" s="1"/>
  <c r="V160" i="15"/>
  <c r="W160" i="15" s="1"/>
  <c r="V163" i="15"/>
  <c r="W163" i="15" s="1"/>
  <c r="V165" i="15"/>
  <c r="W165" i="15" s="1"/>
  <c r="V166" i="15"/>
  <c r="W166" i="15" s="1"/>
  <c r="V168" i="15"/>
  <c r="W168" i="15" s="1"/>
  <c r="V170" i="15"/>
  <c r="W170" i="15" s="1"/>
  <c r="V171" i="15"/>
  <c r="W171" i="15" s="1"/>
  <c r="V173" i="15"/>
  <c r="W173" i="15" s="1"/>
  <c r="V174" i="15"/>
  <c r="W174" i="15" s="1"/>
  <c r="V177" i="15"/>
  <c r="W177" i="15" s="1"/>
  <c r="V178" i="15"/>
  <c r="W178" i="15" s="1"/>
  <c r="V179" i="15"/>
  <c r="W179" i="15" s="1"/>
  <c r="V180" i="15"/>
  <c r="W180" i="15" s="1"/>
  <c r="V181" i="15"/>
  <c r="W181" i="15" s="1"/>
  <c r="V183" i="15"/>
  <c r="W183" i="15" s="1"/>
  <c r="V184" i="15"/>
  <c r="W184" i="15" s="1"/>
  <c r="V186" i="15"/>
  <c r="W186" i="15" s="1"/>
  <c r="V187" i="15"/>
  <c r="W187" i="15" s="1"/>
  <c r="V188" i="15"/>
  <c r="W188" i="15" s="1"/>
  <c r="V190" i="15"/>
  <c r="W190" i="15" s="1"/>
  <c r="V191" i="15"/>
  <c r="W191" i="15" s="1"/>
  <c r="V192" i="15"/>
  <c r="W192" i="15" s="1"/>
  <c r="V193" i="15"/>
  <c r="W193" i="15" s="1"/>
  <c r="V194" i="15"/>
  <c r="W194" i="15" s="1"/>
  <c r="V195" i="15"/>
  <c r="W195" i="15" s="1"/>
  <c r="V196" i="15"/>
  <c r="W196" i="15" s="1"/>
  <c r="V197" i="15"/>
  <c r="W197" i="15" s="1"/>
  <c r="V199" i="15"/>
  <c r="W199" i="15" s="1"/>
  <c r="V200" i="15"/>
  <c r="W200" i="15" s="1"/>
  <c r="V201" i="15"/>
  <c r="W201" i="15" s="1"/>
  <c r="V202" i="15"/>
  <c r="W202" i="15" s="1"/>
  <c r="V203" i="15"/>
  <c r="W203" i="15" s="1"/>
  <c r="V204" i="15"/>
  <c r="W204" i="15" s="1"/>
  <c r="V205" i="15"/>
  <c r="W205" i="15" s="1"/>
  <c r="V206" i="15"/>
  <c r="W206" i="15" s="1"/>
  <c r="V207" i="15"/>
  <c r="W207" i="15" s="1"/>
  <c r="V208" i="15"/>
  <c r="W208" i="15" s="1"/>
  <c r="V209" i="15"/>
  <c r="W209" i="15" s="1"/>
  <c r="V210" i="15"/>
  <c r="W210" i="15" s="1"/>
  <c r="V211" i="15"/>
  <c r="W211" i="15" s="1"/>
  <c r="V212" i="15"/>
  <c r="W212" i="15" s="1"/>
  <c r="V213" i="15"/>
  <c r="W213" i="15" s="1"/>
  <c r="V214" i="15"/>
  <c r="W214" i="15" s="1"/>
  <c r="V215" i="15"/>
  <c r="W215" i="15" s="1"/>
  <c r="V216" i="15"/>
  <c r="W216" i="15" s="1"/>
  <c r="V217" i="15"/>
  <c r="W217" i="15" s="1"/>
  <c r="V219" i="15"/>
  <c r="W219" i="15" s="1"/>
  <c r="V220" i="15"/>
  <c r="W220" i="15" s="1"/>
  <c r="V221" i="15"/>
  <c r="W221" i="15" s="1"/>
  <c r="V223" i="15"/>
  <c r="W223" i="15" s="1"/>
  <c r="V224" i="15"/>
  <c r="W224" i="15" s="1"/>
  <c r="V225" i="15"/>
  <c r="W225" i="15" s="1"/>
  <c r="V226" i="15"/>
  <c r="W226" i="15" s="1"/>
  <c r="V227" i="15"/>
  <c r="W227" i="15" s="1"/>
  <c r="V229" i="15"/>
  <c r="W229" i="15" s="1"/>
  <c r="V230" i="15"/>
  <c r="W230" i="15" s="1"/>
  <c r="V231" i="15"/>
  <c r="W231" i="15" s="1"/>
  <c r="V232" i="15"/>
  <c r="W232" i="15" s="1"/>
  <c r="V234" i="15"/>
  <c r="W234" i="15" s="1"/>
  <c r="V235" i="15"/>
  <c r="W235" i="15" s="1"/>
  <c r="V236" i="15"/>
  <c r="W236" i="15" s="1"/>
  <c r="V237" i="15"/>
  <c r="W237" i="15" s="1"/>
  <c r="V238" i="15"/>
  <c r="W238" i="15" s="1"/>
  <c r="V241" i="15"/>
  <c r="W241" i="15" s="1"/>
  <c r="V242" i="15"/>
  <c r="W242" i="15" s="1"/>
  <c r="V243" i="15"/>
  <c r="W243" i="15" s="1"/>
  <c r="V246" i="15"/>
  <c r="W246" i="15" s="1"/>
  <c r="V247" i="15"/>
  <c r="W247" i="15" s="1"/>
  <c r="V249" i="15"/>
  <c r="W249" i="15" s="1"/>
  <c r="V250" i="15"/>
  <c r="W250" i="15" s="1"/>
  <c r="V251" i="15"/>
  <c r="W251" i="15" s="1"/>
  <c r="V255" i="15"/>
  <c r="W255" i="15" s="1"/>
  <c r="V257" i="15"/>
  <c r="W257" i="15" s="1"/>
  <c r="V258" i="15"/>
  <c r="W258" i="15" s="1"/>
  <c r="V259" i="15"/>
  <c r="W259" i="15" s="1"/>
  <c r="V260" i="15"/>
  <c r="W260" i="15" s="1"/>
  <c r="V261" i="15"/>
  <c r="W261" i="15" s="1"/>
  <c r="V262" i="15"/>
  <c r="W262" i="15" s="1"/>
  <c r="V263" i="15"/>
  <c r="W263" i="15" s="1"/>
  <c r="V264" i="15"/>
  <c r="W264" i="15" s="1"/>
  <c r="V265" i="15"/>
  <c r="W265" i="15" s="1"/>
  <c r="V266" i="15"/>
  <c r="W266" i="15" s="1"/>
  <c r="V269" i="15"/>
  <c r="W269" i="15" s="1"/>
  <c r="V270" i="15"/>
  <c r="W270" i="15" s="1"/>
  <c r="V271" i="15"/>
  <c r="W271" i="15" s="1"/>
  <c r="V275" i="15"/>
  <c r="W275" i="15" s="1"/>
  <c r="V276" i="15"/>
  <c r="W276" i="15" s="1"/>
  <c r="V277" i="15"/>
  <c r="W277" i="15" s="1"/>
  <c r="V280" i="15"/>
  <c r="W280" i="15" s="1"/>
  <c r="V281" i="15"/>
  <c r="W281" i="15" s="1"/>
  <c r="V282" i="15"/>
  <c r="W282" i="15" s="1"/>
  <c r="V283" i="15"/>
  <c r="W283" i="15" s="1"/>
  <c r="V284" i="15"/>
  <c r="W284" i="15" s="1"/>
  <c r="V285" i="15"/>
  <c r="W285" i="15" s="1"/>
  <c r="V287" i="15"/>
  <c r="W287" i="15" s="1"/>
  <c r="V288" i="15"/>
  <c r="W288" i="15" s="1"/>
  <c r="V289" i="15"/>
  <c r="W289" i="15" s="1"/>
  <c r="V291" i="15"/>
  <c r="W291" i="15" s="1"/>
  <c r="V292" i="15"/>
  <c r="W292" i="15" s="1"/>
  <c r="V293" i="15"/>
  <c r="W293" i="15" s="1"/>
  <c r="V294" i="15"/>
  <c r="W294" i="15" s="1"/>
  <c r="V295" i="15"/>
  <c r="W295" i="15" s="1"/>
  <c r="V296" i="15"/>
  <c r="W296" i="15" s="1"/>
  <c r="V297" i="15"/>
  <c r="W297" i="15" s="1"/>
  <c r="V298" i="15"/>
  <c r="W298" i="15" s="1"/>
  <c r="V302" i="15"/>
  <c r="W302" i="15" s="1"/>
  <c r="V303" i="15"/>
  <c r="W303" i="15" s="1"/>
  <c r="V304" i="15"/>
  <c r="W304" i="15" s="1"/>
  <c r="V305" i="15"/>
  <c r="W305" i="15" s="1"/>
  <c r="V308" i="15"/>
  <c r="W308" i="15" s="1"/>
  <c r="V309" i="15"/>
  <c r="W309" i="15" s="1"/>
  <c r="V310" i="15"/>
  <c r="W310" i="15" s="1"/>
  <c r="V311" i="15"/>
  <c r="W311" i="15" s="1"/>
  <c r="V312" i="15"/>
  <c r="W312" i="15" s="1"/>
  <c r="V314" i="15"/>
  <c r="W314" i="15" s="1"/>
  <c r="V316" i="15"/>
  <c r="W316" i="15" s="1"/>
  <c r="V319" i="15"/>
  <c r="W319" i="15" s="1"/>
  <c r="V322" i="15"/>
  <c r="W322" i="15" s="1"/>
  <c r="V324" i="15"/>
  <c r="W324" i="15" s="1"/>
  <c r="V325" i="15"/>
  <c r="W325" i="15" s="1"/>
  <c r="V327" i="15"/>
  <c r="W327" i="15" s="1"/>
  <c r="V328" i="15"/>
  <c r="W328" i="15" s="1"/>
  <c r="V330" i="15"/>
  <c r="W330" i="15" s="1"/>
  <c r="V331" i="15"/>
  <c r="W331" i="15" s="1"/>
  <c r="V332" i="15"/>
  <c r="W332" i="15" s="1"/>
  <c r="V333" i="15"/>
  <c r="W333" i="15" s="1"/>
  <c r="V334" i="15"/>
  <c r="W334" i="15" s="1"/>
  <c r="V335" i="15"/>
  <c r="W335" i="15" s="1"/>
  <c r="V336" i="15"/>
  <c r="W336" i="15" s="1"/>
  <c r="V338" i="15"/>
  <c r="W338" i="15" s="1"/>
  <c r="V339" i="15"/>
  <c r="W339" i="15" s="1"/>
  <c r="V340" i="15"/>
  <c r="W340" i="15" s="1"/>
  <c r="V342" i="15"/>
  <c r="W342" i="15" s="1"/>
  <c r="V343" i="15"/>
  <c r="W343" i="15" s="1"/>
  <c r="V344" i="15"/>
  <c r="W344" i="15" s="1"/>
  <c r="V346" i="15"/>
  <c r="W346" i="15" s="1"/>
  <c r="V348" i="15"/>
  <c r="W348" i="15" s="1"/>
  <c r="V349" i="15"/>
  <c r="W349" i="15" s="1"/>
  <c r="V350" i="15"/>
  <c r="W350" i="15" s="1"/>
  <c r="V351" i="15"/>
  <c r="W351" i="15" s="1"/>
  <c r="V352" i="15"/>
  <c r="W352" i="15" s="1"/>
  <c r="V354" i="15"/>
  <c r="W354" i="15" s="1"/>
  <c r="V355" i="15"/>
  <c r="W355" i="15" s="1"/>
  <c r="V356" i="15"/>
  <c r="W356" i="15" s="1"/>
  <c r="V357" i="15"/>
  <c r="W357" i="15" s="1"/>
  <c r="V358" i="15"/>
  <c r="W358" i="15" s="1"/>
  <c r="V360" i="15"/>
  <c r="W360" i="15" s="1"/>
  <c r="V361" i="15"/>
  <c r="W361" i="15" s="1"/>
  <c r="V363" i="15"/>
  <c r="W363" i="15" s="1"/>
  <c r="V364" i="15"/>
  <c r="W364" i="15" s="1"/>
  <c r="V365" i="15"/>
  <c r="W365" i="15" s="1"/>
  <c r="V366" i="15"/>
  <c r="W366" i="15" s="1"/>
  <c r="V367" i="15"/>
  <c r="W367" i="15" s="1"/>
  <c r="V369" i="15"/>
  <c r="W369" i="15" s="1"/>
  <c r="V370" i="15"/>
  <c r="W370" i="15" s="1"/>
  <c r="V371" i="15"/>
  <c r="W371" i="15" s="1"/>
  <c r="V372" i="15"/>
  <c r="W372" i="15" s="1"/>
  <c r="V376" i="15"/>
  <c r="W376" i="15" s="1"/>
  <c r="V377" i="15"/>
  <c r="W377" i="15" s="1"/>
  <c r="V378" i="15"/>
  <c r="W378" i="15" s="1"/>
  <c r="V380" i="15"/>
  <c r="W380" i="15" s="1"/>
  <c r="V381" i="15"/>
  <c r="W381" i="15" s="1"/>
  <c r="V382" i="15"/>
  <c r="W382" i="15" s="1"/>
  <c r="V383" i="15"/>
  <c r="W383" i="15" s="1"/>
  <c r="V384" i="15"/>
  <c r="W384" i="15" s="1"/>
  <c r="V387" i="15"/>
  <c r="W387" i="15" s="1"/>
  <c r="V388" i="15"/>
  <c r="W388" i="15" s="1"/>
  <c r="V389" i="15"/>
  <c r="W389" i="15" s="1"/>
  <c r="V390" i="15"/>
  <c r="W390" i="15" s="1"/>
  <c r="V391" i="15"/>
  <c r="W391" i="15" s="1"/>
  <c r="V392" i="15"/>
  <c r="W392" i="15" s="1"/>
  <c r="V393" i="15"/>
  <c r="W393" i="15" s="1"/>
  <c r="V395" i="15"/>
  <c r="W395" i="15" s="1"/>
  <c r="V396" i="15"/>
  <c r="W396" i="15" s="1"/>
  <c r="V401" i="15"/>
  <c r="W401" i="15" s="1"/>
  <c r="V402" i="15"/>
  <c r="W402" i="15" s="1"/>
  <c r="V403" i="15"/>
  <c r="W403" i="15" s="1"/>
  <c r="V405" i="15"/>
  <c r="W405" i="15" s="1"/>
  <c r="V406" i="15"/>
  <c r="W406" i="15" s="1"/>
  <c r="V407" i="15"/>
  <c r="W407" i="15" s="1"/>
  <c r="V408" i="15"/>
  <c r="W408" i="15" s="1"/>
  <c r="V409" i="15"/>
  <c r="W409" i="15" s="1"/>
  <c r="V411" i="15"/>
  <c r="W411" i="15" s="1"/>
  <c r="V415" i="15"/>
  <c r="W415" i="15" s="1"/>
  <c r="V416" i="15"/>
  <c r="W416" i="15" s="1"/>
  <c r="V417" i="15"/>
  <c r="W417" i="15" s="1"/>
  <c r="V418" i="15"/>
  <c r="W418" i="15" s="1"/>
  <c r="V420" i="15"/>
  <c r="W420" i="15" s="1"/>
  <c r="V421" i="15"/>
  <c r="W421" i="15" s="1"/>
  <c r="V424" i="15"/>
  <c r="W424" i="15" s="1"/>
  <c r="V426" i="15"/>
  <c r="W426" i="15" s="1"/>
  <c r="V427" i="15"/>
  <c r="W427" i="15" s="1"/>
  <c r="V429" i="15"/>
  <c r="W429" i="15" s="1"/>
  <c r="V430" i="15"/>
  <c r="W430" i="15" s="1"/>
  <c r="V432" i="15"/>
  <c r="W432" i="15" s="1"/>
  <c r="V433" i="15"/>
  <c r="W433" i="15" s="1"/>
  <c r="V435" i="15"/>
  <c r="W435" i="15" s="1"/>
  <c r="V436" i="15"/>
  <c r="W436" i="15" s="1"/>
  <c r="V437" i="15"/>
  <c r="W437" i="15" s="1"/>
  <c r="V440" i="15"/>
  <c r="W440" i="15" s="1"/>
  <c r="V441" i="15"/>
  <c r="W441" i="15" s="1"/>
  <c r="V443" i="15"/>
  <c r="W443" i="15" s="1"/>
  <c r="V444" i="15"/>
  <c r="W444" i="15" s="1"/>
  <c r="V445" i="15"/>
  <c r="W445" i="15" s="1"/>
  <c r="V446" i="15"/>
  <c r="W446" i="15" s="1"/>
  <c r="V449" i="15"/>
  <c r="W449" i="15" s="1"/>
  <c r="V450" i="15"/>
  <c r="W450" i="15" s="1"/>
  <c r="V452" i="15"/>
  <c r="W452" i="15" s="1"/>
  <c r="V455" i="15"/>
  <c r="W455" i="15" s="1"/>
  <c r="V456" i="15"/>
  <c r="W456" i="15" s="1"/>
  <c r="V457" i="15"/>
  <c r="W457" i="15" s="1"/>
  <c r="V458" i="15"/>
  <c r="W458" i="15" s="1"/>
  <c r="V459" i="15"/>
  <c r="W459" i="15" s="1"/>
  <c r="V461" i="15"/>
  <c r="W461" i="15" s="1"/>
  <c r="V462" i="15"/>
  <c r="W462" i="15" s="1"/>
  <c r="V463" i="15"/>
  <c r="W463" i="15" s="1"/>
  <c r="V465" i="15"/>
  <c r="W465" i="15" s="1"/>
  <c r="V467" i="15"/>
  <c r="W467" i="15" s="1"/>
  <c r="V469" i="15"/>
  <c r="W469" i="15" s="1"/>
  <c r="V470" i="15"/>
  <c r="W470" i="15" s="1"/>
  <c r="V471" i="15"/>
  <c r="W471" i="15" s="1"/>
  <c r="V473" i="15"/>
  <c r="W473" i="15" s="1"/>
  <c r="V474" i="15"/>
  <c r="W474" i="15" s="1"/>
  <c r="V475" i="15"/>
  <c r="W475" i="15" s="1"/>
  <c r="V477" i="15"/>
  <c r="W477" i="15" s="1"/>
  <c r="V480" i="15"/>
  <c r="W480" i="15" s="1"/>
  <c r="V481" i="15"/>
  <c r="W481" i="15" s="1"/>
  <c r="V482" i="15"/>
  <c r="W482" i="15" s="1"/>
  <c r="V485" i="15"/>
  <c r="W485" i="15" s="1"/>
  <c r="V486" i="15"/>
  <c r="W486" i="15" s="1"/>
  <c r="V487" i="15"/>
  <c r="W487" i="15" s="1"/>
  <c r="V489" i="15"/>
  <c r="W489" i="15" s="1"/>
  <c r="V491" i="15"/>
  <c r="W491" i="15" s="1"/>
  <c r="V492" i="15"/>
  <c r="W492" i="15" s="1"/>
  <c r="V493" i="15"/>
  <c r="W493" i="15" s="1"/>
  <c r="V495" i="15"/>
  <c r="W495" i="15" s="1"/>
  <c r="V497" i="15"/>
  <c r="W497" i="15" s="1"/>
  <c r="V498" i="15"/>
  <c r="W498" i="15" s="1"/>
  <c r="V500" i="15"/>
  <c r="W500" i="15" s="1"/>
  <c r="V501" i="15"/>
  <c r="W501" i="15" s="1"/>
  <c r="V506" i="15"/>
  <c r="W506" i="15" s="1"/>
  <c r="V507" i="15"/>
  <c r="W507" i="15" s="1"/>
  <c r="V508" i="15"/>
  <c r="W508" i="15" s="1"/>
  <c r="V510" i="15"/>
  <c r="W510" i="15" s="1"/>
  <c r="V513" i="15"/>
  <c r="W513" i="15" s="1"/>
  <c r="V515" i="15"/>
  <c r="W515" i="15" s="1"/>
  <c r="V516" i="15"/>
  <c r="W516" i="15" s="1"/>
  <c r="V518" i="15"/>
  <c r="W518" i="15" s="1"/>
  <c r="V519" i="15"/>
  <c r="W519" i="15" s="1"/>
  <c r="V520" i="15"/>
  <c r="W520" i="15" s="1"/>
  <c r="V521" i="15"/>
  <c r="W521" i="15" s="1"/>
  <c r="V522" i="15"/>
  <c r="W522" i="15" s="1"/>
  <c r="V523" i="15"/>
  <c r="W523" i="15" s="1"/>
  <c r="V524" i="15"/>
  <c r="W524" i="15" s="1"/>
  <c r="V526" i="15"/>
  <c r="W526" i="15" s="1"/>
  <c r="V527" i="15"/>
  <c r="W527" i="15" s="1"/>
  <c r="V528" i="15"/>
  <c r="W528" i="15" s="1"/>
  <c r="V529" i="15"/>
  <c r="W529" i="15" s="1"/>
  <c r="V531" i="15"/>
  <c r="W531" i="15" s="1"/>
  <c r="V532" i="15"/>
  <c r="W532" i="15" s="1"/>
  <c r="V534" i="15"/>
  <c r="W534" i="15" s="1"/>
  <c r="V536" i="15"/>
  <c r="W536" i="15" s="1"/>
  <c r="V537" i="15"/>
  <c r="W537" i="15" s="1"/>
  <c r="V538" i="15"/>
  <c r="W538" i="15" s="1"/>
  <c r="V539" i="15"/>
  <c r="W539" i="15" s="1"/>
  <c r="V540" i="15"/>
  <c r="W540" i="15" s="1"/>
  <c r="V544" i="15"/>
  <c r="W544" i="15" s="1"/>
  <c r="V546" i="15"/>
  <c r="W546" i="15" s="1"/>
  <c r="V547" i="15"/>
  <c r="W547" i="15" s="1"/>
  <c r="V548" i="15"/>
  <c r="W548" i="15" s="1"/>
  <c r="V549" i="15"/>
  <c r="W549" i="15" s="1"/>
  <c r="V550" i="15"/>
  <c r="W550" i="15" s="1"/>
  <c r="V551" i="15"/>
  <c r="W551" i="15" s="1"/>
  <c r="V552" i="15"/>
  <c r="W552" i="15" s="1"/>
  <c r="V554" i="15"/>
  <c r="W554" i="15" s="1"/>
  <c r="V556" i="15"/>
  <c r="W556" i="15" s="1"/>
  <c r="V557" i="15"/>
  <c r="W557" i="15" s="1"/>
  <c r="V559" i="15"/>
  <c r="W559" i="15" s="1"/>
  <c r="V560" i="15"/>
  <c r="W560" i="15" s="1"/>
  <c r="V562" i="15"/>
  <c r="W562" i="15" s="1"/>
  <c r="V564" i="15"/>
  <c r="W564" i="15" s="1"/>
  <c r="V567" i="15"/>
  <c r="W567" i="15" s="1"/>
  <c r="V568" i="15"/>
  <c r="W568" i="15" s="1"/>
  <c r="V569" i="15"/>
  <c r="W569" i="15" s="1"/>
  <c r="V570" i="15"/>
  <c r="W570" i="15" s="1"/>
  <c r="V571" i="15"/>
  <c r="W571" i="15" s="1"/>
  <c r="V572" i="15"/>
  <c r="W572" i="15" s="1"/>
  <c r="V574" i="15"/>
  <c r="W574" i="15" s="1"/>
  <c r="V575" i="15"/>
  <c r="W575" i="15" s="1"/>
  <c r="V577" i="15"/>
  <c r="W577" i="15" s="1"/>
  <c r="V578" i="15"/>
  <c r="W578" i="15" s="1"/>
  <c r="V579" i="15"/>
  <c r="W579" i="15" s="1"/>
  <c r="V581" i="15"/>
  <c r="W581" i="15" s="1"/>
  <c r="V583" i="15"/>
  <c r="W583" i="15" s="1"/>
  <c r="V585" i="15"/>
  <c r="W585" i="15" s="1"/>
  <c r="V587" i="15"/>
  <c r="W587" i="15" s="1"/>
  <c r="V588" i="15"/>
  <c r="W588" i="15" s="1"/>
  <c r="V589" i="15"/>
  <c r="W589" i="15" s="1"/>
  <c r="V590" i="15"/>
  <c r="W590" i="15" s="1"/>
  <c r="V591" i="15"/>
  <c r="W591" i="15" s="1"/>
  <c r="V592" i="15"/>
  <c r="W592" i="15" s="1"/>
  <c r="V593" i="15"/>
  <c r="W593" i="15" s="1"/>
  <c r="V594" i="15"/>
  <c r="W594" i="15" s="1"/>
  <c r="V596" i="15"/>
  <c r="W596" i="15" s="1"/>
  <c r="V599" i="15"/>
  <c r="W599" i="15" s="1"/>
  <c r="V600" i="15"/>
  <c r="W600" i="15" s="1"/>
  <c r="V601" i="15"/>
  <c r="W601" i="15" s="1"/>
  <c r="V603" i="15"/>
  <c r="W603" i="15" s="1"/>
  <c r="V605" i="15"/>
  <c r="W605" i="15" s="1"/>
  <c r="V606" i="15"/>
  <c r="W606" i="15" s="1"/>
  <c r="V607" i="15"/>
  <c r="W607" i="15" s="1"/>
  <c r="V608" i="15"/>
  <c r="W608" i="15" s="1"/>
  <c r="V612" i="15"/>
  <c r="W612" i="15" s="1"/>
  <c r="V615" i="15"/>
  <c r="W615" i="15" s="1"/>
  <c r="V616" i="15"/>
  <c r="W616" i="15" s="1"/>
  <c r="V617" i="15"/>
  <c r="W617" i="15" s="1"/>
  <c r="V619" i="15"/>
  <c r="W619" i="15" s="1"/>
  <c r="V620" i="15"/>
  <c r="W620" i="15" s="1"/>
  <c r="V621" i="15"/>
  <c r="W621" i="15" s="1"/>
  <c r="V622" i="15"/>
  <c r="W622" i="15" s="1"/>
  <c r="V625" i="15"/>
  <c r="W625" i="15" s="1"/>
  <c r="V626" i="15"/>
  <c r="W626" i="15" s="1"/>
  <c r="V628" i="15"/>
  <c r="W628" i="15" s="1"/>
  <c r="V629" i="15"/>
  <c r="W629" i="15" s="1"/>
  <c r="V630" i="15"/>
  <c r="W630" i="15" s="1"/>
  <c r="V631" i="15"/>
  <c r="W631" i="15" s="1"/>
  <c r="V632" i="15"/>
  <c r="W632" i="15" s="1"/>
  <c r="V633" i="15"/>
  <c r="W633" i="15" s="1"/>
  <c r="V635" i="15"/>
  <c r="W635" i="15" s="1"/>
  <c r="V637" i="15"/>
  <c r="W637" i="15" s="1"/>
  <c r="V638" i="15"/>
  <c r="W638" i="15" s="1"/>
  <c r="V639" i="15"/>
  <c r="W639" i="15" s="1"/>
  <c r="V640" i="15"/>
  <c r="W640" i="15" s="1"/>
  <c r="V642" i="15"/>
  <c r="W642" i="15" s="1"/>
  <c r="V643" i="15"/>
  <c r="W643" i="15" s="1"/>
  <c r="V646" i="15"/>
  <c r="W646" i="15" s="1"/>
  <c r="V648" i="15"/>
  <c r="W648" i="15" s="1"/>
  <c r="V653" i="15"/>
  <c r="W653" i="15" s="1"/>
  <c r="V654" i="15"/>
  <c r="W654" i="15" s="1"/>
  <c r="V655" i="15"/>
  <c r="W655" i="15" s="1"/>
  <c r="V660" i="15"/>
  <c r="W660" i="15" s="1"/>
  <c r="V661" i="15"/>
  <c r="W661" i="15" s="1"/>
  <c r="V662" i="15"/>
  <c r="W662" i="15" s="1"/>
  <c r="V663" i="15"/>
  <c r="W663" i="15" s="1"/>
  <c r="V666" i="15"/>
  <c r="W666" i="15" s="1"/>
  <c r="V668" i="15"/>
  <c r="W668" i="15" s="1"/>
  <c r="V669" i="15"/>
  <c r="W669" i="15" s="1"/>
  <c r="V671" i="15"/>
  <c r="W671" i="15" s="1"/>
  <c r="V672" i="15"/>
  <c r="W672" i="15" s="1"/>
  <c r="V673" i="15"/>
  <c r="W673" i="15" s="1"/>
  <c r="V674" i="15"/>
  <c r="W674" i="15" s="1"/>
  <c r="V675" i="15"/>
  <c r="W675" i="15" s="1"/>
  <c r="V676" i="15"/>
  <c r="W676" i="15" s="1"/>
  <c r="V677" i="15"/>
  <c r="W677" i="15" s="1"/>
  <c r="V678" i="15"/>
  <c r="W678" i="15" s="1"/>
  <c r="V680" i="15"/>
  <c r="W680" i="15" s="1"/>
  <c r="V682" i="15"/>
  <c r="W682" i="15" s="1"/>
  <c r="V684" i="15"/>
  <c r="W684" i="15" s="1"/>
  <c r="V687" i="15"/>
  <c r="W687" i="15" s="1"/>
  <c r="V689" i="15"/>
  <c r="W689" i="15" s="1"/>
  <c r="V690" i="15"/>
  <c r="W690" i="15" s="1"/>
  <c r="V691" i="15"/>
  <c r="W691" i="15" s="1"/>
  <c r="V692" i="15"/>
  <c r="W692" i="15" s="1"/>
  <c r="V698" i="15"/>
  <c r="W698" i="15" s="1"/>
  <c r="V699" i="15"/>
  <c r="W699" i="15" s="1"/>
  <c r="V700" i="15"/>
  <c r="W700" i="15" s="1"/>
  <c r="V701" i="15"/>
  <c r="W701" i="15" s="1"/>
  <c r="V702" i="15"/>
  <c r="W702" i="15" s="1"/>
  <c r="V703" i="15"/>
  <c r="W703" i="15" s="1"/>
  <c r="V704" i="15"/>
  <c r="W704" i="15" s="1"/>
  <c r="V705" i="15"/>
  <c r="W705" i="15" s="1"/>
  <c r="V706" i="15"/>
  <c r="W706" i="15" s="1"/>
  <c r="V707" i="15"/>
  <c r="W707" i="15" s="1"/>
  <c r="V708" i="15"/>
  <c r="W708" i="15" s="1"/>
  <c r="V709" i="15"/>
  <c r="W709" i="15" s="1"/>
  <c r="V710" i="15"/>
  <c r="W710" i="15" s="1"/>
  <c r="V711" i="15"/>
  <c r="W711" i="15" s="1"/>
  <c r="V712" i="15"/>
  <c r="W712" i="15" s="1"/>
  <c r="V713" i="15"/>
  <c r="W713" i="15" s="1"/>
  <c r="V714" i="15"/>
  <c r="W714" i="15" s="1"/>
  <c r="V715" i="15"/>
  <c r="W715" i="15" s="1"/>
  <c r="V716" i="15"/>
  <c r="W716" i="15" s="1"/>
  <c r="V717" i="15"/>
  <c r="W717" i="15" s="1"/>
  <c r="V718" i="15"/>
  <c r="W718" i="15" s="1"/>
  <c r="V719" i="15"/>
  <c r="W719" i="15" s="1"/>
  <c r="V720" i="15"/>
  <c r="W720" i="15" s="1"/>
  <c r="V721" i="15"/>
  <c r="W721" i="15" s="1"/>
  <c r="V722" i="15"/>
  <c r="W722" i="15" s="1"/>
  <c r="V723" i="15"/>
  <c r="W723" i="15" s="1"/>
  <c r="V724" i="15"/>
  <c r="W724" i="15" s="1"/>
  <c r="V725" i="15"/>
  <c r="W725" i="15" s="1"/>
  <c r="V726" i="15"/>
  <c r="W726" i="15" s="1"/>
  <c r="V727" i="15"/>
  <c r="W727" i="15" s="1"/>
  <c r="V728" i="15"/>
  <c r="W728" i="15" s="1"/>
  <c r="V729" i="15"/>
  <c r="W729" i="15" s="1"/>
  <c r="V730" i="15"/>
  <c r="W730" i="15" s="1"/>
  <c r="V731" i="15"/>
  <c r="W731" i="15" s="1"/>
  <c r="V732" i="15"/>
  <c r="W732" i="15" s="1"/>
  <c r="V733" i="15"/>
  <c r="W733" i="15" s="1"/>
  <c r="V734" i="15"/>
  <c r="W734" i="15" s="1"/>
  <c r="V735" i="15"/>
  <c r="W735" i="15" s="1"/>
  <c r="V736" i="15"/>
  <c r="W736" i="15" s="1"/>
  <c r="V737" i="15"/>
  <c r="W737" i="15" s="1"/>
  <c r="V738" i="15"/>
  <c r="W738" i="15" s="1"/>
  <c r="V739" i="15"/>
  <c r="W739" i="15" s="1"/>
  <c r="V740" i="15"/>
  <c r="W740" i="15" s="1"/>
  <c r="V741" i="15"/>
  <c r="W741" i="15" s="1"/>
  <c r="V742" i="15"/>
  <c r="W742" i="15" s="1"/>
  <c r="V743" i="15"/>
  <c r="W743" i="15" s="1"/>
  <c r="V744" i="15"/>
  <c r="W744" i="15" s="1"/>
  <c r="V745" i="15"/>
  <c r="W745" i="15" s="1"/>
  <c r="V746" i="15"/>
  <c r="W746" i="15" s="1"/>
  <c r="V747" i="15"/>
  <c r="W747" i="15" s="1"/>
  <c r="V748" i="15"/>
  <c r="W748" i="15" s="1"/>
  <c r="V749" i="15"/>
  <c r="W749" i="15" s="1"/>
  <c r="V750" i="15"/>
  <c r="W750" i="15" s="1"/>
  <c r="V752" i="15"/>
  <c r="W752" i="15" s="1"/>
  <c r="V753" i="15"/>
  <c r="W753" i="15" s="1"/>
  <c r="V754" i="15"/>
  <c r="W754" i="15" s="1"/>
  <c r="V755" i="15"/>
  <c r="W755" i="15" s="1"/>
  <c r="V756" i="15"/>
  <c r="W756" i="15" s="1"/>
  <c r="V758" i="15"/>
  <c r="W758" i="15" s="1"/>
  <c r="V759" i="15"/>
  <c r="W759" i="15" s="1"/>
  <c r="V760" i="15"/>
  <c r="W760" i="15" s="1"/>
  <c r="V761" i="15"/>
  <c r="W761" i="15" s="1"/>
  <c r="V762" i="15"/>
  <c r="W762" i="15" s="1"/>
  <c r="V763" i="15"/>
  <c r="W763" i="15" s="1"/>
  <c r="V764" i="15"/>
  <c r="W764" i="15" s="1"/>
  <c r="V765" i="15"/>
  <c r="W765" i="15" s="1"/>
  <c r="V767" i="15"/>
  <c r="W767" i="15" s="1"/>
  <c r="V768" i="15"/>
  <c r="W768" i="15" s="1"/>
  <c r="V769" i="15"/>
  <c r="W769" i="15" s="1"/>
  <c r="V771" i="15"/>
  <c r="W771" i="15" s="1"/>
  <c r="V772" i="15"/>
  <c r="W772" i="15" s="1"/>
  <c r="V773" i="15"/>
  <c r="W773" i="15" s="1"/>
  <c r="V774" i="15"/>
  <c r="W774" i="15" s="1"/>
  <c r="V775" i="15"/>
  <c r="W775" i="15" s="1"/>
  <c r="V776" i="15"/>
  <c r="W776" i="15" s="1"/>
  <c r="V777" i="15"/>
  <c r="W777" i="15" s="1"/>
  <c r="V778" i="15"/>
  <c r="W778" i="15" s="1"/>
  <c r="V779" i="15"/>
  <c r="W779" i="15" s="1"/>
  <c r="V780" i="15"/>
  <c r="W780" i="15" s="1"/>
  <c r="V781" i="15"/>
  <c r="W781" i="15" s="1"/>
  <c r="V782" i="15"/>
  <c r="W782" i="15" s="1"/>
  <c r="V783" i="15"/>
  <c r="W783" i="15" s="1"/>
  <c r="V784" i="15"/>
  <c r="W784" i="15" s="1"/>
  <c r="V785" i="15"/>
  <c r="W785" i="15" s="1"/>
  <c r="V786" i="15"/>
  <c r="W786" i="15" s="1"/>
  <c r="V787" i="15"/>
  <c r="W787" i="15" s="1"/>
  <c r="V788" i="15"/>
  <c r="W788" i="15" s="1"/>
  <c r="V789" i="15"/>
  <c r="W789" i="15" s="1"/>
  <c r="V790" i="15"/>
  <c r="W790" i="15" s="1"/>
  <c r="V791" i="15"/>
  <c r="W791" i="15" s="1"/>
  <c r="V793" i="15"/>
  <c r="W793" i="15" s="1"/>
  <c r="V794" i="15"/>
  <c r="W794" i="15" s="1"/>
  <c r="V795" i="15"/>
  <c r="W795" i="15" s="1"/>
  <c r="V796" i="15"/>
  <c r="W796" i="15" s="1"/>
  <c r="V797" i="15"/>
  <c r="W797" i="15" s="1"/>
  <c r="V798" i="15"/>
  <c r="W798" i="15" s="1"/>
  <c r="V799" i="15"/>
  <c r="W799" i="15" s="1"/>
  <c r="V800" i="15"/>
  <c r="W800" i="15" s="1"/>
  <c r="V801" i="15"/>
  <c r="W801" i="15" s="1"/>
  <c r="V802" i="15"/>
  <c r="W802" i="15" s="1"/>
  <c r="V803" i="15"/>
  <c r="W803" i="15" s="1"/>
  <c r="V804" i="15"/>
  <c r="W804" i="15" s="1"/>
  <c r="V805" i="15"/>
  <c r="W805" i="15" s="1"/>
  <c r="V806" i="15"/>
  <c r="W806" i="15" s="1"/>
  <c r="V808" i="15"/>
  <c r="W808" i="15" s="1"/>
  <c r="V809" i="15"/>
  <c r="W809" i="15" s="1"/>
  <c r="V810" i="15"/>
  <c r="W810" i="15" s="1"/>
  <c r="V811" i="15"/>
  <c r="W811" i="15" s="1"/>
  <c r="V813" i="15"/>
  <c r="W813" i="15" s="1"/>
  <c r="V814" i="15"/>
  <c r="W814" i="15" s="1"/>
  <c r="V815" i="15"/>
  <c r="W815" i="15" s="1"/>
  <c r="V816" i="15"/>
  <c r="W816" i="15" s="1"/>
  <c r="V817" i="15"/>
  <c r="W817" i="15" s="1"/>
  <c r="V818" i="15"/>
  <c r="W818" i="15" s="1"/>
  <c r="V819" i="15"/>
  <c r="W819" i="15" s="1"/>
  <c r="V820" i="15"/>
  <c r="W820" i="15" s="1"/>
  <c r="V821" i="15"/>
  <c r="W821" i="15" s="1"/>
  <c r="V824" i="15"/>
  <c r="W824" i="15" s="1"/>
  <c r="V825" i="15"/>
  <c r="W825" i="15" s="1"/>
  <c r="V826" i="15"/>
  <c r="W826" i="15" s="1"/>
  <c r="V827" i="15"/>
  <c r="W827" i="15" s="1"/>
  <c r="V828" i="15"/>
  <c r="W828" i="15" s="1"/>
  <c r="V829" i="15"/>
  <c r="W829" i="15" s="1"/>
  <c r="V830" i="15"/>
  <c r="W830" i="15" s="1"/>
  <c r="V831" i="15"/>
  <c r="W831" i="15" s="1"/>
  <c r="V833" i="15"/>
  <c r="W833" i="15" s="1"/>
  <c r="V835" i="15"/>
  <c r="W835" i="15" s="1"/>
  <c r="V837" i="15"/>
  <c r="W837" i="15" s="1"/>
  <c r="V838" i="15"/>
  <c r="W838" i="15" s="1"/>
  <c r="V839" i="15"/>
  <c r="W839" i="15" s="1"/>
  <c r="V840" i="15"/>
  <c r="W840" i="15" s="1"/>
  <c r="V841" i="15"/>
  <c r="W841" i="15" s="1"/>
  <c r="V842" i="15"/>
  <c r="W842" i="15" s="1"/>
  <c r="V844" i="15"/>
  <c r="W844" i="15" s="1"/>
  <c r="V847" i="15"/>
  <c r="W847" i="15" s="1"/>
  <c r="V850" i="15"/>
  <c r="W850" i="15" s="1"/>
  <c r="V852" i="15"/>
  <c r="W852" i="15" s="1"/>
  <c r="V854" i="15"/>
  <c r="W854" i="15" s="1"/>
  <c r="V855" i="15"/>
  <c r="W855" i="15" s="1"/>
  <c r="V856" i="15"/>
  <c r="W856" i="15" s="1"/>
  <c r="V857" i="15"/>
  <c r="W857" i="15" s="1"/>
  <c r="V858" i="15"/>
  <c r="W858" i="15" s="1"/>
  <c r="V859" i="15"/>
  <c r="W859" i="15" s="1"/>
  <c r="V860" i="15"/>
  <c r="W860" i="15" s="1"/>
  <c r="V861" i="15"/>
  <c r="W861" i="15" s="1"/>
  <c r="V862" i="15"/>
  <c r="W862" i="15" s="1"/>
  <c r="V864" i="15"/>
  <c r="W864" i="15" s="1"/>
  <c r="V865" i="15"/>
  <c r="W865" i="15" s="1"/>
  <c r="V866" i="15"/>
  <c r="W866" i="15" s="1"/>
  <c r="V867" i="15"/>
  <c r="W867" i="15" s="1"/>
  <c r="V868" i="15"/>
  <c r="W868" i="15" s="1"/>
  <c r="V869" i="15"/>
  <c r="W869" i="15" s="1"/>
  <c r="V870" i="15"/>
  <c r="W870" i="15" s="1"/>
  <c r="V874" i="15"/>
  <c r="W874" i="15" s="1"/>
  <c r="V875" i="15"/>
  <c r="W875" i="15" s="1"/>
  <c r="V876" i="15"/>
  <c r="W876" i="15" s="1"/>
  <c r="V877" i="15"/>
  <c r="W877" i="15" s="1"/>
  <c r="V878" i="15"/>
  <c r="W878" i="15" s="1"/>
  <c r="V879" i="15"/>
  <c r="W879" i="15" s="1"/>
  <c r="V881" i="15"/>
  <c r="W881" i="15" s="1"/>
  <c r="V882" i="15"/>
  <c r="W882" i="15" s="1"/>
  <c r="V885" i="15"/>
  <c r="W885" i="15" s="1"/>
  <c r="V886" i="15"/>
  <c r="W886" i="15" s="1"/>
  <c r="V888" i="15"/>
  <c r="W888" i="15" s="1"/>
  <c r="V889" i="15"/>
  <c r="W889" i="15" s="1"/>
  <c r="V890" i="15"/>
  <c r="W890" i="15" s="1"/>
  <c r="V891" i="15"/>
  <c r="W891" i="15" s="1"/>
  <c r="V892" i="15"/>
  <c r="W892" i="15" s="1"/>
  <c r="V893" i="15"/>
  <c r="W893" i="15" s="1"/>
  <c r="V895" i="15"/>
  <c r="W895" i="15" s="1"/>
  <c r="V896" i="15"/>
  <c r="W896" i="15" s="1"/>
  <c r="V897" i="15"/>
  <c r="W897" i="15" s="1"/>
  <c r="V898" i="15"/>
  <c r="W898" i="15" s="1"/>
  <c r="V900" i="15"/>
  <c r="W900" i="15" s="1"/>
  <c r="V902" i="15"/>
  <c r="W902" i="15" s="1"/>
  <c r="V903" i="15"/>
  <c r="W903" i="15" s="1"/>
  <c r="V905" i="15"/>
  <c r="W905" i="15" s="1"/>
  <c r="V906" i="15"/>
  <c r="W906" i="15" s="1"/>
  <c r="V908" i="15"/>
  <c r="W908" i="15" s="1"/>
  <c r="V909" i="15"/>
  <c r="W909" i="15" s="1"/>
  <c r="V911" i="15"/>
  <c r="W911" i="15" s="1"/>
  <c r="V912" i="15"/>
  <c r="W912" i="15" s="1"/>
  <c r="V913" i="15"/>
  <c r="W913" i="15" s="1"/>
  <c r="V914" i="15"/>
  <c r="W914" i="15" s="1"/>
  <c r="V915" i="15"/>
  <c r="W915" i="15" s="1"/>
  <c r="V916" i="15"/>
  <c r="W916" i="15" s="1"/>
  <c r="V917" i="15"/>
  <c r="W917" i="15" s="1"/>
  <c r="V918" i="15"/>
  <c r="W918" i="15" s="1"/>
  <c r="V919" i="15"/>
  <c r="W919" i="15" s="1"/>
  <c r="V921" i="15"/>
  <c r="W921" i="15" s="1"/>
  <c r="V922" i="15"/>
  <c r="W922" i="15" s="1"/>
  <c r="V923" i="15"/>
  <c r="W923" i="15" s="1"/>
  <c r="V925" i="15"/>
  <c r="W925" i="15" s="1"/>
  <c r="V926" i="15"/>
  <c r="W926" i="15" s="1"/>
  <c r="V927" i="15"/>
  <c r="W927" i="15" s="1"/>
  <c r="V929" i="15"/>
  <c r="W929" i="15" s="1"/>
  <c r="V930" i="15"/>
  <c r="W930" i="15" s="1"/>
  <c r="V931" i="15"/>
  <c r="W931" i="15" s="1"/>
  <c r="V932" i="15"/>
  <c r="W932" i="15" s="1"/>
  <c r="V933" i="15"/>
  <c r="W933" i="15" s="1"/>
  <c r="V934" i="15"/>
  <c r="W934" i="15" s="1"/>
  <c r="V935" i="15"/>
  <c r="W935" i="15" s="1"/>
  <c r="V937" i="15"/>
  <c r="W937" i="15" s="1"/>
  <c r="V938" i="15"/>
  <c r="W938" i="15" s="1"/>
  <c r="V940" i="15"/>
  <c r="W940" i="15" s="1"/>
  <c r="V941" i="15"/>
  <c r="W941" i="15" s="1"/>
  <c r="V942" i="15"/>
  <c r="W942" i="15" s="1"/>
  <c r="V943" i="15"/>
  <c r="W943" i="15" s="1"/>
  <c r="V944" i="15"/>
  <c r="W944" i="15" s="1"/>
  <c r="V946" i="15"/>
  <c r="W946" i="15" s="1"/>
  <c r="V947" i="15"/>
  <c r="W947" i="15" s="1"/>
  <c r="V948" i="15"/>
  <c r="W948" i="15" s="1"/>
  <c r="V952" i="15"/>
  <c r="W952" i="15" s="1"/>
  <c r="V953" i="15"/>
  <c r="W953" i="15" s="1"/>
  <c r="V954" i="15"/>
  <c r="W954" i="15" s="1"/>
  <c r="V955" i="15"/>
  <c r="W955" i="15" s="1"/>
  <c r="V956" i="15"/>
  <c r="W956" i="15" s="1"/>
  <c r="V957" i="15"/>
  <c r="W957" i="15" s="1"/>
  <c r="V959" i="15"/>
  <c r="W959" i="15" s="1"/>
  <c r="V962" i="15"/>
  <c r="W962" i="15" s="1"/>
  <c r="V964" i="15"/>
  <c r="W964" i="15" s="1"/>
  <c r="V965" i="15"/>
  <c r="W965" i="15" s="1"/>
  <c r="V966" i="15"/>
  <c r="W966" i="15" s="1"/>
  <c r="V970" i="15"/>
  <c r="W970" i="15" s="1"/>
  <c r="V972" i="15"/>
  <c r="W972" i="15" s="1"/>
  <c r="V973" i="15"/>
  <c r="W973" i="15" s="1"/>
  <c r="V976" i="15"/>
  <c r="W976" i="15" s="1"/>
  <c r="V977" i="15"/>
  <c r="W977" i="15" s="1"/>
  <c r="V978" i="15"/>
  <c r="W978" i="15" s="1"/>
  <c r="V980" i="15"/>
  <c r="W980" i="15" s="1"/>
  <c r="V981" i="15"/>
  <c r="W981" i="15" s="1"/>
  <c r="V983" i="15"/>
  <c r="W983" i="15" s="1"/>
  <c r="V984" i="15"/>
  <c r="W984" i="15" s="1"/>
  <c r="V985" i="15"/>
  <c r="W985" i="15" s="1"/>
  <c r="V987" i="15"/>
  <c r="W987" i="15" s="1"/>
  <c r="V990" i="15"/>
  <c r="W990" i="15" s="1"/>
  <c r="V991" i="15"/>
  <c r="W991" i="15" s="1"/>
  <c r="V992" i="15"/>
  <c r="W992" i="15" s="1"/>
  <c r="V993" i="15"/>
  <c r="W993" i="15" s="1"/>
  <c r="V994" i="15"/>
  <c r="W994" i="15" s="1"/>
  <c r="V995" i="15"/>
  <c r="W995" i="15" s="1"/>
  <c r="V996" i="15"/>
  <c r="W996" i="15" s="1"/>
  <c r="V997" i="15"/>
  <c r="W997" i="15" s="1"/>
  <c r="V998" i="15"/>
  <c r="W998" i="15" s="1"/>
  <c r="V999" i="15"/>
  <c r="W999" i="15" s="1"/>
  <c r="V1000" i="15"/>
  <c r="W1000" i="15" s="1"/>
  <c r="V1001" i="15"/>
  <c r="W1001" i="15" s="1"/>
  <c r="V1002" i="15"/>
  <c r="W1002" i="15" s="1"/>
  <c r="V1003" i="15"/>
  <c r="W1003" i="15" s="1"/>
  <c r="V1004" i="15"/>
  <c r="W1004" i="15" s="1"/>
  <c r="V1005" i="15"/>
  <c r="W1005" i="15" s="1"/>
  <c r="V1006" i="15"/>
  <c r="W1006" i="15" s="1"/>
  <c r="V1008" i="15"/>
  <c r="W1008" i="15" s="1"/>
  <c r="V1009" i="15"/>
  <c r="W1009" i="15" s="1"/>
  <c r="V1010" i="15"/>
  <c r="W1010" i="15" s="1"/>
  <c r="V1011" i="15"/>
  <c r="W1011" i="15" s="1"/>
  <c r="V1012" i="15"/>
  <c r="W1012" i="15" s="1"/>
  <c r="V1013" i="15"/>
  <c r="W1013" i="15" s="1"/>
  <c r="V1014" i="15"/>
  <c r="W1014" i="15" s="1"/>
  <c r="V1015" i="15"/>
  <c r="W1015" i="15" s="1"/>
  <c r="V1017" i="15"/>
  <c r="W1017" i="15" s="1"/>
  <c r="V1018" i="15"/>
  <c r="W1018" i="15" s="1"/>
  <c r="V1019" i="15"/>
  <c r="W1019" i="15" s="1"/>
  <c r="V1021" i="15"/>
  <c r="W1021" i="15" s="1"/>
  <c r="V1022" i="15"/>
  <c r="W1022" i="15" s="1"/>
  <c r="V1024" i="15"/>
  <c r="W1024" i="15" s="1"/>
  <c r="V1025" i="15"/>
  <c r="W1025" i="15" s="1"/>
  <c r="V1026" i="15"/>
  <c r="W1026" i="15" s="1"/>
  <c r="V1027" i="15"/>
  <c r="W1027" i="15" s="1"/>
  <c r="V1028" i="15"/>
  <c r="W1028" i="15" s="1"/>
  <c r="V1030" i="15"/>
  <c r="W1030" i="15" s="1"/>
  <c r="V1031" i="15"/>
  <c r="W1031" i="15" s="1"/>
  <c r="V1032" i="15"/>
  <c r="W1032" i="15" s="1"/>
  <c r="V1034" i="15"/>
  <c r="W1034" i="15" s="1"/>
  <c r="V1035" i="15"/>
  <c r="W1035" i="15" s="1"/>
  <c r="V1036" i="15"/>
  <c r="W1036" i="15" s="1"/>
  <c r="V1037" i="15"/>
  <c r="W1037" i="15" s="1"/>
  <c r="V1038" i="15"/>
  <c r="W1038" i="15" s="1"/>
  <c r="V1040" i="15"/>
  <c r="W1040" i="15" s="1"/>
  <c r="V1042" i="15"/>
  <c r="W1042" i="15" s="1"/>
  <c r="V1043" i="15"/>
  <c r="W1043" i="15" s="1"/>
  <c r="V1044" i="15"/>
  <c r="W1044" i="15" s="1"/>
  <c r="V1045" i="15"/>
  <c r="W1045" i="15" s="1"/>
  <c r="V1046" i="15"/>
  <c r="W1046" i="15" s="1"/>
  <c r="V1047" i="15"/>
  <c r="W1047" i="15" s="1"/>
  <c r="V1048" i="15"/>
  <c r="W1048" i="15" s="1"/>
  <c r="V1050" i="15"/>
  <c r="W1050" i="15" s="1"/>
  <c r="V1051" i="15"/>
  <c r="W1051" i="15" s="1"/>
  <c r="V1052" i="15"/>
  <c r="W1052" i="15" s="1"/>
  <c r="V1053" i="15"/>
  <c r="W1053" i="15" s="1"/>
  <c r="V1054" i="15"/>
  <c r="W1054" i="15" s="1"/>
  <c r="V1056" i="15"/>
  <c r="W1056" i="15" s="1"/>
  <c r="V1059" i="15"/>
  <c r="W1059" i="15" s="1"/>
  <c r="V1060" i="15"/>
  <c r="W1060" i="15" s="1"/>
  <c r="V1061" i="15"/>
  <c r="W1061" i="15" s="1"/>
  <c r="V1062" i="15"/>
  <c r="W1062" i="15" s="1"/>
  <c r="V1063" i="15"/>
  <c r="W1063" i="15" s="1"/>
  <c r="V1064" i="15"/>
  <c r="W1064" i="15" s="1"/>
  <c r="V1065" i="15"/>
  <c r="W1065" i="15" s="1"/>
  <c r="V1067" i="15"/>
  <c r="W1067" i="15" s="1"/>
  <c r="V1070" i="15"/>
  <c r="W1070" i="15" s="1"/>
  <c r="V1071" i="15"/>
  <c r="W1071" i="15" s="1"/>
  <c r="V1072" i="15"/>
  <c r="W1072" i="15" s="1"/>
  <c r="V1074" i="15"/>
  <c r="W1074" i="15" s="1"/>
  <c r="V1075" i="15"/>
  <c r="W1075" i="15" s="1"/>
  <c r="V1077" i="15"/>
  <c r="W1077" i="15" s="1"/>
  <c r="V1078" i="15"/>
  <c r="W1078" i="15" s="1"/>
  <c r="V1080" i="15"/>
  <c r="W1080" i="15" s="1"/>
  <c r="V1081" i="15"/>
  <c r="W1081" i="15" s="1"/>
  <c r="V1083" i="15"/>
  <c r="W1083" i="15" s="1"/>
  <c r="V1084" i="15"/>
  <c r="W1084" i="15" s="1"/>
  <c r="V1085" i="15"/>
  <c r="W1085" i="15" s="1"/>
  <c r="V1087" i="15"/>
  <c r="W1087" i="15" s="1"/>
  <c r="V1088" i="15"/>
  <c r="W1088" i="15" s="1"/>
  <c r="V1089" i="15"/>
  <c r="W1089" i="15" s="1"/>
  <c r="V1090" i="15"/>
  <c r="W1090" i="15" s="1"/>
  <c r="V1091" i="15"/>
  <c r="W1091" i="15" s="1"/>
  <c r="V1092" i="15"/>
  <c r="W1092" i="15" s="1"/>
  <c r="V1093" i="15"/>
  <c r="W1093" i="15" s="1"/>
  <c r="V1095" i="15"/>
  <c r="W1095" i="15" s="1"/>
  <c r="V1097" i="15"/>
  <c r="W1097" i="15" s="1"/>
  <c r="V1098" i="15"/>
  <c r="W1098" i="15" s="1"/>
  <c r="V1100" i="15"/>
  <c r="W1100" i="15" s="1"/>
  <c r="V1101" i="15"/>
  <c r="W1101" i="15" s="1"/>
  <c r="V1102" i="15"/>
  <c r="W1102" i="15" s="1"/>
  <c r="V1103" i="15"/>
  <c r="W1103" i="15" s="1"/>
  <c r="V1104" i="15"/>
  <c r="W1104" i="15" s="1"/>
  <c r="V1106" i="15"/>
  <c r="W1106" i="15" s="1"/>
  <c r="V1107" i="15"/>
  <c r="W1107" i="15" s="1"/>
  <c r="V1108" i="15"/>
  <c r="W1108" i="15" s="1"/>
  <c r="V1109" i="15"/>
  <c r="W1109" i="15" s="1"/>
  <c r="V1110" i="15"/>
  <c r="W1110" i="15" s="1"/>
  <c r="V1111" i="15"/>
  <c r="W1111" i="15" s="1"/>
  <c r="V1112" i="15"/>
  <c r="W1112" i="15" s="1"/>
  <c r="V1113" i="15"/>
  <c r="W1113" i="15" s="1"/>
  <c r="V1114" i="15"/>
  <c r="W1114" i="15" s="1"/>
  <c r="V1115" i="15"/>
  <c r="W1115" i="15" s="1"/>
  <c r="V1116" i="15"/>
  <c r="W1116" i="15" s="1"/>
  <c r="V1118" i="15"/>
  <c r="W1118" i="15" s="1"/>
  <c r="V1119" i="15"/>
  <c r="W1119" i="15" s="1"/>
  <c r="V1121" i="15"/>
  <c r="W1121" i="15" s="1"/>
  <c r="V1123" i="15"/>
  <c r="W1123" i="15" s="1"/>
  <c r="V1124" i="15"/>
  <c r="W1124" i="15" s="1"/>
  <c r="V1125" i="15"/>
  <c r="W1125" i="15" s="1"/>
  <c r="V1126" i="15"/>
  <c r="W1126" i="15" s="1"/>
  <c r="V1127" i="15"/>
  <c r="W1127" i="15" s="1"/>
  <c r="V1128" i="15"/>
  <c r="W1128" i="15" s="1"/>
  <c r="V1129" i="15"/>
  <c r="W1129" i="15" s="1"/>
  <c r="V1131" i="15"/>
  <c r="W1131" i="15" s="1"/>
  <c r="V1132" i="15"/>
  <c r="W1132" i="15" s="1"/>
  <c r="V1133" i="15"/>
  <c r="W1133" i="15" s="1"/>
  <c r="V1134" i="15"/>
  <c r="W1134" i="15" s="1"/>
  <c r="V1135" i="15"/>
  <c r="W1135" i="15" s="1"/>
  <c r="V1138" i="15"/>
  <c r="W1138" i="15" s="1"/>
  <c r="V1140" i="15"/>
  <c r="W1140" i="15" s="1"/>
  <c r="V1142" i="15"/>
  <c r="W1142" i="15" s="1"/>
  <c r="V1143" i="15"/>
  <c r="W1143" i="15" s="1"/>
  <c r="V1144" i="15"/>
  <c r="W1144" i="15" s="1"/>
  <c r="V1145" i="15"/>
  <c r="W1145" i="15" s="1"/>
  <c r="V1146" i="15"/>
  <c r="W1146" i="15" s="1"/>
  <c r="V1147" i="15"/>
  <c r="W1147" i="15" s="1"/>
  <c r="V1148" i="15"/>
  <c r="W1148" i="15" s="1"/>
  <c r="V1149" i="15"/>
  <c r="W1149" i="15" s="1"/>
  <c r="V1150" i="15"/>
  <c r="W1150" i="15" s="1"/>
  <c r="V1151" i="15"/>
  <c r="W1151" i="15" s="1"/>
  <c r="V1152" i="15"/>
  <c r="W1152" i="15" s="1"/>
  <c r="V1154" i="15"/>
  <c r="W1154" i="15" s="1"/>
  <c r="V1155" i="15"/>
  <c r="W1155" i="15" s="1"/>
  <c r="V1156" i="15"/>
  <c r="W1156" i="15" s="1"/>
  <c r="V1157" i="15"/>
  <c r="W1157" i="15" s="1"/>
  <c r="V1158" i="15"/>
  <c r="W1158" i="15" s="1"/>
  <c r="V1160" i="15"/>
  <c r="W1160" i="15" s="1"/>
  <c r="V1162" i="15"/>
  <c r="W1162" i="15" s="1"/>
  <c r="V1165" i="15"/>
  <c r="W1165" i="15" s="1"/>
  <c r="V1166" i="15"/>
  <c r="W1166" i="15" s="1"/>
  <c r="V1167" i="15"/>
  <c r="W1167" i="15" s="1"/>
  <c r="V1169" i="15"/>
  <c r="W1169" i="15" s="1"/>
  <c r="V1170" i="15"/>
  <c r="W1170" i="15" s="1"/>
  <c r="V1171" i="15"/>
  <c r="W1171" i="15" s="1"/>
  <c r="V1176" i="15"/>
  <c r="W1176" i="15" s="1"/>
  <c r="V1178" i="15"/>
  <c r="W1178" i="15" s="1"/>
  <c r="V1180" i="15"/>
  <c r="W1180" i="15" s="1"/>
  <c r="V1182" i="15"/>
  <c r="W1182" i="15" s="1"/>
  <c r="V1184" i="15"/>
  <c r="W1184" i="15" s="1"/>
  <c r="V1185" i="15"/>
  <c r="W1185" i="15" s="1"/>
  <c r="V1186" i="15"/>
  <c r="W1186" i="15" s="1"/>
  <c r="V1187" i="15"/>
  <c r="W1187" i="15" s="1"/>
  <c r="V1189" i="15"/>
  <c r="W1189" i="15" s="1"/>
  <c r="V1191" i="15"/>
  <c r="W1191" i="15" s="1"/>
  <c r="V1192" i="15"/>
  <c r="W1192" i="15" s="1"/>
  <c r="V1193" i="15"/>
  <c r="W1193" i="15" s="1"/>
  <c r="V1194" i="15"/>
  <c r="W1194" i="15" s="1"/>
  <c r="V1195" i="15"/>
  <c r="W1195" i="15" s="1"/>
  <c r="V1196" i="15"/>
  <c r="W1196" i="15" s="1"/>
  <c r="V1197" i="15"/>
  <c r="W1197" i="15" s="1"/>
  <c r="V1198" i="15"/>
  <c r="W1198" i="15" s="1"/>
  <c r="V1199" i="15"/>
  <c r="W1199" i="15" s="1"/>
  <c r="V1202" i="15"/>
  <c r="W1202" i="15" s="1"/>
  <c r="V1203" i="15"/>
  <c r="W1203" i="15" s="1"/>
  <c r="V1204" i="15"/>
  <c r="W1204" i="15" s="1"/>
  <c r="V1205" i="15"/>
  <c r="W1205" i="15" s="1"/>
  <c r="V1206" i="15"/>
  <c r="W1206" i="15" s="1"/>
  <c r="V1207" i="15"/>
  <c r="W1207" i="15" s="1"/>
  <c r="V1208" i="15"/>
  <c r="W1208" i="15" s="1"/>
  <c r="V1209" i="15"/>
  <c r="W1209" i="15" s="1"/>
  <c r="V1210" i="15"/>
  <c r="W1210" i="15" s="1"/>
  <c r="V1212" i="15"/>
  <c r="W1212" i="15" s="1"/>
  <c r="V1213" i="15"/>
  <c r="W1213" i="15" s="1"/>
  <c r="V1214" i="15"/>
  <c r="W1214" i="15" s="1"/>
  <c r="V1215" i="15"/>
  <c r="W1215" i="15" s="1"/>
  <c r="V1216" i="15"/>
  <c r="W1216" i="15" s="1"/>
  <c r="V1217" i="15"/>
  <c r="W1217" i="15" s="1"/>
  <c r="V1218" i="15"/>
  <c r="W1218" i="15" s="1"/>
  <c r="V1219" i="15"/>
  <c r="W1219" i="15" s="1"/>
  <c r="V1220" i="15"/>
  <c r="W1220" i="15" s="1"/>
  <c r="V1221" i="15"/>
  <c r="W1221" i="15" s="1"/>
  <c r="V1223" i="15"/>
  <c r="W1223" i="15" s="1"/>
  <c r="V1224" i="15"/>
  <c r="W1224" i="15" s="1"/>
  <c r="V1225" i="15"/>
  <c r="W1225" i="15" s="1"/>
  <c r="V1228" i="15"/>
  <c r="W1228" i="15" s="1"/>
  <c r="V1232" i="15"/>
  <c r="W1232" i="15" s="1"/>
  <c r="V1233" i="15"/>
  <c r="W1233" i="15" s="1"/>
  <c r="V1234" i="15"/>
  <c r="W1234" i="15" s="1"/>
  <c r="V1235" i="15"/>
  <c r="W1235" i="15" s="1"/>
  <c r="V1236" i="15"/>
  <c r="W1236" i="15" s="1"/>
  <c r="V1237" i="15"/>
  <c r="W1237" i="15" s="1"/>
  <c r="V1239" i="15"/>
  <c r="W1239" i="15" s="1"/>
  <c r="V1240" i="15"/>
  <c r="W1240" i="15" s="1"/>
  <c r="V1241" i="15"/>
  <c r="W1241" i="15" s="1"/>
  <c r="V1242" i="15"/>
  <c r="W1242" i="15" s="1"/>
  <c r="V1243" i="15"/>
  <c r="W1243" i="15" s="1"/>
  <c r="V1244" i="15"/>
  <c r="W1244" i="15" s="1"/>
  <c r="V1245" i="15"/>
  <c r="W1245" i="15" s="1"/>
  <c r="V1246" i="15"/>
  <c r="W1246" i="15" s="1"/>
  <c r="V1247" i="15"/>
  <c r="W1247" i="15" s="1"/>
  <c r="V1248" i="15"/>
  <c r="W1248" i="15" s="1"/>
  <c r="V1249" i="15"/>
  <c r="W1249" i="15" s="1"/>
  <c r="V1250" i="15"/>
  <c r="W1250" i="15" s="1"/>
  <c r="V1251" i="15"/>
  <c r="W1251" i="15" s="1"/>
  <c r="V1252" i="15"/>
  <c r="W1252" i="15" s="1"/>
  <c r="V1253" i="15"/>
  <c r="W1253" i="15" s="1"/>
  <c r="V1254" i="15"/>
  <c r="W1254" i="15" s="1"/>
  <c r="V1255" i="15"/>
  <c r="W1255" i="15" s="1"/>
  <c r="V1256" i="15"/>
  <c r="W1256" i="15" s="1"/>
  <c r="V1257" i="15"/>
  <c r="W1257" i="15" s="1"/>
  <c r="V1260" i="15"/>
  <c r="W1260" i="15" s="1"/>
  <c r="V1261" i="15"/>
  <c r="W1261" i="15" s="1"/>
  <c r="V1263" i="15"/>
  <c r="W1263" i="15" s="1"/>
  <c r="V1264" i="15"/>
  <c r="W1264" i="15" s="1"/>
  <c r="V1265" i="15"/>
  <c r="W1265" i="15" s="1"/>
  <c r="V1266" i="15"/>
  <c r="W1266" i="15" s="1"/>
  <c r="V1267" i="15"/>
  <c r="W1267" i="15" s="1"/>
  <c r="V1269" i="15"/>
  <c r="W1269" i="15" s="1"/>
  <c r="V1270" i="15"/>
  <c r="W1270" i="15" s="1"/>
  <c r="V1271" i="15"/>
  <c r="W1271" i="15" s="1"/>
  <c r="V1272" i="15"/>
  <c r="W1272" i="15" s="1"/>
  <c r="V1273" i="15"/>
  <c r="W1273" i="15" s="1"/>
  <c r="V1275" i="15"/>
  <c r="W1275" i="15" s="1"/>
  <c r="V1276" i="15"/>
  <c r="W1276" i="15" s="1"/>
  <c r="V1278" i="15"/>
  <c r="W1278" i="15" s="1"/>
  <c r="V1279" i="15"/>
  <c r="W1279" i="15" s="1"/>
  <c r="V1280" i="15"/>
  <c r="W1280" i="15" s="1"/>
  <c r="V1281" i="15"/>
  <c r="W1281" i="15" s="1"/>
  <c r="V1282" i="15"/>
  <c r="W1282" i="15" s="1"/>
  <c r="V1285" i="15"/>
  <c r="W1285" i="15" s="1"/>
  <c r="V1286" i="15"/>
  <c r="W1286" i="15" s="1"/>
  <c r="V1287" i="15"/>
  <c r="W1287" i="15" s="1"/>
  <c r="V1288" i="15"/>
  <c r="W1288" i="15" s="1"/>
  <c r="V1289" i="15"/>
  <c r="W1289" i="15" s="1"/>
  <c r="V1290" i="15"/>
  <c r="W1290" i="15" s="1"/>
  <c r="V1292" i="15"/>
  <c r="W1292" i="15" s="1"/>
  <c r="V1295" i="15"/>
  <c r="W1295" i="15" s="1"/>
  <c r="V1296" i="15"/>
  <c r="W1296" i="15" s="1"/>
  <c r="V1297" i="15"/>
  <c r="W1297" i="15" s="1"/>
  <c r="V1299" i="15"/>
  <c r="W1299" i="15" s="1"/>
  <c r="V1300" i="15"/>
  <c r="W1300" i="15" s="1"/>
  <c r="V1302" i="15"/>
  <c r="W1302" i="15" s="1"/>
  <c r="V1303" i="15"/>
  <c r="W1303" i="15" s="1"/>
  <c r="V1305" i="15"/>
  <c r="W1305" i="15" s="1"/>
  <c r="V1307" i="15"/>
  <c r="W1307" i="15" s="1"/>
  <c r="V1308" i="15"/>
  <c r="W1308" i="15" s="1"/>
  <c r="V1309" i="15"/>
  <c r="W1309" i="15" s="1"/>
  <c r="V1311" i="15"/>
  <c r="W1311" i="15" s="1"/>
  <c r="V1313" i="15"/>
  <c r="W1313" i="15" s="1"/>
  <c r="V1314" i="15"/>
  <c r="W1314" i="15" s="1"/>
  <c r="V1315" i="15"/>
  <c r="W1315" i="15" s="1"/>
  <c r="V1316" i="15"/>
  <c r="W1316" i="15" s="1"/>
  <c r="V1317" i="15"/>
  <c r="W1317" i="15" s="1"/>
  <c r="V1318" i="15"/>
  <c r="W1318" i="15" s="1"/>
  <c r="V1319" i="15"/>
  <c r="W1319" i="15" s="1"/>
  <c r="V1320" i="15"/>
  <c r="W1320" i="15" s="1"/>
  <c r="V1321" i="15"/>
  <c r="W1321" i="15" s="1"/>
  <c r="V1322" i="15"/>
  <c r="W1322" i="15" s="1"/>
  <c r="V1323" i="15"/>
  <c r="W1323" i="15" s="1"/>
  <c r="V1324" i="15"/>
  <c r="W1324" i="15" s="1"/>
  <c r="V1325" i="15"/>
  <c r="W1325" i="15" s="1"/>
  <c r="V1327" i="15"/>
  <c r="W1327" i="15" s="1"/>
  <c r="V1328" i="15"/>
  <c r="W1328" i="15" s="1"/>
  <c r="V1329" i="15"/>
  <c r="W1329" i="15" s="1"/>
  <c r="V1331" i="15"/>
  <c r="W1331" i="15" s="1"/>
  <c r="V1333" i="15"/>
  <c r="W1333" i="15" s="1"/>
  <c r="V1334" i="15"/>
  <c r="W1334" i="15" s="1"/>
  <c r="V1337" i="15"/>
  <c r="W1337" i="15" s="1"/>
  <c r="V1340" i="15"/>
  <c r="W1340" i="15" s="1"/>
  <c r="V1341" i="15"/>
  <c r="W1341" i="15" s="1"/>
  <c r="V1342" i="15"/>
  <c r="W1342" i="15" s="1"/>
  <c r="V1344" i="15"/>
  <c r="W1344" i="15" s="1"/>
  <c r="V1347" i="15"/>
  <c r="W1347" i="15" s="1"/>
  <c r="V1348" i="15"/>
  <c r="W1348" i="15" s="1"/>
  <c r="V1349" i="15"/>
  <c r="W1349" i="15" s="1"/>
  <c r="V1350" i="15"/>
  <c r="W1350" i="15" s="1"/>
  <c r="V1351" i="15"/>
  <c r="W1351" i="15" s="1"/>
  <c r="V1352" i="15"/>
  <c r="W1352" i="15" s="1"/>
  <c r="V1354" i="15"/>
  <c r="W1354" i="15" s="1"/>
  <c r="V1355" i="15"/>
  <c r="W1355" i="15" s="1"/>
  <c r="V1357" i="15"/>
  <c r="W1357" i="15" s="1"/>
  <c r="V1358" i="15"/>
  <c r="W1358" i="15" s="1"/>
  <c r="V1359" i="15"/>
  <c r="W1359" i="15" s="1"/>
  <c r="V1360" i="15"/>
  <c r="W1360" i="15" s="1"/>
  <c r="V1361" i="15"/>
  <c r="W1361" i="15" s="1"/>
  <c r="V1362" i="15"/>
  <c r="W1362" i="15" s="1"/>
  <c r="V1363" i="15"/>
  <c r="W1363" i="15" s="1"/>
  <c r="V1364" i="15"/>
  <c r="W1364" i="15" s="1"/>
  <c r="V1365" i="15"/>
  <c r="W1365" i="15" s="1"/>
  <c r="V1366" i="15"/>
  <c r="W1366" i="15" s="1"/>
  <c r="V1367" i="15"/>
  <c r="W1367" i="15" s="1"/>
  <c r="V1368" i="15"/>
  <c r="W1368" i="15" s="1"/>
  <c r="V1369" i="15"/>
  <c r="W1369" i="15" s="1"/>
  <c r="V1370" i="15"/>
  <c r="W1370" i="15" s="1"/>
  <c r="V1371" i="15"/>
  <c r="W1371" i="15" s="1"/>
  <c r="V1372" i="15"/>
  <c r="W1372" i="15" s="1"/>
  <c r="V1373" i="15"/>
  <c r="W1373" i="15" s="1"/>
  <c r="V1374" i="15"/>
  <c r="W1374" i="15" s="1"/>
  <c r="V1377" i="15"/>
  <c r="W1377" i="15" s="1"/>
  <c r="V1378" i="15"/>
  <c r="W1378" i="15" s="1"/>
  <c r="V1380" i="15"/>
  <c r="W1380" i="15" s="1"/>
  <c r="V1381" i="15"/>
  <c r="W1381" i="15" s="1"/>
  <c r="V1383" i="15"/>
  <c r="W1383" i="15" s="1"/>
  <c r="V1384" i="15"/>
  <c r="W1384" i="15" s="1"/>
  <c r="V1385" i="15"/>
  <c r="W1385" i="15" s="1"/>
  <c r="V1389" i="15"/>
  <c r="W1389" i="15" s="1"/>
  <c r="V1390" i="15"/>
  <c r="W1390" i="15" s="1"/>
  <c r="V1391" i="15"/>
  <c r="W1391" i="15" s="1"/>
  <c r="V1392" i="15"/>
  <c r="W1392" i="15" s="1"/>
  <c r="V1395" i="15"/>
  <c r="W1395" i="15" s="1"/>
  <c r="V1396" i="15"/>
  <c r="W1396" i="15" s="1"/>
  <c r="V1397" i="15"/>
  <c r="W1397" i="15" s="1"/>
  <c r="V1398" i="15"/>
  <c r="W1398" i="15" s="1"/>
  <c r="V1399" i="15"/>
  <c r="W1399" i="15" s="1"/>
  <c r="V1400" i="15"/>
  <c r="W1400" i="15" s="1"/>
  <c r="V1402" i="15"/>
  <c r="W1402" i="15" s="1"/>
  <c r="V1403" i="15"/>
  <c r="W1403" i="15" s="1"/>
  <c r="V1404" i="15"/>
  <c r="W1404" i="15" s="1"/>
  <c r="V1405" i="15"/>
  <c r="W1405" i="15" s="1"/>
  <c r="V1406" i="15"/>
  <c r="W1406" i="15" s="1"/>
  <c r="V1408" i="15"/>
  <c r="W1408" i="15" s="1"/>
  <c r="V1409" i="15"/>
  <c r="W1409" i="15" s="1"/>
  <c r="V1411" i="15"/>
  <c r="W1411" i="15" s="1"/>
  <c r="V1412" i="15"/>
  <c r="W1412" i="15" s="1"/>
  <c r="V1414" i="15"/>
  <c r="W1414" i="15" s="1"/>
  <c r="V1416" i="15"/>
  <c r="W1416" i="15" s="1"/>
  <c r="V1419" i="15"/>
  <c r="W1419" i="15" s="1"/>
  <c r="V1420" i="15"/>
  <c r="W1420" i="15" s="1"/>
  <c r="V1422" i="15"/>
  <c r="W1422" i="15" s="1"/>
  <c r="V1424" i="15"/>
  <c r="W1424" i="15" s="1"/>
  <c r="V1426" i="15"/>
  <c r="W1426" i="15" s="1"/>
  <c r="V1427" i="15"/>
  <c r="W1427" i="15" s="1"/>
  <c r="V1430" i="15"/>
  <c r="W1430" i="15" s="1"/>
  <c r="V1431" i="15"/>
  <c r="W1431" i="15" s="1"/>
  <c r="V1432" i="15"/>
  <c r="W1432" i="15" s="1"/>
  <c r="V1434" i="15"/>
  <c r="W1434" i="15" s="1"/>
  <c r="V1435" i="15"/>
  <c r="W1435" i="15" s="1"/>
  <c r="V1436" i="15"/>
  <c r="W1436" i="15" s="1"/>
  <c r="V1437" i="15"/>
  <c r="W1437" i="15" s="1"/>
  <c r="V1438" i="15"/>
  <c r="W1438" i="15" s="1"/>
  <c r="V1440" i="15"/>
  <c r="W1440" i="15" s="1"/>
  <c r="V1441" i="15"/>
  <c r="W1441" i="15" s="1"/>
  <c r="V1442" i="15"/>
  <c r="W1442" i="15" s="1"/>
  <c r="V1444" i="15"/>
  <c r="W1444" i="15" s="1"/>
  <c r="V1445" i="15"/>
  <c r="W1445" i="15" s="1"/>
  <c r="V1447" i="15"/>
  <c r="W1447" i="15" s="1"/>
  <c r="V1448" i="15"/>
  <c r="W1448" i="15" s="1"/>
  <c r="V1449" i="15"/>
  <c r="W1449" i="15" s="1"/>
  <c r="V1451" i="15"/>
  <c r="W1451" i="15" s="1"/>
  <c r="V1452" i="15"/>
  <c r="W1452" i="15" s="1"/>
  <c r="V1453" i="15"/>
  <c r="W1453" i="15" s="1"/>
  <c r="V1454" i="15"/>
  <c r="W1454" i="15" s="1"/>
  <c r="V1455" i="15"/>
  <c r="W1455" i="15" s="1"/>
  <c r="V1456" i="15"/>
  <c r="W1456" i="15" s="1"/>
  <c r="V1457" i="15"/>
  <c r="W1457" i="15" s="1"/>
  <c r="V1458" i="15"/>
  <c r="W1458" i="15" s="1"/>
  <c r="V1459" i="15"/>
  <c r="W1459" i="15" s="1"/>
  <c r="V1460" i="15"/>
  <c r="W1460" i="15" s="1"/>
  <c r="V1461" i="15"/>
  <c r="W1461" i="15" s="1"/>
  <c r="V1463" i="15"/>
  <c r="W1463" i="15" s="1"/>
  <c r="V1464" i="15"/>
  <c r="W1464" i="15" s="1"/>
  <c r="V1465" i="15"/>
  <c r="W1465" i="15" s="1"/>
  <c r="V1466" i="15"/>
  <c r="W1466" i="15" s="1"/>
  <c r="V1467" i="15"/>
  <c r="W1467" i="15" s="1"/>
  <c r="V1468" i="15"/>
  <c r="W1468" i="15" s="1"/>
  <c r="V1469" i="15"/>
  <c r="W1469" i="15" s="1"/>
  <c r="V1470" i="15"/>
  <c r="W1470" i="15" s="1"/>
  <c r="V1471" i="15"/>
  <c r="W1471" i="15" s="1"/>
  <c r="V1472" i="15"/>
  <c r="W1472" i="15" s="1"/>
  <c r="V1474" i="15"/>
  <c r="W1474" i="15" s="1"/>
  <c r="V1475" i="15"/>
  <c r="W1475" i="15" s="1"/>
  <c r="V1476" i="15"/>
  <c r="W1476" i="15" s="1"/>
  <c r="V1479" i="15"/>
  <c r="W1479" i="15" s="1"/>
  <c r="V1480" i="15"/>
  <c r="W1480" i="15" s="1"/>
  <c r="V1481" i="15"/>
  <c r="W1481" i="15" s="1"/>
  <c r="V1482" i="15"/>
  <c r="W1482" i="15" s="1"/>
  <c r="V1483" i="15"/>
  <c r="W1483" i="15" s="1"/>
  <c r="V1484" i="15"/>
  <c r="W1484" i="15" s="1"/>
  <c r="V1485" i="15"/>
  <c r="W1485" i="15" s="1"/>
  <c r="V1486" i="15"/>
  <c r="W1486" i="15" s="1"/>
  <c r="V1487" i="15"/>
  <c r="W1487" i="15" s="1"/>
  <c r="V1488" i="15"/>
  <c r="W1488" i="15" s="1"/>
  <c r="V1489" i="15"/>
  <c r="W1489" i="15" s="1"/>
  <c r="V1490" i="15"/>
  <c r="W1490" i="15" s="1"/>
  <c r="V1491" i="15"/>
  <c r="W1491" i="15" s="1"/>
  <c r="V1492" i="15"/>
  <c r="W1492" i="15" s="1"/>
  <c r="V1493" i="15"/>
  <c r="W1493" i="15" s="1"/>
  <c r="V1494" i="15"/>
  <c r="W1494" i="15" s="1"/>
  <c r="V1495" i="15"/>
  <c r="W1495" i="15" s="1"/>
  <c r="V1496" i="15"/>
  <c r="W1496" i="15" s="1"/>
  <c r="V1497" i="15"/>
  <c r="W1497" i="15" s="1"/>
  <c r="V1498" i="15"/>
  <c r="W1498" i="15" s="1"/>
  <c r="V1499" i="15"/>
  <c r="W1499" i="15" s="1"/>
  <c r="V1500" i="15"/>
  <c r="W1500" i="15" s="1"/>
  <c r="V1502" i="15"/>
  <c r="W1502" i="15" s="1"/>
  <c r="V1503" i="15"/>
  <c r="W1503" i="15" s="1"/>
  <c r="V1504" i="15"/>
  <c r="W1504" i="15" s="1"/>
  <c r="V1505" i="15"/>
  <c r="W1505" i="15" s="1"/>
  <c r="V1506" i="15"/>
  <c r="W1506" i="15" s="1"/>
  <c r="V1507" i="15"/>
  <c r="W1507" i="15" s="1"/>
  <c r="V1508" i="15"/>
  <c r="W1508" i="15" s="1"/>
  <c r="V1509" i="15"/>
  <c r="W1509" i="15" s="1"/>
  <c r="V1510" i="15"/>
  <c r="W1510" i="15" s="1"/>
  <c r="V1511" i="15"/>
  <c r="W1511" i="15" s="1"/>
  <c r="V1512" i="15"/>
  <c r="W1512" i="15" s="1"/>
  <c r="V1513" i="15"/>
  <c r="W1513" i="15" s="1"/>
  <c r="V1514" i="15"/>
  <c r="W1514" i="15" s="1"/>
  <c r="V1515" i="15"/>
  <c r="W1515" i="15" s="1"/>
  <c r="V1516" i="15"/>
  <c r="W1516" i="15" s="1"/>
  <c r="V1517" i="15"/>
  <c r="W1517" i="15" s="1"/>
  <c r="V1518" i="15"/>
  <c r="W1518" i="15" s="1"/>
  <c r="V1519" i="15"/>
  <c r="W1519" i="15" s="1"/>
  <c r="V1521" i="15"/>
  <c r="W1521" i="15" s="1"/>
  <c r="V1522" i="15"/>
  <c r="W1522" i="15" s="1"/>
  <c r="V1523" i="15"/>
  <c r="W1523" i="15" s="1"/>
  <c r="V1524" i="15"/>
  <c r="W1524" i="15" s="1"/>
  <c r="V1527" i="15"/>
  <c r="W1527" i="15" s="1"/>
  <c r="V1528" i="15"/>
  <c r="W1528" i="15" s="1"/>
  <c r="V1529" i="15"/>
  <c r="W1529" i="15" s="1"/>
  <c r="V1530" i="15"/>
  <c r="W1530" i="15" s="1"/>
  <c r="V1531" i="15"/>
  <c r="W1531" i="15" s="1"/>
  <c r="V1532" i="15"/>
  <c r="W1532" i="15" s="1"/>
  <c r="V1533" i="15"/>
  <c r="W1533" i="15" s="1"/>
  <c r="V1534" i="15"/>
  <c r="W1534" i="15" s="1"/>
  <c r="V1535" i="15"/>
  <c r="W1535" i="15" s="1"/>
  <c r="V1536" i="15"/>
  <c r="W1536" i="15" s="1"/>
  <c r="V1537" i="15"/>
  <c r="W1537" i="15" s="1"/>
  <c r="V1538" i="15"/>
  <c r="W1538" i="15" s="1"/>
  <c r="V1539" i="15"/>
  <c r="W1539" i="15" s="1"/>
  <c r="V1541" i="15"/>
  <c r="W1541" i="15" s="1"/>
  <c r="V1542" i="15"/>
  <c r="W1542" i="15" s="1"/>
  <c r="V1139" i="15"/>
  <c r="W1139" i="15" s="1"/>
  <c r="V1136" i="15"/>
  <c r="W1136" i="15" s="1"/>
  <c r="V1130" i="15"/>
  <c r="W1130" i="15" s="1"/>
  <c r="V1120" i="15"/>
  <c r="W1120" i="15" s="1"/>
  <c r="V1073" i="15"/>
  <c r="W1073" i="15" s="1"/>
  <c r="V1066" i="15"/>
  <c r="W1066" i="15" s="1"/>
  <c r="V1055" i="15"/>
  <c r="W1055" i="15" s="1"/>
  <c r="V1033" i="15"/>
  <c r="W1033" i="15" s="1"/>
  <c r="V1023" i="15"/>
  <c r="W1023" i="15" s="1"/>
  <c r="V1020" i="15"/>
  <c r="W1020" i="15" s="1"/>
  <c r="V1016" i="15"/>
  <c r="W1016" i="15" s="1"/>
  <c r="V971" i="15"/>
  <c r="W971" i="15" s="1"/>
  <c r="V960" i="15"/>
  <c r="W960" i="15" s="1"/>
  <c r="V949" i="15"/>
  <c r="W949" i="15" s="1"/>
  <c r="V924" i="15"/>
  <c r="W924" i="15" s="1"/>
  <c r="V920" i="15"/>
  <c r="W920" i="15" s="1"/>
  <c r="V899" i="15"/>
  <c r="W899" i="15" s="1"/>
  <c r="V887" i="15"/>
  <c r="W887" i="15" s="1"/>
  <c r="V872" i="15"/>
  <c r="W872" i="15" s="1"/>
  <c r="V863" i="15"/>
  <c r="W863" i="15" s="1"/>
  <c r="V807" i="15"/>
  <c r="W807" i="15" s="1"/>
  <c r="V751" i="15"/>
  <c r="W751" i="15" s="1"/>
  <c r="V697" i="15"/>
  <c r="W697" i="15" s="1"/>
  <c r="V693" i="15"/>
  <c r="W693" i="15" s="1"/>
  <c r="V665" i="15"/>
  <c r="W665" i="15" s="1"/>
  <c r="V651" i="15"/>
  <c r="W651" i="15" s="1"/>
  <c r="V650" i="15"/>
  <c r="W650" i="15" s="1"/>
  <c r="V647" i="15"/>
  <c r="W647" i="15" s="1"/>
  <c r="V614" i="15"/>
  <c r="W614" i="15" s="1"/>
  <c r="V613" i="15"/>
  <c r="W613" i="15" s="1"/>
  <c r="V595" i="15"/>
  <c r="W595" i="15" s="1"/>
  <c r="V580" i="15"/>
  <c r="W580" i="15" s="1"/>
  <c r="V573" i="15"/>
  <c r="W573" i="15" s="1"/>
  <c r="V553" i="15"/>
  <c r="W553" i="15" s="1"/>
  <c r="V533" i="15"/>
  <c r="W533" i="15" s="1"/>
  <c r="V525" i="15"/>
  <c r="W525" i="15" s="1"/>
  <c r="V499" i="15"/>
  <c r="W499" i="15" s="1"/>
  <c r="V464" i="15"/>
  <c r="W464" i="15" s="1"/>
  <c r="V454" i="15"/>
  <c r="W454" i="15" s="1"/>
  <c r="V447" i="15"/>
  <c r="W447" i="15" s="1"/>
  <c r="V425" i="15"/>
  <c r="W425" i="15" s="1"/>
  <c r="V423" i="15"/>
  <c r="W423" i="15" s="1"/>
  <c r="V404" i="15"/>
  <c r="W404" i="15" s="1"/>
  <c r="V397" i="15"/>
  <c r="W397" i="15" s="1"/>
  <c r="V375" i="15"/>
  <c r="W375" i="15" s="1"/>
  <c r="V359" i="15"/>
  <c r="W359" i="15" s="1"/>
  <c r="V341" i="15"/>
  <c r="W341" i="15" s="1"/>
  <c r="V323" i="15"/>
  <c r="W323" i="15" s="1"/>
  <c r="V321" i="15"/>
  <c r="W321" i="15" s="1"/>
  <c r="V320" i="15"/>
  <c r="W320" i="15" s="1"/>
  <c r="V1462" i="15"/>
  <c r="W1462" i="15" s="1"/>
  <c r="V1425" i="15"/>
  <c r="W1425" i="15" s="1"/>
  <c r="V1421" i="15"/>
  <c r="W1421" i="15" s="1"/>
  <c r="V1418" i="15"/>
  <c r="W1418" i="15" s="1"/>
  <c r="V1417" i="15"/>
  <c r="W1417" i="15" s="1"/>
  <c r="V1415" i="15"/>
  <c r="W1415" i="15" s="1"/>
  <c r="V1394" i="15"/>
  <c r="W1394" i="15" s="1"/>
  <c r="V1387" i="15"/>
  <c r="W1387" i="15" s="1"/>
  <c r="V1382" i="15"/>
  <c r="W1382" i="15" s="1"/>
  <c r="V1376" i="15"/>
  <c r="W1376" i="15" s="1"/>
  <c r="V1343" i="15"/>
  <c r="W1343" i="15" s="1"/>
  <c r="V1339" i="15"/>
  <c r="W1339" i="15" s="1"/>
  <c r="V1326" i="15"/>
  <c r="W1326" i="15" s="1"/>
  <c r="V1310" i="15"/>
  <c r="W1310" i="15" s="1"/>
  <c r="V1298" i="15"/>
  <c r="W1298" i="15" s="1"/>
  <c r="V1258" i="15"/>
  <c r="W1258" i="15" s="1"/>
  <c r="V1230" i="15"/>
  <c r="W1230" i="15" s="1"/>
  <c r="V1226" i="15"/>
  <c r="W1226" i="15" s="1"/>
  <c r="V1168" i="15"/>
  <c r="W1168" i="15" s="1"/>
  <c r="V1153" i="15"/>
  <c r="W1153" i="15" s="1"/>
  <c r="V81" i="15"/>
  <c r="W81" i="15" s="1"/>
  <c r="V162" i="15"/>
  <c r="W162" i="15" s="1"/>
  <c r="V233" i="15"/>
  <c r="W233" i="15" s="1"/>
  <c r="V248" i="15"/>
  <c r="W248" i="15" s="1"/>
  <c r="V496" i="15"/>
  <c r="W496" i="15" s="1"/>
  <c r="V792" i="15"/>
  <c r="W792" i="15" s="1"/>
  <c r="V1079" i="15"/>
  <c r="W1079" i="15" s="1"/>
  <c r="V1094" i="15"/>
  <c r="W1094" i="15" s="1"/>
  <c r="V1105" i="15"/>
  <c r="W1105" i="15" s="1"/>
  <c r="V1262" i="15"/>
  <c r="W1262" i="15" s="1"/>
  <c r="V1274" i="15"/>
  <c r="W1274" i="15" s="1"/>
  <c r="V1291" i="15"/>
  <c r="W1291" i="15" s="1"/>
  <c r="V1301" i="15"/>
  <c r="W1301" i="15" s="1"/>
  <c r="V1306" i="15"/>
  <c r="W1306" i="15" s="1"/>
  <c r="V1346" i="15"/>
  <c r="W1346" i="15" s="1"/>
  <c r="V1401" i="15"/>
  <c r="W1401" i="15" s="1"/>
  <c r="V1433" i="15"/>
  <c r="W1433" i="15" s="1"/>
  <c r="V1439" i="15"/>
  <c r="W1439" i="15" s="1"/>
  <c r="V1478" i="15"/>
  <c r="W1478" i="15" s="1"/>
  <c r="I139" i="13"/>
  <c r="B1425" i="14" s="1"/>
  <c r="B1294" i="15" s="1"/>
  <c r="V1294" i="15" s="1"/>
  <c r="W1294" i="15" s="1"/>
  <c r="I86" i="13"/>
  <c r="B1422" i="14" s="1"/>
  <c r="B586" i="15" s="1"/>
  <c r="V586" i="15" s="1"/>
  <c r="W586" i="15" s="1"/>
  <c r="I96" i="13"/>
  <c r="B1423" i="14" s="1"/>
  <c r="B185" i="15" s="1"/>
  <c r="V185" i="15" s="1"/>
  <c r="W185" i="15" s="1"/>
  <c r="I101" i="13"/>
  <c r="B1424" i="14" s="1"/>
  <c r="B563" i="15" s="1"/>
  <c r="V563" i="15" s="1"/>
  <c r="W563" i="15" s="1"/>
  <c r="I60" i="13"/>
  <c r="B1421" i="14" s="1"/>
  <c r="B419" i="15" s="1"/>
  <c r="V419" i="15" s="1"/>
  <c r="W419" i="15" s="1"/>
  <c r="I26" i="13"/>
  <c r="B1420" i="14" s="1"/>
  <c r="B1159" i="15" s="1"/>
  <c r="V1159" i="15" s="1"/>
  <c r="W1159" i="15" s="1"/>
  <c r="I6" i="13"/>
  <c r="B1417" i="14" s="1"/>
  <c r="B1117" i="15" s="1"/>
  <c r="V1117" i="15" s="1"/>
  <c r="W1117" i="15" s="1"/>
  <c r="I9" i="13"/>
  <c r="B1418" i="14" s="1"/>
  <c r="B161" i="15" s="1"/>
  <c r="V161" i="15" s="1"/>
  <c r="W161" i="15" s="1"/>
  <c r="I10" i="13"/>
  <c r="B1419" i="14" s="1"/>
  <c r="B871" i="15" s="1"/>
  <c r="V871" i="15" s="1"/>
  <c r="W871" i="15" s="1"/>
  <c r="V228" i="15" l="1"/>
  <c r="W228" i="15" s="1"/>
  <c r="V422" i="15"/>
  <c r="W422" i="15" s="1"/>
  <c r="V9" i="15"/>
  <c r="W9" i="15" s="1"/>
  <c r="V15" i="15"/>
  <c r="W15" i="15" s="1"/>
  <c r="V26" i="15"/>
  <c r="W26" i="15" s="1"/>
  <c r="V30" i="15"/>
  <c r="W30" i="15" s="1"/>
  <c r="V40" i="15"/>
  <c r="W40" i="15" s="1"/>
  <c r="V42" i="15"/>
  <c r="W42" i="15" s="1"/>
  <c r="V55" i="15"/>
  <c r="W55" i="15" s="1"/>
  <c r="V79" i="15"/>
  <c r="W79" i="15" s="1"/>
  <c r="V80" i="15"/>
  <c r="W80" i="15" s="1"/>
  <c r="V86" i="15"/>
  <c r="W86" i="15" s="1"/>
  <c r="V103" i="15"/>
  <c r="W103" i="15" s="1"/>
  <c r="V118" i="15"/>
  <c r="W118" i="15" s="1"/>
  <c r="V128" i="15"/>
  <c r="W128" i="15" s="1"/>
  <c r="V141" i="15"/>
  <c r="W141" i="15" s="1"/>
  <c r="V1183" i="15"/>
  <c r="W1183" i="15" s="1"/>
  <c r="V164" i="15"/>
  <c r="W164" i="15" s="1"/>
  <c r="V172" i="15"/>
  <c r="W172" i="15" s="1"/>
  <c r="V182" i="15"/>
  <c r="W182" i="15" s="1"/>
  <c r="V244" i="15"/>
  <c r="W244" i="15" s="1"/>
  <c r="V252" i="15"/>
  <c r="W252" i="15" s="1"/>
  <c r="V253" i="15"/>
  <c r="W253" i="15" s="1"/>
  <c r="V274" i="15"/>
  <c r="W274" i="15" s="1"/>
  <c r="V278" i="15"/>
  <c r="W278" i="15" s="1"/>
  <c r="V286" i="15"/>
  <c r="W286" i="15" s="1"/>
  <c r="V300" i="15"/>
  <c r="W300" i="15" s="1"/>
  <c r="V315" i="15"/>
  <c r="W315" i="15" s="1"/>
  <c r="V318" i="15"/>
  <c r="W318" i="15" s="1"/>
  <c r="V337" i="15"/>
  <c r="W337" i="15" s="1"/>
  <c r="V345" i="15"/>
  <c r="W345" i="15" s="1"/>
  <c r="V347" i="15"/>
  <c r="W347" i="15" s="1"/>
  <c r="V353" i="15"/>
  <c r="W353" i="15" s="1"/>
  <c r="V368" i="15"/>
  <c r="W368" i="15" s="1"/>
  <c r="V385" i="15"/>
  <c r="W385" i="15" s="1"/>
  <c r="V386" i="15"/>
  <c r="W386" i="15" s="1"/>
  <c r="V652" i="15"/>
  <c r="W652" i="15" s="1"/>
  <c r="V399" i="15"/>
  <c r="W399" i="15" s="1"/>
  <c r="V412" i="15"/>
  <c r="W412" i="15" s="1"/>
  <c r="V414" i="15"/>
  <c r="W414" i="15" s="1"/>
  <c r="V428" i="15"/>
  <c r="W428" i="15" s="1"/>
  <c r="V448" i="15"/>
  <c r="W448" i="15" s="1"/>
  <c r="V451" i="15"/>
  <c r="W451" i="15" s="1"/>
  <c r="V472" i="15"/>
  <c r="W472" i="15" s="1"/>
  <c r="V476" i="15"/>
  <c r="W476" i="15" s="1"/>
  <c r="V504" i="15"/>
  <c r="W504" i="15" s="1"/>
  <c r="V514" i="15"/>
  <c r="W514" i="15" s="1"/>
  <c r="V517" i="15"/>
  <c r="W517" i="15" s="1"/>
  <c r="V541" i="15"/>
  <c r="W541" i="15" s="1"/>
  <c r="V543" i="15"/>
  <c r="W543" i="15" s="1"/>
  <c r="V555" i="15"/>
  <c r="W555" i="15" s="1"/>
  <c r="V561" i="15"/>
  <c r="W561" i="15" s="1"/>
  <c r="V565" i="15"/>
  <c r="W565" i="15" s="1"/>
  <c r="V611" i="15"/>
  <c r="W611" i="15" s="1"/>
  <c r="V623" i="15"/>
  <c r="W623" i="15" s="1"/>
  <c r="V634" i="15"/>
  <c r="W634" i="15" s="1"/>
  <c r="V657" i="15"/>
  <c r="W657" i="15" s="1"/>
  <c r="V664" i="15"/>
  <c r="W664" i="15" s="1"/>
  <c r="V670" i="15"/>
  <c r="W670" i="15" s="1"/>
  <c r="V683" i="15"/>
  <c r="W683" i="15" s="1"/>
  <c r="V685" i="15"/>
  <c r="W685" i="15" s="1"/>
  <c r="V688" i="15"/>
  <c r="W688" i="15" s="1"/>
  <c r="V694" i="15"/>
  <c r="W694" i="15" s="1"/>
  <c r="V695" i="15"/>
  <c r="W695" i="15" s="1"/>
  <c r="V766" i="15"/>
  <c r="W766" i="15" s="1"/>
  <c r="V822" i="15"/>
  <c r="W822" i="15" s="1"/>
  <c r="V834" i="15"/>
  <c r="W834" i="15" s="1"/>
  <c r="V836" i="15"/>
  <c r="W836" i="15" s="1"/>
  <c r="V843" i="15"/>
  <c r="W843" i="15" s="1"/>
  <c r="V873" i="15"/>
  <c r="W873" i="15" s="1"/>
  <c r="V884" i="15"/>
  <c r="W884" i="15" s="1"/>
  <c r="V928" i="15"/>
  <c r="W928" i="15" s="1"/>
  <c r="V951" i="15"/>
  <c r="W951" i="15" s="1"/>
  <c r="V961" i="15"/>
  <c r="W961" i="15" s="1"/>
  <c r="V963" i="15"/>
  <c r="W963" i="15" s="1"/>
  <c r="V969" i="15"/>
  <c r="W969" i="15" s="1"/>
  <c r="V979" i="15"/>
  <c r="W979" i="15" s="1"/>
  <c r="V989" i="15"/>
  <c r="W989" i="15" s="1"/>
  <c r="V1041" i="15"/>
  <c r="W1041" i="15" s="1"/>
  <c r="V1172" i="15"/>
  <c r="W1172" i="15" s="1"/>
  <c r="V1177" i="15"/>
  <c r="W1177" i="15" s="1"/>
  <c r="V1181" i="15"/>
  <c r="W1181" i="15" s="1"/>
  <c r="V1200" i="15"/>
  <c r="W1200" i="15" s="1"/>
  <c r="V1201" i="15"/>
  <c r="W1201" i="15" s="1"/>
  <c r="V483" i="15"/>
  <c r="W483" i="15" s="1"/>
  <c r="V1277" i="15"/>
  <c r="W1277" i="15" s="1"/>
  <c r="V453" i="15"/>
  <c r="W453" i="15" s="1"/>
  <c r="V1293" i="15"/>
  <c r="W1293" i="15" s="1"/>
  <c r="V1304" i="15"/>
  <c r="W1304" i="15" s="1"/>
  <c r="V1312" i="15"/>
  <c r="W1312" i="15" s="1"/>
  <c r="V1375" i="15"/>
  <c r="W1375" i="15" s="1"/>
  <c r="V1379" i="15"/>
  <c r="W1379" i="15" s="1"/>
  <c r="V1423" i="15"/>
  <c r="W1423" i="15" s="1"/>
  <c r="V1428" i="15"/>
  <c r="W1428" i="15" s="1"/>
  <c r="V1446" i="15"/>
  <c r="W1446" i="15" s="1"/>
  <c r="V1450" i="15"/>
  <c r="W1450" i="15" s="1"/>
  <c r="V1501" i="15"/>
  <c r="W1501" i="15" s="1"/>
  <c r="V1540" i="15"/>
  <c r="W1540" i="15" s="1"/>
  <c r="V44" i="15"/>
  <c r="W44" i="15" s="1"/>
  <c r="V54" i="15"/>
  <c r="W54" i="15" s="1"/>
  <c r="V56" i="15"/>
  <c r="W56" i="15" s="1"/>
  <c r="V57" i="15"/>
  <c r="W57" i="15" s="1"/>
  <c r="V65" i="15"/>
  <c r="W65" i="15" s="1"/>
  <c r="V68" i="15"/>
  <c r="W68" i="15" s="1"/>
  <c r="V134" i="15"/>
  <c r="W134" i="15" s="1"/>
  <c r="V145" i="15"/>
  <c r="W145" i="15" s="1"/>
  <c r="V146" i="15"/>
  <c r="W146" i="15" s="1"/>
  <c r="V152" i="15"/>
  <c r="W152" i="15" s="1"/>
  <c r="V159" i="15"/>
  <c r="W159" i="15" s="1"/>
  <c r="V175" i="15"/>
  <c r="W175" i="15" s="1"/>
  <c r="V176" i="15"/>
  <c r="W176" i="15" s="1"/>
  <c r="V189" i="15"/>
  <c r="W189" i="15" s="1"/>
  <c r="V218" i="15"/>
  <c r="W218" i="15" s="1"/>
  <c r="V222" i="15"/>
  <c r="W222" i="15" s="1"/>
  <c r="V239" i="15"/>
  <c r="W239" i="15" s="1"/>
  <c r="V240" i="15"/>
  <c r="W240" i="15" s="1"/>
  <c r="V245" i="15"/>
  <c r="W245" i="15" s="1"/>
  <c r="V254" i="15"/>
  <c r="W254" i="15" s="1"/>
  <c r="V268" i="15"/>
  <c r="W268" i="15" s="1"/>
  <c r="V272" i="15"/>
  <c r="W272" i="15" s="1"/>
  <c r="V273" i="15"/>
  <c r="W273" i="15" s="1"/>
  <c r="V279" i="15"/>
  <c r="W279" i="15" s="1"/>
  <c r="V299" i="15"/>
  <c r="W299" i="15" s="1"/>
  <c r="V301" i="15"/>
  <c r="W301" i="15" s="1"/>
  <c r="V306" i="15"/>
  <c r="W306" i="15" s="1"/>
  <c r="V313" i="15"/>
  <c r="W313" i="15" s="1"/>
  <c r="V317" i="15"/>
  <c r="W317" i="15" s="1"/>
  <c r="V326" i="15"/>
  <c r="W326" i="15" s="1"/>
  <c r="V329" i="15"/>
  <c r="W329" i="15" s="1"/>
  <c r="V362" i="15"/>
  <c r="W362" i="15" s="1"/>
  <c r="V374" i="15"/>
  <c r="W374" i="15" s="1"/>
  <c r="V379" i="15"/>
  <c r="W379" i="15" s="1"/>
  <c r="V394" i="15"/>
  <c r="W394" i="15" s="1"/>
  <c r="V398" i="15"/>
  <c r="W398" i="15" s="1"/>
  <c r="V400" i="15"/>
  <c r="W400" i="15" s="1"/>
  <c r="V410" i="15"/>
  <c r="W410" i="15" s="1"/>
  <c r="V413" i="15"/>
  <c r="W413" i="15" s="1"/>
  <c r="V431" i="15"/>
  <c r="W431" i="15" s="1"/>
  <c r="V434" i="15"/>
  <c r="W434" i="15" s="1"/>
  <c r="V438" i="15"/>
  <c r="W438" i="15" s="1"/>
  <c r="V439" i="15"/>
  <c r="W439" i="15" s="1"/>
  <c r="V442" i="15"/>
  <c r="W442" i="15" s="1"/>
  <c r="V460" i="15"/>
  <c r="W460" i="15" s="1"/>
  <c r="V466" i="15"/>
  <c r="W466" i="15" s="1"/>
  <c r="V468" i="15"/>
  <c r="W468" i="15" s="1"/>
  <c r="V478" i="15"/>
  <c r="W478" i="15" s="1"/>
  <c r="V479" i="15"/>
  <c r="W479" i="15" s="1"/>
  <c r="V484" i="15"/>
  <c r="W484" i="15" s="1"/>
  <c r="V488" i="15"/>
  <c r="W488" i="15" s="1"/>
  <c r="V490" i="15"/>
  <c r="W490" i="15" s="1"/>
  <c r="V494" i="15"/>
  <c r="W494" i="15" s="1"/>
  <c r="V502" i="15"/>
  <c r="W502" i="15" s="1"/>
  <c r="V503" i="15"/>
  <c r="W503" i="15" s="1"/>
  <c r="V505" i="15"/>
  <c r="W505" i="15" s="1"/>
  <c r="V509" i="15"/>
  <c r="W509" i="15" s="1"/>
  <c r="V511" i="15"/>
  <c r="W511" i="15" s="1"/>
  <c r="V512" i="15"/>
  <c r="W512" i="15" s="1"/>
  <c r="V530" i="15"/>
  <c r="W530" i="15" s="1"/>
  <c r="V535" i="15"/>
  <c r="W535" i="15" s="1"/>
  <c r="V542" i="15"/>
  <c r="W542" i="15" s="1"/>
  <c r="V545" i="15"/>
  <c r="W545" i="15" s="1"/>
  <c r="V558" i="15"/>
  <c r="W558" i="15" s="1"/>
  <c r="V566" i="15"/>
  <c r="W566" i="15" s="1"/>
  <c r="V576" i="15"/>
  <c r="W576" i="15" s="1"/>
  <c r="V582" i="15"/>
  <c r="W582" i="15" s="1"/>
  <c r="V584" i="15"/>
  <c r="W584" i="15" s="1"/>
  <c r="V598" i="15"/>
  <c r="W598" i="15" s="1"/>
  <c r="V597" i="15"/>
  <c r="W597" i="15" s="1"/>
  <c r="V602" i="15"/>
  <c r="W602" i="15" s="1"/>
  <c r="V604" i="15"/>
  <c r="W604" i="15" s="1"/>
  <c r="V609" i="15"/>
  <c r="W609" i="15" s="1"/>
  <c r="V610" i="15"/>
  <c r="W610" i="15" s="1"/>
  <c r="V618" i="15"/>
  <c r="W618" i="15" s="1"/>
  <c r="V624" i="15"/>
  <c r="W624" i="15" s="1"/>
  <c r="V627" i="15"/>
  <c r="W627" i="15" s="1"/>
  <c r="V636" i="15"/>
  <c r="W636" i="15" s="1"/>
  <c r="V641" i="15"/>
  <c r="W641" i="15" s="1"/>
  <c r="V644" i="15"/>
  <c r="W644" i="15" s="1"/>
  <c r="V645" i="15"/>
  <c r="W645" i="15" s="1"/>
  <c r="V649" i="15"/>
  <c r="W649" i="15" s="1"/>
  <c r="V656" i="15"/>
  <c r="W656" i="15" s="1"/>
  <c r="V659" i="15"/>
  <c r="W659" i="15" s="1"/>
  <c r="V658" i="15"/>
  <c r="W658" i="15" s="1"/>
  <c r="V667" i="15"/>
  <c r="W667" i="15" s="1"/>
  <c r="V679" i="15"/>
  <c r="W679" i="15" s="1"/>
  <c r="V681" i="15"/>
  <c r="W681" i="15" s="1"/>
  <c r="V686" i="15"/>
  <c r="W686" i="15" s="1"/>
  <c r="V696" i="15"/>
  <c r="W696" i="15" s="1"/>
  <c r="V757" i="15"/>
  <c r="W757" i="15" s="1"/>
  <c r="V770" i="15"/>
  <c r="W770" i="15" s="1"/>
  <c r="V812" i="15"/>
  <c r="W812" i="15" s="1"/>
  <c r="V823" i="15"/>
  <c r="W823" i="15" s="1"/>
  <c r="V832" i="15"/>
  <c r="W832" i="15" s="1"/>
  <c r="V845" i="15"/>
  <c r="W845" i="15" s="1"/>
  <c r="V846" i="15"/>
  <c r="W846" i="15" s="1"/>
  <c r="V849" i="15"/>
  <c r="W849" i="15" s="1"/>
  <c r="V851" i="15"/>
  <c r="W851" i="15" s="1"/>
  <c r="V853" i="15"/>
  <c r="W853" i="15" s="1"/>
  <c r="V880" i="15"/>
  <c r="W880" i="15" s="1"/>
  <c r="V883" i="15"/>
  <c r="W883" i="15" s="1"/>
  <c r="V894" i="15"/>
  <c r="W894" i="15" s="1"/>
  <c r="V901" i="15"/>
  <c r="W901" i="15" s="1"/>
  <c r="V904" i="15"/>
  <c r="W904" i="15" s="1"/>
  <c r="V907" i="15"/>
  <c r="W907" i="15" s="1"/>
  <c r="V910" i="15"/>
  <c r="W910" i="15" s="1"/>
  <c r="V936" i="15"/>
  <c r="W936" i="15" s="1"/>
  <c r="V939" i="15"/>
  <c r="W939" i="15" s="1"/>
  <c r="V945" i="15"/>
  <c r="W945" i="15" s="1"/>
  <c r="V950" i="15"/>
  <c r="W950" i="15" s="1"/>
  <c r="V958" i="15"/>
  <c r="W958" i="15" s="1"/>
  <c r="V967" i="15"/>
  <c r="W967" i="15" s="1"/>
  <c r="V968" i="15"/>
  <c r="W968" i="15" s="1"/>
  <c r="V974" i="15"/>
  <c r="W974" i="15" s="1"/>
  <c r="V975" i="15"/>
  <c r="W975" i="15" s="1"/>
  <c r="V982" i="15"/>
  <c r="W982" i="15" s="1"/>
  <c r="V986" i="15"/>
  <c r="W986" i="15" s="1"/>
  <c r="V988" i="15"/>
  <c r="W988" i="15" s="1"/>
  <c r="V1007" i="15"/>
  <c r="W1007" i="15" s="1"/>
  <c r="V1029" i="15"/>
  <c r="W1029" i="15" s="1"/>
  <c r="V1039" i="15"/>
  <c r="W1039" i="15" s="1"/>
  <c r="V1049" i="15"/>
  <c r="W1049" i="15" s="1"/>
  <c r="V1057" i="15"/>
  <c r="W1057" i="15" s="1"/>
  <c r="V1058" i="15"/>
  <c r="W1058" i="15" s="1"/>
  <c r="V1068" i="15"/>
  <c r="W1068" i="15" s="1"/>
  <c r="V1069" i="15"/>
  <c r="W1069" i="15" s="1"/>
  <c r="V1076" i="15"/>
  <c r="W1076" i="15" s="1"/>
  <c r="V1082" i="15"/>
  <c r="W1082" i="15" s="1"/>
  <c r="V1086" i="15"/>
  <c r="W1086" i="15" s="1"/>
  <c r="V1096" i="15"/>
  <c r="W1096" i="15" s="1"/>
  <c r="V1099" i="15"/>
  <c r="W1099" i="15" s="1"/>
  <c r="V1122" i="15"/>
  <c r="W1122" i="15" s="1"/>
  <c r="V1137" i="15"/>
  <c r="W1137" i="15" s="1"/>
  <c r="V1141" i="15"/>
  <c r="W1141" i="15" s="1"/>
  <c r="V1161" i="15"/>
  <c r="W1161" i="15" s="1"/>
  <c r="V1163" i="15"/>
  <c r="W1163" i="15" s="1"/>
  <c r="V1164" i="15"/>
  <c r="W1164" i="15" s="1"/>
  <c r="V1173" i="15"/>
  <c r="W1173" i="15" s="1"/>
  <c r="V1174" i="15"/>
  <c r="W1174" i="15" s="1"/>
  <c r="V1175" i="15"/>
  <c r="W1175" i="15" s="1"/>
  <c r="V1179" i="15"/>
  <c r="W1179" i="15" s="1"/>
  <c r="V1188" i="15"/>
  <c r="W1188" i="15" s="1"/>
  <c r="V1190" i="15"/>
  <c r="W1190" i="15" s="1"/>
  <c r="V1211" i="15"/>
  <c r="W1211" i="15" s="1"/>
  <c r="V1222" i="15"/>
  <c r="W1222" i="15" s="1"/>
  <c r="V1227" i="15"/>
  <c r="W1227" i="15" s="1"/>
  <c r="V1229" i="15"/>
  <c r="W1229" i="15" s="1"/>
  <c r="V1231" i="15"/>
  <c r="W1231" i="15" s="1"/>
  <c r="V1238" i="15"/>
  <c r="W1238" i="15" s="1"/>
  <c r="V1259" i="15"/>
  <c r="W1259" i="15" s="1"/>
  <c r="V1268" i="15"/>
  <c r="W1268" i="15" s="1"/>
  <c r="V1283" i="15"/>
  <c r="W1283" i="15" s="1"/>
  <c r="V1284" i="15"/>
  <c r="W1284" i="15" s="1"/>
  <c r="V1330" i="15"/>
  <c r="W1330" i="15" s="1"/>
  <c r="V1332" i="15"/>
  <c r="W1332" i="15" s="1"/>
  <c r="V1335" i="15"/>
  <c r="W1335" i="15" s="1"/>
  <c r="V1336" i="15"/>
  <c r="W1336" i="15" s="1"/>
  <c r="V1338" i="15"/>
  <c r="W1338" i="15" s="1"/>
  <c r="V1345" i="15"/>
  <c r="W1345" i="15" s="1"/>
  <c r="V1353" i="15"/>
  <c r="W1353" i="15" s="1"/>
  <c r="V1356" i="15"/>
  <c r="W1356" i="15" s="1"/>
  <c r="V1386" i="15"/>
  <c r="W1386" i="15" s="1"/>
  <c r="V1388" i="15"/>
  <c r="W1388" i="15" s="1"/>
  <c r="V1393" i="15"/>
  <c r="W1393" i="15" s="1"/>
  <c r="V1410" i="15"/>
  <c r="W1410" i="15" s="1"/>
  <c r="V848" i="15"/>
  <c r="W848" i="15" s="1"/>
  <c r="V1407" i="15"/>
  <c r="W1407" i="15" s="1"/>
  <c r="V1413" i="15"/>
  <c r="W1413" i="15" s="1"/>
  <c r="V1429" i="15"/>
  <c r="W1429" i="15" s="1"/>
  <c r="V1443" i="15"/>
  <c r="W1443" i="15" s="1"/>
  <c r="V1473" i="15"/>
  <c r="W1473" i="15" s="1"/>
  <c r="V1477" i="15"/>
  <c r="W1477" i="15" s="1"/>
  <c r="V1520" i="15"/>
  <c r="W1520" i="15" s="1"/>
  <c r="V1525" i="15"/>
  <c r="W1525" i="15" s="1"/>
  <c r="V1526" i="15"/>
  <c r="W1526" i="15" s="1"/>
  <c r="V256" i="15"/>
  <c r="W256" i="15" s="1"/>
  <c r="V267" i="15"/>
  <c r="W267" i="15" s="1"/>
  <c r="V290" i="15"/>
  <c r="W290" i="15" s="1"/>
  <c r="V307" i="15"/>
  <c r="W307" i="15" s="1"/>
  <c r="V71" i="15"/>
  <c r="W71" i="15" s="1"/>
  <c r="V82" i="15"/>
  <c r="W82" i="15" s="1"/>
  <c r="V83" i="15"/>
  <c r="W83" i="15" s="1"/>
  <c r="V91" i="15"/>
  <c r="W91" i="15" s="1"/>
  <c r="V100" i="15"/>
  <c r="W100" i="15" s="1"/>
  <c r="V116" i="15"/>
  <c r="W116" i="15" s="1"/>
  <c r="V142" i="15"/>
  <c r="W142" i="15" s="1"/>
  <c r="V144" i="15"/>
  <c r="W144" i="15" s="1"/>
  <c r="V156" i="15"/>
  <c r="W156" i="15" s="1"/>
  <c r="V167" i="15"/>
  <c r="W167" i="15" s="1"/>
  <c r="V169" i="15"/>
  <c r="W169" i="15" s="1"/>
  <c r="V198" i="15"/>
  <c r="W198" i="15" s="1"/>
  <c r="AA27" i="15"/>
  <c r="AA26" i="15"/>
  <c r="AA2" i="15" s="1"/>
  <c r="AA18" i="15" l="1"/>
  <c r="AA19" i="15"/>
  <c r="AA20" i="15"/>
  <c r="AA21" i="15"/>
  <c r="AA24" i="15"/>
  <c r="AA25" i="15"/>
  <c r="X5" i="15" l="1"/>
  <c r="D2" i="18" s="1"/>
  <c r="X228" i="15"/>
  <c r="D225" i="18" s="1"/>
  <c r="X422" i="15"/>
  <c r="D419" i="18" s="1"/>
  <c r="X9" i="15"/>
  <c r="D6" i="18" s="1"/>
  <c r="X15" i="15"/>
  <c r="D12" i="18" s="1"/>
  <c r="X26" i="15"/>
  <c r="D23" i="18" s="1"/>
  <c r="X30" i="15"/>
  <c r="D27" i="18" s="1"/>
  <c r="X40" i="15"/>
  <c r="D37" i="18" s="1"/>
  <c r="X42" i="15"/>
  <c r="D39" i="18" s="1"/>
  <c r="X55" i="15"/>
  <c r="D52" i="18" s="1"/>
  <c r="X79" i="15"/>
  <c r="D76" i="18" s="1"/>
  <c r="X80" i="15"/>
  <c r="D77" i="18" s="1"/>
  <c r="X86" i="15"/>
  <c r="D83" i="18" s="1"/>
  <c r="X103" i="15"/>
  <c r="D100" i="18" s="1"/>
  <c r="X118" i="15"/>
  <c r="D115" i="18" s="1"/>
  <c r="X128" i="15"/>
  <c r="D125" i="18" s="1"/>
  <c r="X141" i="15"/>
  <c r="D138" i="18" s="1"/>
  <c r="X1183" i="15"/>
  <c r="D1180" i="18" s="1"/>
  <c r="X164" i="15"/>
  <c r="D161" i="18" s="1"/>
  <c r="X172" i="15"/>
  <c r="D169" i="18" s="1"/>
  <c r="X182" i="15"/>
  <c r="D179" i="18" s="1"/>
  <c r="X244" i="15"/>
  <c r="D241" i="18" s="1"/>
  <c r="X252" i="15"/>
  <c r="D249" i="18" s="1"/>
  <c r="X253" i="15"/>
  <c r="D250" i="18" s="1"/>
  <c r="X274" i="15"/>
  <c r="D271" i="18" s="1"/>
  <c r="X278" i="15"/>
  <c r="D275" i="18" s="1"/>
  <c r="X286" i="15"/>
  <c r="D283" i="18" s="1"/>
  <c r="X300" i="15"/>
  <c r="D297" i="18" s="1"/>
  <c r="X315" i="15"/>
  <c r="D312" i="18" s="1"/>
  <c r="X318" i="15"/>
  <c r="D315" i="18" s="1"/>
  <c r="X337" i="15"/>
  <c r="D334" i="18" s="1"/>
  <c r="X345" i="15"/>
  <c r="D342" i="18" s="1"/>
  <c r="X347" i="15"/>
  <c r="D344" i="18" s="1"/>
  <c r="X353" i="15"/>
  <c r="D350" i="18" s="1"/>
  <c r="X368" i="15"/>
  <c r="D365" i="18" s="1"/>
  <c r="X385" i="15"/>
  <c r="D382" i="18" s="1"/>
  <c r="X386" i="15"/>
  <c r="D383" i="18" s="1"/>
  <c r="X652" i="15"/>
  <c r="D649" i="18" s="1"/>
  <c r="X399" i="15"/>
  <c r="D396" i="18" s="1"/>
  <c r="X412" i="15"/>
  <c r="D409" i="18" s="1"/>
  <c r="X414" i="15"/>
  <c r="D411" i="18" s="1"/>
  <c r="X428" i="15"/>
  <c r="D425" i="18" s="1"/>
  <c r="X448" i="15"/>
  <c r="D445" i="18" s="1"/>
  <c r="X451" i="15"/>
  <c r="D448" i="18" s="1"/>
  <c r="X472" i="15"/>
  <c r="D469" i="18" s="1"/>
  <c r="X476" i="15"/>
  <c r="D473" i="18" s="1"/>
  <c r="X504" i="15"/>
  <c r="D501" i="18" s="1"/>
  <c r="X514" i="15"/>
  <c r="D511" i="18" s="1"/>
  <c r="X517" i="15"/>
  <c r="D514" i="18" s="1"/>
  <c r="X541" i="15"/>
  <c r="D538" i="18" s="1"/>
  <c r="X543" i="15"/>
  <c r="D540" i="18" s="1"/>
  <c r="X555" i="15"/>
  <c r="D552" i="18" s="1"/>
  <c r="X561" i="15"/>
  <c r="D558" i="18" s="1"/>
  <c r="X565" i="15"/>
  <c r="D562" i="18" s="1"/>
  <c r="X611" i="15"/>
  <c r="D608" i="18" s="1"/>
  <c r="X623" i="15"/>
  <c r="D620" i="18" s="1"/>
  <c r="X634" i="15"/>
  <c r="D631" i="18" s="1"/>
  <c r="X657" i="15"/>
  <c r="D654" i="18" s="1"/>
  <c r="X664" i="15"/>
  <c r="D661" i="18" s="1"/>
  <c r="X670" i="15"/>
  <c r="D667" i="18" s="1"/>
  <c r="X683" i="15"/>
  <c r="D680" i="18" s="1"/>
  <c r="X685" i="15"/>
  <c r="D682" i="18" s="1"/>
  <c r="X688" i="15"/>
  <c r="D685" i="18" s="1"/>
  <c r="X694" i="15"/>
  <c r="D691" i="18" s="1"/>
  <c r="X695" i="15"/>
  <c r="D692" i="18" s="1"/>
  <c r="X766" i="15"/>
  <c r="D763" i="18" s="1"/>
  <c r="X822" i="15"/>
  <c r="D819" i="18" s="1"/>
  <c r="X834" i="15"/>
  <c r="D831" i="18" s="1"/>
  <c r="X836" i="15"/>
  <c r="D833" i="18" s="1"/>
  <c r="X843" i="15"/>
  <c r="D840" i="18" s="1"/>
  <c r="X873" i="15"/>
  <c r="D870" i="18" s="1"/>
  <c r="X884" i="15"/>
  <c r="D881" i="18" s="1"/>
  <c r="X928" i="15"/>
  <c r="D925" i="18" s="1"/>
  <c r="X951" i="15"/>
  <c r="D948" i="18" s="1"/>
  <c r="X961" i="15"/>
  <c r="D958" i="18" s="1"/>
  <c r="X963" i="15"/>
  <c r="D960" i="18" s="1"/>
  <c r="X969" i="15"/>
  <c r="D966" i="18" s="1"/>
  <c r="X979" i="15"/>
  <c r="D976" i="18" s="1"/>
  <c r="X989" i="15"/>
  <c r="D986" i="18" s="1"/>
  <c r="X1041" i="15"/>
  <c r="D1038" i="18" s="1"/>
  <c r="X1172" i="15"/>
  <c r="D1169" i="18" s="1"/>
  <c r="X1177" i="15"/>
  <c r="D1174" i="18" s="1"/>
  <c r="X1181" i="15"/>
  <c r="D1178" i="18" s="1"/>
  <c r="X1200" i="15"/>
  <c r="D1197" i="18" s="1"/>
  <c r="X1201" i="15"/>
  <c r="D1198" i="18" s="1"/>
  <c r="X483" i="15"/>
  <c r="D480" i="18" s="1"/>
  <c r="X1277" i="15"/>
  <c r="D1274" i="18" s="1"/>
  <c r="X453" i="15"/>
  <c r="D450" i="18" s="1"/>
  <c r="X1293" i="15"/>
  <c r="D1290" i="18" s="1"/>
  <c r="X1304" i="15"/>
  <c r="D1301" i="18" s="1"/>
  <c r="X1312" i="15"/>
  <c r="D1309" i="18" s="1"/>
  <c r="X1375" i="15"/>
  <c r="D1372" i="18" s="1"/>
  <c r="X1379" i="15"/>
  <c r="D1376" i="18" s="1"/>
  <c r="X1423" i="15"/>
  <c r="D1420" i="18" s="1"/>
  <c r="X1428" i="15"/>
  <c r="D1425" i="18" s="1"/>
  <c r="X1446" i="15"/>
  <c r="D1443" i="18" s="1"/>
  <c r="X1450" i="15"/>
  <c r="D1447" i="18" s="1"/>
  <c r="X1501" i="15"/>
  <c r="D1498" i="18" s="1"/>
  <c r="X1540" i="15"/>
  <c r="D1537" i="18" s="1"/>
  <c r="X44" i="15"/>
  <c r="D41" i="18" s="1"/>
  <c r="X54" i="15"/>
  <c r="D51" i="18" s="1"/>
  <c r="X56" i="15"/>
  <c r="D53" i="18" s="1"/>
  <c r="X57" i="15"/>
  <c r="D54" i="18" s="1"/>
  <c r="X65" i="15"/>
  <c r="D62" i="18" s="1"/>
  <c r="X68" i="15"/>
  <c r="D65" i="18" s="1"/>
  <c r="X134" i="15"/>
  <c r="D131" i="18" s="1"/>
  <c r="X145" i="15"/>
  <c r="D142" i="18" s="1"/>
  <c r="X146" i="15"/>
  <c r="D143" i="18" s="1"/>
  <c r="X152" i="15"/>
  <c r="D149" i="18" s="1"/>
  <c r="X159" i="15"/>
  <c r="D156" i="18" s="1"/>
  <c r="X175" i="15"/>
  <c r="D172" i="18" s="1"/>
  <c r="X176" i="15"/>
  <c r="D173" i="18" s="1"/>
  <c r="X189" i="15"/>
  <c r="D186" i="18" s="1"/>
  <c r="X218" i="15"/>
  <c r="D215" i="18" s="1"/>
  <c r="X222" i="15"/>
  <c r="D219" i="18" s="1"/>
  <c r="X239" i="15"/>
  <c r="D236" i="18" s="1"/>
  <c r="X240" i="15"/>
  <c r="D237" i="18" s="1"/>
  <c r="X245" i="15"/>
  <c r="D242" i="18" s="1"/>
  <c r="X254" i="15"/>
  <c r="D251" i="18" s="1"/>
  <c r="X268" i="15"/>
  <c r="D265" i="18" s="1"/>
  <c r="X272" i="15"/>
  <c r="D269" i="18" s="1"/>
  <c r="X273" i="15"/>
  <c r="D270" i="18" s="1"/>
  <c r="X279" i="15"/>
  <c r="D276" i="18" s="1"/>
  <c r="X299" i="15"/>
  <c r="D296" i="18" s="1"/>
  <c r="X301" i="15"/>
  <c r="D298" i="18" s="1"/>
  <c r="X306" i="15"/>
  <c r="D303" i="18" s="1"/>
  <c r="X313" i="15"/>
  <c r="D310" i="18" s="1"/>
  <c r="X317" i="15"/>
  <c r="D314" i="18" s="1"/>
  <c r="X326" i="15"/>
  <c r="D323" i="18" s="1"/>
  <c r="X329" i="15"/>
  <c r="D326" i="18" s="1"/>
  <c r="X362" i="15"/>
  <c r="D359" i="18" s="1"/>
  <c r="X374" i="15"/>
  <c r="D371" i="18" s="1"/>
  <c r="X379" i="15"/>
  <c r="D376" i="18" s="1"/>
  <c r="X394" i="15"/>
  <c r="D391" i="18" s="1"/>
  <c r="X398" i="15"/>
  <c r="D395" i="18" s="1"/>
  <c r="X400" i="15"/>
  <c r="D397" i="18" s="1"/>
  <c r="X410" i="15"/>
  <c r="D407" i="18" s="1"/>
  <c r="X413" i="15"/>
  <c r="D410" i="18" s="1"/>
  <c r="X431" i="15"/>
  <c r="D428" i="18" s="1"/>
  <c r="X434" i="15"/>
  <c r="D431" i="18" s="1"/>
  <c r="X438" i="15"/>
  <c r="D435" i="18" s="1"/>
  <c r="X439" i="15"/>
  <c r="D436" i="18" s="1"/>
  <c r="X442" i="15"/>
  <c r="D439" i="18" s="1"/>
  <c r="X460" i="15"/>
  <c r="D457" i="18" s="1"/>
  <c r="X466" i="15"/>
  <c r="D463" i="18" s="1"/>
  <c r="X468" i="15"/>
  <c r="D465" i="18" s="1"/>
  <c r="X478" i="15"/>
  <c r="D475" i="18" s="1"/>
  <c r="X479" i="15"/>
  <c r="D476" i="18" s="1"/>
  <c r="X484" i="15"/>
  <c r="D481" i="18" s="1"/>
  <c r="X488" i="15"/>
  <c r="D485" i="18" s="1"/>
  <c r="X490" i="15"/>
  <c r="D487" i="18" s="1"/>
  <c r="X494" i="15"/>
  <c r="D491" i="18" s="1"/>
  <c r="X502" i="15"/>
  <c r="D499" i="18" s="1"/>
  <c r="X503" i="15"/>
  <c r="D500" i="18" s="1"/>
  <c r="X505" i="15"/>
  <c r="D502" i="18" s="1"/>
  <c r="X509" i="15"/>
  <c r="D506" i="18" s="1"/>
  <c r="X511" i="15"/>
  <c r="D508" i="18" s="1"/>
  <c r="X512" i="15"/>
  <c r="D509" i="18" s="1"/>
  <c r="X530" i="15"/>
  <c r="D527" i="18" s="1"/>
  <c r="X535" i="15"/>
  <c r="D532" i="18" s="1"/>
  <c r="X542" i="15"/>
  <c r="D539" i="18" s="1"/>
  <c r="X545" i="15"/>
  <c r="D542" i="18" s="1"/>
  <c r="X558" i="15"/>
  <c r="D555" i="18" s="1"/>
  <c r="X566" i="15"/>
  <c r="D563" i="18" s="1"/>
  <c r="X576" i="15"/>
  <c r="D573" i="18" s="1"/>
  <c r="X582" i="15"/>
  <c r="D579" i="18" s="1"/>
  <c r="X584" i="15"/>
  <c r="D581" i="18" s="1"/>
  <c r="X598" i="15"/>
  <c r="D595" i="18" s="1"/>
  <c r="X597" i="15"/>
  <c r="D594" i="18" s="1"/>
  <c r="X602" i="15"/>
  <c r="D599" i="18" s="1"/>
  <c r="X604" i="15"/>
  <c r="D601" i="18" s="1"/>
  <c r="X609" i="15"/>
  <c r="D606" i="18" s="1"/>
  <c r="X610" i="15"/>
  <c r="D607" i="18" s="1"/>
  <c r="X618" i="15"/>
  <c r="D615" i="18" s="1"/>
  <c r="X624" i="15"/>
  <c r="D621" i="18" s="1"/>
  <c r="X627" i="15"/>
  <c r="D624" i="18" s="1"/>
  <c r="X636" i="15"/>
  <c r="D633" i="18" s="1"/>
  <c r="X641" i="15"/>
  <c r="D638" i="18" s="1"/>
  <c r="X644" i="15"/>
  <c r="D641" i="18" s="1"/>
  <c r="X645" i="15"/>
  <c r="D642" i="18" s="1"/>
  <c r="X649" i="15"/>
  <c r="D646" i="18" s="1"/>
  <c r="X656" i="15"/>
  <c r="D653" i="18" s="1"/>
  <c r="X659" i="15"/>
  <c r="D656" i="18" s="1"/>
  <c r="X658" i="15"/>
  <c r="D655" i="18" s="1"/>
  <c r="X667" i="15"/>
  <c r="D664" i="18" s="1"/>
  <c r="X679" i="15"/>
  <c r="D676" i="18" s="1"/>
  <c r="X681" i="15"/>
  <c r="D678" i="18" s="1"/>
  <c r="X686" i="15"/>
  <c r="D683" i="18" s="1"/>
  <c r="X696" i="15"/>
  <c r="D693" i="18" s="1"/>
  <c r="X757" i="15"/>
  <c r="D754" i="18" s="1"/>
  <c r="X770" i="15"/>
  <c r="D767" i="18" s="1"/>
  <c r="X812" i="15"/>
  <c r="D809" i="18" s="1"/>
  <c r="X823" i="15"/>
  <c r="D820" i="18" s="1"/>
  <c r="X832" i="15"/>
  <c r="D829" i="18" s="1"/>
  <c r="X845" i="15"/>
  <c r="D842" i="18" s="1"/>
  <c r="X846" i="15"/>
  <c r="D843" i="18" s="1"/>
  <c r="X849" i="15"/>
  <c r="D846" i="18" s="1"/>
  <c r="X851" i="15"/>
  <c r="D848" i="18" s="1"/>
  <c r="X853" i="15"/>
  <c r="D850" i="18" s="1"/>
  <c r="X880" i="15"/>
  <c r="D877" i="18" s="1"/>
  <c r="X883" i="15"/>
  <c r="D880" i="18" s="1"/>
  <c r="X894" i="15"/>
  <c r="D891" i="18" s="1"/>
  <c r="X901" i="15"/>
  <c r="D898" i="18" s="1"/>
  <c r="X904" i="15"/>
  <c r="D901" i="18" s="1"/>
  <c r="X907" i="15"/>
  <c r="D904" i="18" s="1"/>
  <c r="X910" i="15"/>
  <c r="D907" i="18" s="1"/>
  <c r="X936" i="15"/>
  <c r="D933" i="18" s="1"/>
  <c r="X939" i="15"/>
  <c r="D936" i="18" s="1"/>
  <c r="X945" i="15"/>
  <c r="D942" i="18" s="1"/>
  <c r="X950" i="15"/>
  <c r="D947" i="18" s="1"/>
  <c r="X958" i="15"/>
  <c r="D955" i="18" s="1"/>
  <c r="X967" i="15"/>
  <c r="D964" i="18" s="1"/>
  <c r="X968" i="15"/>
  <c r="D965" i="18" s="1"/>
  <c r="X974" i="15"/>
  <c r="D971" i="18" s="1"/>
  <c r="X975" i="15"/>
  <c r="D972" i="18" s="1"/>
  <c r="X982" i="15"/>
  <c r="D979" i="18" s="1"/>
  <c r="X986" i="15"/>
  <c r="D983" i="18" s="1"/>
  <c r="X988" i="15"/>
  <c r="D985" i="18" s="1"/>
  <c r="X1007" i="15"/>
  <c r="D1004" i="18" s="1"/>
  <c r="X1029" i="15"/>
  <c r="D1026" i="18" s="1"/>
  <c r="X1039" i="15"/>
  <c r="D1036" i="18" s="1"/>
  <c r="X1049" i="15"/>
  <c r="D1046" i="18" s="1"/>
  <c r="X1057" i="15"/>
  <c r="D1054" i="18" s="1"/>
  <c r="X1058" i="15"/>
  <c r="D1055" i="18" s="1"/>
  <c r="X1068" i="15"/>
  <c r="D1065" i="18" s="1"/>
  <c r="X1069" i="15"/>
  <c r="D1066" i="18" s="1"/>
  <c r="X1076" i="15"/>
  <c r="D1073" i="18" s="1"/>
  <c r="X1082" i="15"/>
  <c r="D1079" i="18" s="1"/>
  <c r="X1086" i="15"/>
  <c r="D1083" i="18" s="1"/>
  <c r="X1096" i="15"/>
  <c r="D1093" i="18" s="1"/>
  <c r="X1099" i="15"/>
  <c r="D1096" i="18" s="1"/>
  <c r="X1122" i="15"/>
  <c r="D1119" i="18" s="1"/>
  <c r="X1137" i="15"/>
  <c r="D1134" i="18" s="1"/>
  <c r="X1141" i="15"/>
  <c r="D1138" i="18" s="1"/>
  <c r="X1161" i="15"/>
  <c r="D1158" i="18" s="1"/>
  <c r="X1163" i="15"/>
  <c r="D1160" i="18" s="1"/>
  <c r="X1164" i="15"/>
  <c r="D1161" i="18" s="1"/>
  <c r="X1173" i="15"/>
  <c r="D1170" i="18" s="1"/>
  <c r="X1174" i="15"/>
  <c r="D1171" i="18" s="1"/>
  <c r="X1175" i="15"/>
  <c r="D1172" i="18" s="1"/>
  <c r="X1179" i="15"/>
  <c r="D1176" i="18" s="1"/>
  <c r="X1188" i="15"/>
  <c r="D1185" i="18" s="1"/>
  <c r="X1190" i="15"/>
  <c r="D1187" i="18" s="1"/>
  <c r="X1211" i="15"/>
  <c r="D1208" i="18" s="1"/>
  <c r="X1222" i="15"/>
  <c r="D1219" i="18" s="1"/>
  <c r="X1227" i="15"/>
  <c r="D1224" i="18" s="1"/>
  <c r="X1229" i="15"/>
  <c r="D1226" i="18" s="1"/>
  <c r="X1231" i="15"/>
  <c r="D1228" i="18" s="1"/>
  <c r="X1238" i="15"/>
  <c r="D1235" i="18" s="1"/>
  <c r="X1259" i="15"/>
  <c r="D1256" i="18" s="1"/>
  <c r="X1268" i="15"/>
  <c r="D1265" i="18" s="1"/>
  <c r="X1283" i="15"/>
  <c r="D1280" i="18" s="1"/>
  <c r="X1284" i="15"/>
  <c r="D1281" i="18" s="1"/>
  <c r="X1330" i="15"/>
  <c r="D1327" i="18" s="1"/>
  <c r="X1332" i="15"/>
  <c r="D1329" i="18" s="1"/>
  <c r="X1335" i="15"/>
  <c r="D1332" i="18" s="1"/>
  <c r="X1336" i="15"/>
  <c r="D1333" i="18" s="1"/>
  <c r="X1338" i="15"/>
  <c r="D1335" i="18" s="1"/>
  <c r="X1345" i="15"/>
  <c r="D1342" i="18" s="1"/>
  <c r="X1353" i="15"/>
  <c r="D1350" i="18" s="1"/>
  <c r="X1356" i="15"/>
  <c r="D1353" i="18" s="1"/>
  <c r="X1386" i="15"/>
  <c r="D1383" i="18" s="1"/>
  <c r="X1388" i="15"/>
  <c r="D1385" i="18" s="1"/>
  <c r="X1393" i="15"/>
  <c r="D1390" i="18" s="1"/>
  <c r="X1410" i="15"/>
  <c r="D1407" i="18" s="1"/>
  <c r="X848" i="15"/>
  <c r="D845" i="18" s="1"/>
  <c r="X1407" i="15"/>
  <c r="D1404" i="18" s="1"/>
  <c r="X1413" i="15"/>
  <c r="D1410" i="18" s="1"/>
  <c r="X1429" i="15"/>
  <c r="D1426" i="18" s="1"/>
  <c r="X1443" i="15"/>
  <c r="D1440" i="18" s="1"/>
  <c r="X1473" i="15"/>
  <c r="D1470" i="18" s="1"/>
  <c r="X1477" i="15"/>
  <c r="D1474" i="18" s="1"/>
  <c r="X1520" i="15"/>
  <c r="D1517" i="18" s="1"/>
  <c r="X1525" i="15"/>
  <c r="D1522" i="18" s="1"/>
  <c r="X1526" i="15"/>
  <c r="D1523" i="18" s="1"/>
  <c r="X256" i="15"/>
  <c r="D253" i="18" s="1"/>
  <c r="X267" i="15"/>
  <c r="D264" i="18" s="1"/>
  <c r="X290" i="15"/>
  <c r="D287" i="18" s="1"/>
  <c r="X307" i="15"/>
  <c r="D304" i="18" s="1"/>
  <c r="X71" i="15"/>
  <c r="D68" i="18" s="1"/>
  <c r="X82" i="15"/>
  <c r="D79" i="18" s="1"/>
  <c r="X83" i="15"/>
  <c r="D80" i="18" s="1"/>
  <c r="X91" i="15"/>
  <c r="D88" i="18" s="1"/>
  <c r="X100" i="15"/>
  <c r="D97" i="18" s="1"/>
  <c r="X116" i="15"/>
  <c r="D113" i="18" s="1"/>
  <c r="X142" i="15"/>
  <c r="D139" i="18" s="1"/>
  <c r="X144" i="15"/>
  <c r="D141" i="18" s="1"/>
  <c r="X156" i="15"/>
  <c r="D153" i="18" s="1"/>
  <c r="X167" i="15"/>
  <c r="D164" i="18" s="1"/>
  <c r="X169" i="15"/>
  <c r="D166" i="18" s="1"/>
  <c r="X198" i="15"/>
  <c r="D195" i="18" s="1"/>
  <c r="X373" i="15"/>
  <c r="D370" i="18" s="1"/>
  <c r="X16" i="15"/>
  <c r="D13" i="18" s="1"/>
  <c r="X14" i="15"/>
  <c r="D11" i="18" s="1"/>
  <c r="X13" i="15"/>
  <c r="D10" i="18" s="1"/>
  <c r="X12" i="15"/>
  <c r="D9" i="18" s="1"/>
  <c r="X11" i="15"/>
  <c r="D8" i="18" s="1"/>
  <c r="X10" i="15"/>
  <c r="D7" i="18" s="1"/>
  <c r="X8" i="15"/>
  <c r="D5" i="18" s="1"/>
  <c r="X7" i="15"/>
  <c r="D4" i="18" s="1"/>
  <c r="X6" i="15"/>
  <c r="D3" i="18" s="1"/>
  <c r="X17" i="15"/>
  <c r="D14" i="18" s="1"/>
  <c r="X18" i="15"/>
  <c r="D15" i="18" s="1"/>
  <c r="X19" i="15"/>
  <c r="D16" i="18" s="1"/>
  <c r="X20" i="15"/>
  <c r="D17" i="18" s="1"/>
  <c r="X21" i="15"/>
  <c r="D18" i="18" s="1"/>
  <c r="X22" i="15"/>
  <c r="D19" i="18" s="1"/>
  <c r="X23" i="15"/>
  <c r="D20" i="18" s="1"/>
  <c r="X24" i="15"/>
  <c r="D21" i="18" s="1"/>
  <c r="X25" i="15"/>
  <c r="D22" i="18" s="1"/>
  <c r="X27" i="15"/>
  <c r="D24" i="18" s="1"/>
  <c r="X28" i="15"/>
  <c r="D25" i="18" s="1"/>
  <c r="X29" i="15"/>
  <c r="D26" i="18" s="1"/>
  <c r="X31" i="15"/>
  <c r="D28" i="18" s="1"/>
  <c r="X32" i="15"/>
  <c r="D29" i="18" s="1"/>
  <c r="X33" i="15"/>
  <c r="D30" i="18" s="1"/>
  <c r="X34" i="15"/>
  <c r="D31" i="18" s="1"/>
  <c r="X35" i="15"/>
  <c r="D32" i="18" s="1"/>
  <c r="X36" i="15"/>
  <c r="D33" i="18" s="1"/>
  <c r="X37" i="15"/>
  <c r="D34" i="18" s="1"/>
  <c r="X38" i="15"/>
  <c r="D35" i="18" s="1"/>
  <c r="X39" i="15"/>
  <c r="D36" i="18" s="1"/>
  <c r="X41" i="15"/>
  <c r="D38" i="18" s="1"/>
  <c r="X43" i="15"/>
  <c r="D40" i="18" s="1"/>
  <c r="X45" i="15"/>
  <c r="D42" i="18" s="1"/>
  <c r="X46" i="15"/>
  <c r="D43" i="18" s="1"/>
  <c r="X47" i="15"/>
  <c r="D44" i="18" s="1"/>
  <c r="X48" i="15"/>
  <c r="D45" i="18" s="1"/>
  <c r="X49" i="15"/>
  <c r="D46" i="18" s="1"/>
  <c r="X50" i="15"/>
  <c r="D47" i="18" s="1"/>
  <c r="X51" i="15"/>
  <c r="D48" i="18" s="1"/>
  <c r="X52" i="15"/>
  <c r="D49" i="18" s="1"/>
  <c r="X53" i="15"/>
  <c r="D50" i="18" s="1"/>
  <c r="X58" i="15"/>
  <c r="D55" i="18" s="1"/>
  <c r="X59" i="15"/>
  <c r="D56" i="18" s="1"/>
  <c r="X60" i="15"/>
  <c r="D57" i="18" s="1"/>
  <c r="X61" i="15"/>
  <c r="D58" i="18" s="1"/>
  <c r="X62" i="15"/>
  <c r="D59" i="18" s="1"/>
  <c r="X63" i="15"/>
  <c r="D60" i="18" s="1"/>
  <c r="X64" i="15"/>
  <c r="D61" i="18" s="1"/>
  <c r="X66" i="15"/>
  <c r="D63" i="18" s="1"/>
  <c r="X67" i="15"/>
  <c r="D64" i="18" s="1"/>
  <c r="X69" i="15"/>
  <c r="D66" i="18" s="1"/>
  <c r="X70" i="15"/>
  <c r="D67" i="18" s="1"/>
  <c r="X72" i="15"/>
  <c r="D69" i="18" s="1"/>
  <c r="X73" i="15"/>
  <c r="D70" i="18" s="1"/>
  <c r="X74" i="15"/>
  <c r="D71" i="18" s="1"/>
  <c r="X75" i="15"/>
  <c r="D72" i="18" s="1"/>
  <c r="X76" i="15"/>
  <c r="D73" i="18" s="1"/>
  <c r="X77" i="15"/>
  <c r="D74" i="18" s="1"/>
  <c r="X78" i="15"/>
  <c r="D75" i="18" s="1"/>
  <c r="X84" i="15"/>
  <c r="D81" i="18" s="1"/>
  <c r="X85" i="15"/>
  <c r="D82" i="18" s="1"/>
  <c r="X87" i="15"/>
  <c r="D84" i="18" s="1"/>
  <c r="X88" i="15"/>
  <c r="D85" i="18" s="1"/>
  <c r="X89" i="15"/>
  <c r="D86" i="18" s="1"/>
  <c r="X90" i="15"/>
  <c r="D87" i="18" s="1"/>
  <c r="X92" i="15"/>
  <c r="D89" i="18" s="1"/>
  <c r="X93" i="15"/>
  <c r="D90" i="18" s="1"/>
  <c r="X94" i="15"/>
  <c r="D91" i="18" s="1"/>
  <c r="X95" i="15"/>
  <c r="D92" i="18" s="1"/>
  <c r="X96" i="15"/>
  <c r="D93" i="18" s="1"/>
  <c r="X97" i="15"/>
  <c r="D94" i="18" s="1"/>
  <c r="X98" i="15"/>
  <c r="D95" i="18" s="1"/>
  <c r="X99" i="15"/>
  <c r="D96" i="18" s="1"/>
  <c r="X101" i="15"/>
  <c r="D98" i="18" s="1"/>
  <c r="X102" i="15"/>
  <c r="D99" i="18" s="1"/>
  <c r="X104" i="15"/>
  <c r="D101" i="18" s="1"/>
  <c r="X105" i="15"/>
  <c r="D102" i="18" s="1"/>
  <c r="X106" i="15"/>
  <c r="D103" i="18" s="1"/>
  <c r="X107" i="15"/>
  <c r="D104" i="18" s="1"/>
  <c r="X108" i="15"/>
  <c r="D105" i="18" s="1"/>
  <c r="X109" i="15"/>
  <c r="D106" i="18" s="1"/>
  <c r="X110" i="15"/>
  <c r="D107" i="18" s="1"/>
  <c r="X111" i="15"/>
  <c r="D108" i="18" s="1"/>
  <c r="X112" i="15"/>
  <c r="D109" i="18" s="1"/>
  <c r="X113" i="15"/>
  <c r="D110" i="18" s="1"/>
  <c r="X114" i="15"/>
  <c r="D111" i="18" s="1"/>
  <c r="X115" i="15"/>
  <c r="D112" i="18" s="1"/>
  <c r="X117" i="15"/>
  <c r="D114" i="18" s="1"/>
  <c r="X119" i="15"/>
  <c r="D116" i="18" s="1"/>
  <c r="X120" i="15"/>
  <c r="D117" i="18" s="1"/>
  <c r="X121" i="15"/>
  <c r="D118" i="18" s="1"/>
  <c r="X122" i="15"/>
  <c r="D119" i="18" s="1"/>
  <c r="X123" i="15"/>
  <c r="D120" i="18" s="1"/>
  <c r="X124" i="15"/>
  <c r="D121" i="18" s="1"/>
  <c r="X125" i="15"/>
  <c r="D122" i="18" s="1"/>
  <c r="X126" i="15"/>
  <c r="D123" i="18" s="1"/>
  <c r="X127" i="15"/>
  <c r="D124" i="18" s="1"/>
  <c r="X129" i="15"/>
  <c r="D126" i="18" s="1"/>
  <c r="X130" i="15"/>
  <c r="D127" i="18" s="1"/>
  <c r="X131" i="15"/>
  <c r="D128" i="18" s="1"/>
  <c r="X132" i="15"/>
  <c r="D129" i="18" s="1"/>
  <c r="X133" i="15"/>
  <c r="D130" i="18" s="1"/>
  <c r="X135" i="15"/>
  <c r="D132" i="18" s="1"/>
  <c r="X136" i="15"/>
  <c r="D133" i="18" s="1"/>
  <c r="X137" i="15"/>
  <c r="D134" i="18" s="1"/>
  <c r="X138" i="15"/>
  <c r="D135" i="18" s="1"/>
  <c r="X139" i="15"/>
  <c r="D136" i="18" s="1"/>
  <c r="X140" i="15"/>
  <c r="D137" i="18" s="1"/>
  <c r="X143" i="15"/>
  <c r="D140" i="18" s="1"/>
  <c r="X147" i="15"/>
  <c r="D144" i="18" s="1"/>
  <c r="X148" i="15"/>
  <c r="D145" i="18" s="1"/>
  <c r="X149" i="15"/>
  <c r="D146" i="18" s="1"/>
  <c r="X150" i="15"/>
  <c r="D147" i="18" s="1"/>
  <c r="X151" i="15"/>
  <c r="D148" i="18" s="1"/>
  <c r="X153" i="15"/>
  <c r="D150" i="18" s="1"/>
  <c r="X154" i="15"/>
  <c r="D151" i="18" s="1"/>
  <c r="X155" i="15"/>
  <c r="D152" i="18" s="1"/>
  <c r="X157" i="15"/>
  <c r="D154" i="18" s="1"/>
  <c r="X158" i="15"/>
  <c r="D155" i="18" s="1"/>
  <c r="X160" i="15"/>
  <c r="D157" i="18" s="1"/>
  <c r="X163" i="15"/>
  <c r="D160" i="18" s="1"/>
  <c r="X165" i="15"/>
  <c r="D162" i="18" s="1"/>
  <c r="X166" i="15"/>
  <c r="D163" i="18" s="1"/>
  <c r="X168" i="15"/>
  <c r="D165" i="18" s="1"/>
  <c r="X170" i="15"/>
  <c r="D167" i="18" s="1"/>
  <c r="X171" i="15"/>
  <c r="D168" i="18" s="1"/>
  <c r="X173" i="15"/>
  <c r="D170" i="18" s="1"/>
  <c r="X174" i="15"/>
  <c r="D171" i="18" s="1"/>
  <c r="X177" i="15"/>
  <c r="D174" i="18" s="1"/>
  <c r="X178" i="15"/>
  <c r="D175" i="18" s="1"/>
  <c r="X179" i="15"/>
  <c r="D176" i="18" s="1"/>
  <c r="X180" i="15"/>
  <c r="D177" i="18" s="1"/>
  <c r="X181" i="15"/>
  <c r="D178" i="18" s="1"/>
  <c r="X183" i="15"/>
  <c r="D180" i="18" s="1"/>
  <c r="X184" i="15"/>
  <c r="D181" i="18" s="1"/>
  <c r="X186" i="15"/>
  <c r="D183" i="18" s="1"/>
  <c r="X187" i="15"/>
  <c r="D184" i="18" s="1"/>
  <c r="X188" i="15"/>
  <c r="D185" i="18" s="1"/>
  <c r="X190" i="15"/>
  <c r="D187" i="18" s="1"/>
  <c r="X191" i="15"/>
  <c r="D188" i="18" s="1"/>
  <c r="X192" i="15"/>
  <c r="D189" i="18" s="1"/>
  <c r="X193" i="15"/>
  <c r="D190" i="18" s="1"/>
  <c r="X194" i="15"/>
  <c r="D191" i="18" s="1"/>
  <c r="X195" i="15"/>
  <c r="D192" i="18" s="1"/>
  <c r="X196" i="15"/>
  <c r="D193" i="18" s="1"/>
  <c r="X197" i="15"/>
  <c r="D194" i="18" s="1"/>
  <c r="X199" i="15"/>
  <c r="D196" i="18" s="1"/>
  <c r="X200" i="15"/>
  <c r="D197" i="18" s="1"/>
  <c r="X201" i="15"/>
  <c r="D198" i="18" s="1"/>
  <c r="X202" i="15"/>
  <c r="D199" i="18" s="1"/>
  <c r="X203" i="15"/>
  <c r="D200" i="18" s="1"/>
  <c r="X204" i="15"/>
  <c r="D201" i="18" s="1"/>
  <c r="X205" i="15"/>
  <c r="D202" i="18" s="1"/>
  <c r="X206" i="15"/>
  <c r="D203" i="18" s="1"/>
  <c r="X207" i="15"/>
  <c r="D204" i="18" s="1"/>
  <c r="X208" i="15"/>
  <c r="D205" i="18" s="1"/>
  <c r="X209" i="15"/>
  <c r="D206" i="18" s="1"/>
  <c r="X210" i="15"/>
  <c r="D207" i="18" s="1"/>
  <c r="X211" i="15"/>
  <c r="D208" i="18" s="1"/>
  <c r="X212" i="15"/>
  <c r="D209" i="18" s="1"/>
  <c r="X213" i="15"/>
  <c r="D210" i="18" s="1"/>
  <c r="X214" i="15"/>
  <c r="D211" i="18" s="1"/>
  <c r="X215" i="15"/>
  <c r="D212" i="18" s="1"/>
  <c r="X216" i="15"/>
  <c r="D213" i="18" s="1"/>
  <c r="X217" i="15"/>
  <c r="D214" i="18" s="1"/>
  <c r="X219" i="15"/>
  <c r="D216" i="18" s="1"/>
  <c r="X220" i="15"/>
  <c r="D217" i="18" s="1"/>
  <c r="X221" i="15"/>
  <c r="D218" i="18" s="1"/>
  <c r="X223" i="15"/>
  <c r="D220" i="18" s="1"/>
  <c r="X224" i="15"/>
  <c r="D221" i="18" s="1"/>
  <c r="X225" i="15"/>
  <c r="D222" i="18" s="1"/>
  <c r="X226" i="15"/>
  <c r="D223" i="18" s="1"/>
  <c r="X227" i="15"/>
  <c r="D224" i="18" s="1"/>
  <c r="X229" i="15"/>
  <c r="D226" i="18" s="1"/>
  <c r="X230" i="15"/>
  <c r="D227" i="18" s="1"/>
  <c r="X231" i="15"/>
  <c r="D228" i="18" s="1"/>
  <c r="X232" i="15"/>
  <c r="D229" i="18" s="1"/>
  <c r="X234" i="15"/>
  <c r="D231" i="18" s="1"/>
  <c r="X235" i="15"/>
  <c r="D232" i="18" s="1"/>
  <c r="X236" i="15"/>
  <c r="D233" i="18" s="1"/>
  <c r="X237" i="15"/>
  <c r="D234" i="18" s="1"/>
  <c r="X238" i="15"/>
  <c r="D235" i="18" s="1"/>
  <c r="X241" i="15"/>
  <c r="D238" i="18" s="1"/>
  <c r="X242" i="15"/>
  <c r="D239" i="18" s="1"/>
  <c r="X243" i="15"/>
  <c r="D240" i="18" s="1"/>
  <c r="X246" i="15"/>
  <c r="D243" i="18" s="1"/>
  <c r="X247" i="15"/>
  <c r="D244" i="18" s="1"/>
  <c r="X249" i="15"/>
  <c r="D246" i="18" s="1"/>
  <c r="X250" i="15"/>
  <c r="D247" i="18" s="1"/>
  <c r="X251" i="15"/>
  <c r="D248" i="18" s="1"/>
  <c r="X255" i="15"/>
  <c r="D252" i="18" s="1"/>
  <c r="X257" i="15"/>
  <c r="D254" i="18" s="1"/>
  <c r="X258" i="15"/>
  <c r="D255" i="18" s="1"/>
  <c r="X259" i="15"/>
  <c r="D256" i="18" s="1"/>
  <c r="X260" i="15"/>
  <c r="D257" i="18" s="1"/>
  <c r="X261" i="15"/>
  <c r="D258" i="18" s="1"/>
  <c r="X262" i="15"/>
  <c r="D259" i="18" s="1"/>
  <c r="X263" i="15"/>
  <c r="D260" i="18" s="1"/>
  <c r="X264" i="15"/>
  <c r="D261" i="18" s="1"/>
  <c r="X265" i="15"/>
  <c r="D262" i="18" s="1"/>
  <c r="X266" i="15"/>
  <c r="D263" i="18" s="1"/>
  <c r="X269" i="15"/>
  <c r="D266" i="18" s="1"/>
  <c r="X270" i="15"/>
  <c r="D267" i="18" s="1"/>
  <c r="X271" i="15"/>
  <c r="D268" i="18" s="1"/>
  <c r="X275" i="15"/>
  <c r="D272" i="18" s="1"/>
  <c r="X276" i="15"/>
  <c r="D273" i="18" s="1"/>
  <c r="X277" i="15"/>
  <c r="D274" i="18" s="1"/>
  <c r="X280" i="15"/>
  <c r="D277" i="18" s="1"/>
  <c r="X281" i="15"/>
  <c r="D278" i="18" s="1"/>
  <c r="X282" i="15"/>
  <c r="D279" i="18" s="1"/>
  <c r="X283" i="15"/>
  <c r="D280" i="18" s="1"/>
  <c r="X284" i="15"/>
  <c r="D281" i="18" s="1"/>
  <c r="X285" i="15"/>
  <c r="D282" i="18" s="1"/>
  <c r="X287" i="15"/>
  <c r="D284" i="18" s="1"/>
  <c r="X288" i="15"/>
  <c r="D285" i="18" s="1"/>
  <c r="X289" i="15"/>
  <c r="D286" i="18" s="1"/>
  <c r="X291" i="15"/>
  <c r="D288" i="18" s="1"/>
  <c r="X292" i="15"/>
  <c r="D289" i="18" s="1"/>
  <c r="X293" i="15"/>
  <c r="D290" i="18" s="1"/>
  <c r="X294" i="15"/>
  <c r="D291" i="18" s="1"/>
  <c r="X295" i="15"/>
  <c r="D292" i="18" s="1"/>
  <c r="X296" i="15"/>
  <c r="D293" i="18" s="1"/>
  <c r="X297" i="15"/>
  <c r="D294" i="18" s="1"/>
  <c r="X298" i="15"/>
  <c r="D295" i="18" s="1"/>
  <c r="X302" i="15"/>
  <c r="D299" i="18" s="1"/>
  <c r="X303" i="15"/>
  <c r="D300" i="18" s="1"/>
  <c r="X304" i="15"/>
  <c r="D301" i="18" s="1"/>
  <c r="X305" i="15"/>
  <c r="D302" i="18" s="1"/>
  <c r="X308" i="15"/>
  <c r="D305" i="18" s="1"/>
  <c r="X309" i="15"/>
  <c r="D306" i="18" s="1"/>
  <c r="X310" i="15"/>
  <c r="D307" i="18" s="1"/>
  <c r="X311" i="15"/>
  <c r="D308" i="18" s="1"/>
  <c r="X312" i="15"/>
  <c r="D309" i="18" s="1"/>
  <c r="X314" i="15"/>
  <c r="D311" i="18" s="1"/>
  <c r="X316" i="15"/>
  <c r="D313" i="18" s="1"/>
  <c r="X319" i="15"/>
  <c r="D316" i="18" s="1"/>
  <c r="X322" i="15"/>
  <c r="D319" i="18" s="1"/>
  <c r="X324" i="15"/>
  <c r="D321" i="18" s="1"/>
  <c r="X325" i="15"/>
  <c r="D322" i="18" s="1"/>
  <c r="X327" i="15"/>
  <c r="D324" i="18" s="1"/>
  <c r="X328" i="15"/>
  <c r="D325" i="18" s="1"/>
  <c r="X330" i="15"/>
  <c r="D327" i="18" s="1"/>
  <c r="X331" i="15"/>
  <c r="D328" i="18" s="1"/>
  <c r="X332" i="15"/>
  <c r="D329" i="18" s="1"/>
  <c r="X333" i="15"/>
  <c r="D330" i="18" s="1"/>
  <c r="X334" i="15"/>
  <c r="D331" i="18" s="1"/>
  <c r="X335" i="15"/>
  <c r="D332" i="18" s="1"/>
  <c r="X336" i="15"/>
  <c r="D333" i="18" s="1"/>
  <c r="X338" i="15"/>
  <c r="D335" i="18" s="1"/>
  <c r="X339" i="15"/>
  <c r="D336" i="18" s="1"/>
  <c r="X340" i="15"/>
  <c r="D337" i="18" s="1"/>
  <c r="X342" i="15"/>
  <c r="D339" i="18" s="1"/>
  <c r="X343" i="15"/>
  <c r="D340" i="18" s="1"/>
  <c r="X344" i="15"/>
  <c r="D341" i="18" s="1"/>
  <c r="X346" i="15"/>
  <c r="D343" i="18" s="1"/>
  <c r="X348" i="15"/>
  <c r="D345" i="18" s="1"/>
  <c r="X349" i="15"/>
  <c r="D346" i="18" s="1"/>
  <c r="X350" i="15"/>
  <c r="D347" i="18" s="1"/>
  <c r="X351" i="15"/>
  <c r="D348" i="18" s="1"/>
  <c r="X352" i="15"/>
  <c r="D349" i="18" s="1"/>
  <c r="X354" i="15"/>
  <c r="D351" i="18" s="1"/>
  <c r="X355" i="15"/>
  <c r="D352" i="18" s="1"/>
  <c r="X356" i="15"/>
  <c r="D353" i="18" s="1"/>
  <c r="X357" i="15"/>
  <c r="D354" i="18" s="1"/>
  <c r="X358" i="15"/>
  <c r="D355" i="18" s="1"/>
  <c r="X360" i="15"/>
  <c r="D357" i="18" s="1"/>
  <c r="X361" i="15"/>
  <c r="D358" i="18" s="1"/>
  <c r="X363" i="15"/>
  <c r="D360" i="18" s="1"/>
  <c r="X364" i="15"/>
  <c r="D361" i="18" s="1"/>
  <c r="X365" i="15"/>
  <c r="D362" i="18" s="1"/>
  <c r="X366" i="15"/>
  <c r="D363" i="18" s="1"/>
  <c r="X367" i="15"/>
  <c r="D364" i="18" s="1"/>
  <c r="X369" i="15"/>
  <c r="D366" i="18" s="1"/>
  <c r="X370" i="15"/>
  <c r="D367" i="18" s="1"/>
  <c r="X371" i="15"/>
  <c r="D368" i="18" s="1"/>
  <c r="X372" i="15"/>
  <c r="D369" i="18" s="1"/>
  <c r="X376" i="15"/>
  <c r="D373" i="18" s="1"/>
  <c r="X377" i="15"/>
  <c r="D374" i="18" s="1"/>
  <c r="X378" i="15"/>
  <c r="D375" i="18" s="1"/>
  <c r="X380" i="15"/>
  <c r="D377" i="18" s="1"/>
  <c r="X381" i="15"/>
  <c r="D378" i="18" s="1"/>
  <c r="X382" i="15"/>
  <c r="D379" i="18" s="1"/>
  <c r="X383" i="15"/>
  <c r="D380" i="18" s="1"/>
  <c r="X384" i="15"/>
  <c r="D381" i="18" s="1"/>
  <c r="X387" i="15"/>
  <c r="D384" i="18" s="1"/>
  <c r="X388" i="15"/>
  <c r="D385" i="18" s="1"/>
  <c r="X389" i="15"/>
  <c r="D386" i="18" s="1"/>
  <c r="X390" i="15"/>
  <c r="D387" i="18" s="1"/>
  <c r="X391" i="15"/>
  <c r="D388" i="18" s="1"/>
  <c r="X392" i="15"/>
  <c r="D389" i="18" s="1"/>
  <c r="X393" i="15"/>
  <c r="D390" i="18" s="1"/>
  <c r="X395" i="15"/>
  <c r="D392" i="18" s="1"/>
  <c r="X396" i="15"/>
  <c r="D393" i="18" s="1"/>
  <c r="X401" i="15"/>
  <c r="D398" i="18" s="1"/>
  <c r="X402" i="15"/>
  <c r="D399" i="18" s="1"/>
  <c r="X403" i="15"/>
  <c r="D400" i="18" s="1"/>
  <c r="X405" i="15"/>
  <c r="D402" i="18" s="1"/>
  <c r="X406" i="15"/>
  <c r="D403" i="18" s="1"/>
  <c r="X407" i="15"/>
  <c r="D404" i="18" s="1"/>
  <c r="X408" i="15"/>
  <c r="D405" i="18" s="1"/>
  <c r="X409" i="15"/>
  <c r="D406" i="18" s="1"/>
  <c r="X411" i="15"/>
  <c r="D408" i="18" s="1"/>
  <c r="X415" i="15"/>
  <c r="D412" i="18" s="1"/>
  <c r="X416" i="15"/>
  <c r="D413" i="18" s="1"/>
  <c r="X417" i="15"/>
  <c r="D414" i="18" s="1"/>
  <c r="X418" i="15"/>
  <c r="D415" i="18" s="1"/>
  <c r="X420" i="15"/>
  <c r="D417" i="18" s="1"/>
  <c r="X421" i="15"/>
  <c r="D418" i="18" s="1"/>
  <c r="X424" i="15"/>
  <c r="D421" i="18" s="1"/>
  <c r="X426" i="15"/>
  <c r="D423" i="18" s="1"/>
  <c r="X427" i="15"/>
  <c r="D424" i="18" s="1"/>
  <c r="X429" i="15"/>
  <c r="D426" i="18" s="1"/>
  <c r="X430" i="15"/>
  <c r="D427" i="18" s="1"/>
  <c r="X432" i="15"/>
  <c r="D429" i="18" s="1"/>
  <c r="X433" i="15"/>
  <c r="D430" i="18" s="1"/>
  <c r="X435" i="15"/>
  <c r="D432" i="18" s="1"/>
  <c r="X436" i="15"/>
  <c r="D433" i="18" s="1"/>
  <c r="X437" i="15"/>
  <c r="D434" i="18" s="1"/>
  <c r="X440" i="15"/>
  <c r="D437" i="18" s="1"/>
  <c r="X441" i="15"/>
  <c r="D438" i="18" s="1"/>
  <c r="X443" i="15"/>
  <c r="D440" i="18" s="1"/>
  <c r="X444" i="15"/>
  <c r="D441" i="18" s="1"/>
  <c r="X445" i="15"/>
  <c r="D442" i="18" s="1"/>
  <c r="X446" i="15"/>
  <c r="D443" i="18" s="1"/>
  <c r="X449" i="15"/>
  <c r="D446" i="18" s="1"/>
  <c r="X450" i="15"/>
  <c r="D447" i="18" s="1"/>
  <c r="X452" i="15"/>
  <c r="D449" i="18" s="1"/>
  <c r="X455" i="15"/>
  <c r="D452" i="18" s="1"/>
  <c r="X456" i="15"/>
  <c r="D453" i="18" s="1"/>
  <c r="X457" i="15"/>
  <c r="D454" i="18" s="1"/>
  <c r="X458" i="15"/>
  <c r="D455" i="18" s="1"/>
  <c r="X459" i="15"/>
  <c r="D456" i="18" s="1"/>
  <c r="X461" i="15"/>
  <c r="D458" i="18" s="1"/>
  <c r="X462" i="15"/>
  <c r="D459" i="18" s="1"/>
  <c r="X463" i="15"/>
  <c r="D460" i="18" s="1"/>
  <c r="X465" i="15"/>
  <c r="D462" i="18" s="1"/>
  <c r="X467" i="15"/>
  <c r="D464" i="18" s="1"/>
  <c r="X469" i="15"/>
  <c r="D466" i="18" s="1"/>
  <c r="X470" i="15"/>
  <c r="D467" i="18" s="1"/>
  <c r="X471" i="15"/>
  <c r="D468" i="18" s="1"/>
  <c r="X473" i="15"/>
  <c r="D470" i="18" s="1"/>
  <c r="X474" i="15"/>
  <c r="D471" i="18" s="1"/>
  <c r="X475" i="15"/>
  <c r="D472" i="18" s="1"/>
  <c r="X477" i="15"/>
  <c r="D474" i="18" s="1"/>
  <c r="X480" i="15"/>
  <c r="D477" i="18" s="1"/>
  <c r="X481" i="15"/>
  <c r="D478" i="18" s="1"/>
  <c r="X482" i="15"/>
  <c r="D479" i="18" s="1"/>
  <c r="X485" i="15"/>
  <c r="D482" i="18" s="1"/>
  <c r="X486" i="15"/>
  <c r="D483" i="18" s="1"/>
  <c r="X487" i="15"/>
  <c r="D484" i="18" s="1"/>
  <c r="X489" i="15"/>
  <c r="D486" i="18" s="1"/>
  <c r="X491" i="15"/>
  <c r="D488" i="18" s="1"/>
  <c r="X492" i="15"/>
  <c r="D489" i="18" s="1"/>
  <c r="X493" i="15"/>
  <c r="D490" i="18" s="1"/>
  <c r="X495" i="15"/>
  <c r="D492" i="18" s="1"/>
  <c r="X497" i="15"/>
  <c r="D494" i="18" s="1"/>
  <c r="X498" i="15"/>
  <c r="D495" i="18" s="1"/>
  <c r="X500" i="15"/>
  <c r="D497" i="18" s="1"/>
  <c r="X501" i="15"/>
  <c r="D498" i="18" s="1"/>
  <c r="X506" i="15"/>
  <c r="D503" i="18" s="1"/>
  <c r="X507" i="15"/>
  <c r="D504" i="18" s="1"/>
  <c r="X508" i="15"/>
  <c r="D505" i="18" s="1"/>
  <c r="X510" i="15"/>
  <c r="D507" i="18" s="1"/>
  <c r="X513" i="15"/>
  <c r="D510" i="18" s="1"/>
  <c r="X515" i="15"/>
  <c r="D512" i="18" s="1"/>
  <c r="X516" i="15"/>
  <c r="D513" i="18" s="1"/>
  <c r="X518" i="15"/>
  <c r="D515" i="18" s="1"/>
  <c r="X519" i="15"/>
  <c r="D516" i="18" s="1"/>
  <c r="X520" i="15"/>
  <c r="D517" i="18" s="1"/>
  <c r="X521" i="15"/>
  <c r="D518" i="18" s="1"/>
  <c r="X522" i="15"/>
  <c r="D519" i="18" s="1"/>
  <c r="X523" i="15"/>
  <c r="D520" i="18" s="1"/>
  <c r="X524" i="15"/>
  <c r="D521" i="18" s="1"/>
  <c r="X526" i="15"/>
  <c r="D523" i="18" s="1"/>
  <c r="X527" i="15"/>
  <c r="D524" i="18" s="1"/>
  <c r="X528" i="15"/>
  <c r="D525" i="18" s="1"/>
  <c r="X529" i="15"/>
  <c r="D526" i="18" s="1"/>
  <c r="X531" i="15"/>
  <c r="D528" i="18" s="1"/>
  <c r="X532" i="15"/>
  <c r="D529" i="18" s="1"/>
  <c r="X534" i="15"/>
  <c r="D531" i="18" s="1"/>
  <c r="X536" i="15"/>
  <c r="D533" i="18" s="1"/>
  <c r="X537" i="15"/>
  <c r="D534" i="18" s="1"/>
  <c r="X538" i="15"/>
  <c r="D535" i="18" s="1"/>
  <c r="X539" i="15"/>
  <c r="D536" i="18" s="1"/>
  <c r="X540" i="15"/>
  <c r="D537" i="18" s="1"/>
  <c r="X544" i="15"/>
  <c r="D541" i="18" s="1"/>
  <c r="X546" i="15"/>
  <c r="D543" i="18" s="1"/>
  <c r="X547" i="15"/>
  <c r="D544" i="18" s="1"/>
  <c r="X548" i="15"/>
  <c r="D545" i="18" s="1"/>
  <c r="X549" i="15"/>
  <c r="D546" i="18" s="1"/>
  <c r="X550" i="15"/>
  <c r="D547" i="18" s="1"/>
  <c r="X551" i="15"/>
  <c r="D548" i="18" s="1"/>
  <c r="X552" i="15"/>
  <c r="D549" i="18" s="1"/>
  <c r="X554" i="15"/>
  <c r="D551" i="18" s="1"/>
  <c r="X556" i="15"/>
  <c r="D553" i="18" s="1"/>
  <c r="X557" i="15"/>
  <c r="D554" i="18" s="1"/>
  <c r="X559" i="15"/>
  <c r="D556" i="18" s="1"/>
  <c r="X560" i="15"/>
  <c r="D557" i="18" s="1"/>
  <c r="X562" i="15"/>
  <c r="D559" i="18" s="1"/>
  <c r="X564" i="15"/>
  <c r="D561" i="18" s="1"/>
  <c r="X567" i="15"/>
  <c r="D564" i="18" s="1"/>
  <c r="X568" i="15"/>
  <c r="D565" i="18" s="1"/>
  <c r="X569" i="15"/>
  <c r="D566" i="18" s="1"/>
  <c r="X570" i="15"/>
  <c r="D567" i="18" s="1"/>
  <c r="X571" i="15"/>
  <c r="D568" i="18" s="1"/>
  <c r="X572" i="15"/>
  <c r="D569" i="18" s="1"/>
  <c r="X574" i="15"/>
  <c r="D571" i="18" s="1"/>
  <c r="X575" i="15"/>
  <c r="D572" i="18" s="1"/>
  <c r="X577" i="15"/>
  <c r="D574" i="18" s="1"/>
  <c r="X578" i="15"/>
  <c r="D575" i="18" s="1"/>
  <c r="X579" i="15"/>
  <c r="D576" i="18" s="1"/>
  <c r="X581" i="15"/>
  <c r="D578" i="18" s="1"/>
  <c r="X583" i="15"/>
  <c r="D580" i="18" s="1"/>
  <c r="X585" i="15"/>
  <c r="D582" i="18" s="1"/>
  <c r="X587" i="15"/>
  <c r="D584" i="18" s="1"/>
  <c r="X588" i="15"/>
  <c r="D585" i="18" s="1"/>
  <c r="X589" i="15"/>
  <c r="D586" i="18" s="1"/>
  <c r="X590" i="15"/>
  <c r="D587" i="18" s="1"/>
  <c r="X591" i="15"/>
  <c r="D588" i="18" s="1"/>
  <c r="X592" i="15"/>
  <c r="D589" i="18" s="1"/>
  <c r="X593" i="15"/>
  <c r="D590" i="18" s="1"/>
  <c r="X594" i="15"/>
  <c r="D591" i="18" s="1"/>
  <c r="X596" i="15"/>
  <c r="D593" i="18" s="1"/>
  <c r="X599" i="15"/>
  <c r="D596" i="18" s="1"/>
  <c r="X600" i="15"/>
  <c r="D597" i="18" s="1"/>
  <c r="X601" i="15"/>
  <c r="D598" i="18" s="1"/>
  <c r="X603" i="15"/>
  <c r="D600" i="18" s="1"/>
  <c r="X605" i="15"/>
  <c r="D602" i="18" s="1"/>
  <c r="X606" i="15"/>
  <c r="D603" i="18" s="1"/>
  <c r="X607" i="15"/>
  <c r="D604" i="18" s="1"/>
  <c r="X608" i="15"/>
  <c r="D605" i="18" s="1"/>
  <c r="X612" i="15"/>
  <c r="D609" i="18" s="1"/>
  <c r="X615" i="15"/>
  <c r="D612" i="18" s="1"/>
  <c r="X616" i="15"/>
  <c r="D613" i="18" s="1"/>
  <c r="X617" i="15"/>
  <c r="D614" i="18" s="1"/>
  <c r="X619" i="15"/>
  <c r="D616" i="18" s="1"/>
  <c r="X620" i="15"/>
  <c r="D617" i="18" s="1"/>
  <c r="X621" i="15"/>
  <c r="D618" i="18" s="1"/>
  <c r="X622" i="15"/>
  <c r="D619" i="18" s="1"/>
  <c r="X625" i="15"/>
  <c r="D622" i="18" s="1"/>
  <c r="X626" i="15"/>
  <c r="D623" i="18" s="1"/>
  <c r="X628" i="15"/>
  <c r="D625" i="18" s="1"/>
  <c r="X629" i="15"/>
  <c r="D626" i="18" s="1"/>
  <c r="X630" i="15"/>
  <c r="D627" i="18" s="1"/>
  <c r="X631" i="15"/>
  <c r="D628" i="18" s="1"/>
  <c r="X632" i="15"/>
  <c r="D629" i="18" s="1"/>
  <c r="X633" i="15"/>
  <c r="D630" i="18" s="1"/>
  <c r="X635" i="15"/>
  <c r="D632" i="18" s="1"/>
  <c r="X637" i="15"/>
  <c r="D634" i="18" s="1"/>
  <c r="X638" i="15"/>
  <c r="D635" i="18" s="1"/>
  <c r="X639" i="15"/>
  <c r="D636" i="18" s="1"/>
  <c r="X640" i="15"/>
  <c r="D637" i="18" s="1"/>
  <c r="X642" i="15"/>
  <c r="D639" i="18" s="1"/>
  <c r="X643" i="15"/>
  <c r="D640" i="18" s="1"/>
  <c r="X646" i="15"/>
  <c r="D643" i="18" s="1"/>
  <c r="X648" i="15"/>
  <c r="D645" i="18" s="1"/>
  <c r="X653" i="15"/>
  <c r="D650" i="18" s="1"/>
  <c r="X654" i="15"/>
  <c r="D651" i="18" s="1"/>
  <c r="X655" i="15"/>
  <c r="D652" i="18" s="1"/>
  <c r="X660" i="15"/>
  <c r="D657" i="18" s="1"/>
  <c r="X661" i="15"/>
  <c r="D658" i="18" s="1"/>
  <c r="X662" i="15"/>
  <c r="D659" i="18" s="1"/>
  <c r="X663" i="15"/>
  <c r="D660" i="18" s="1"/>
  <c r="X666" i="15"/>
  <c r="D663" i="18" s="1"/>
  <c r="X668" i="15"/>
  <c r="D665" i="18" s="1"/>
  <c r="X669" i="15"/>
  <c r="D666" i="18" s="1"/>
  <c r="X671" i="15"/>
  <c r="D668" i="18" s="1"/>
  <c r="X672" i="15"/>
  <c r="D669" i="18" s="1"/>
  <c r="X673" i="15"/>
  <c r="D670" i="18" s="1"/>
  <c r="X674" i="15"/>
  <c r="D671" i="18" s="1"/>
  <c r="X675" i="15"/>
  <c r="D672" i="18" s="1"/>
  <c r="X676" i="15"/>
  <c r="D673" i="18" s="1"/>
  <c r="X677" i="15"/>
  <c r="D674" i="18" s="1"/>
  <c r="X678" i="15"/>
  <c r="D675" i="18" s="1"/>
  <c r="X680" i="15"/>
  <c r="D677" i="18" s="1"/>
  <c r="X682" i="15"/>
  <c r="D679" i="18" s="1"/>
  <c r="X684" i="15"/>
  <c r="D681" i="18" s="1"/>
  <c r="X687" i="15"/>
  <c r="D684" i="18" s="1"/>
  <c r="X689" i="15"/>
  <c r="D686" i="18" s="1"/>
  <c r="X690" i="15"/>
  <c r="D687" i="18" s="1"/>
  <c r="X691" i="15"/>
  <c r="D688" i="18" s="1"/>
  <c r="X692" i="15"/>
  <c r="D689" i="18" s="1"/>
  <c r="X698" i="15"/>
  <c r="D695" i="18" s="1"/>
  <c r="X699" i="15"/>
  <c r="D696" i="18" s="1"/>
  <c r="X700" i="15"/>
  <c r="D697" i="18" s="1"/>
  <c r="X701" i="15"/>
  <c r="D698" i="18" s="1"/>
  <c r="X702" i="15"/>
  <c r="D699" i="18" s="1"/>
  <c r="X703" i="15"/>
  <c r="D700" i="18" s="1"/>
  <c r="X704" i="15"/>
  <c r="D701" i="18" s="1"/>
  <c r="X705" i="15"/>
  <c r="D702" i="18" s="1"/>
  <c r="X706" i="15"/>
  <c r="D703" i="18" s="1"/>
  <c r="X707" i="15"/>
  <c r="D704" i="18" s="1"/>
  <c r="X708" i="15"/>
  <c r="D705" i="18" s="1"/>
  <c r="X709" i="15"/>
  <c r="D706" i="18" s="1"/>
  <c r="X710" i="15"/>
  <c r="D707" i="18" s="1"/>
  <c r="X711" i="15"/>
  <c r="D708" i="18" s="1"/>
  <c r="X712" i="15"/>
  <c r="D709" i="18" s="1"/>
  <c r="X713" i="15"/>
  <c r="D710" i="18" s="1"/>
  <c r="X714" i="15"/>
  <c r="D711" i="18" s="1"/>
  <c r="X715" i="15"/>
  <c r="D712" i="18" s="1"/>
  <c r="X716" i="15"/>
  <c r="D713" i="18" s="1"/>
  <c r="X717" i="15"/>
  <c r="D714" i="18" s="1"/>
  <c r="X718" i="15"/>
  <c r="D715" i="18" s="1"/>
  <c r="X719" i="15"/>
  <c r="D716" i="18" s="1"/>
  <c r="X720" i="15"/>
  <c r="D717" i="18" s="1"/>
  <c r="X721" i="15"/>
  <c r="D718" i="18" s="1"/>
  <c r="X722" i="15"/>
  <c r="D719" i="18" s="1"/>
  <c r="X723" i="15"/>
  <c r="D720" i="18" s="1"/>
  <c r="X724" i="15"/>
  <c r="D721" i="18" s="1"/>
  <c r="X725" i="15"/>
  <c r="D722" i="18" s="1"/>
  <c r="X726" i="15"/>
  <c r="D723" i="18" s="1"/>
  <c r="X727" i="15"/>
  <c r="D724" i="18" s="1"/>
  <c r="X728" i="15"/>
  <c r="D725" i="18" s="1"/>
  <c r="X729" i="15"/>
  <c r="D726" i="18" s="1"/>
  <c r="X730" i="15"/>
  <c r="D727" i="18" s="1"/>
  <c r="X731" i="15"/>
  <c r="D728" i="18" s="1"/>
  <c r="X732" i="15"/>
  <c r="D729" i="18" s="1"/>
  <c r="X733" i="15"/>
  <c r="D730" i="18" s="1"/>
  <c r="X734" i="15"/>
  <c r="D731" i="18" s="1"/>
  <c r="X735" i="15"/>
  <c r="D732" i="18" s="1"/>
  <c r="X736" i="15"/>
  <c r="D733" i="18" s="1"/>
  <c r="X737" i="15"/>
  <c r="D734" i="18" s="1"/>
  <c r="X738" i="15"/>
  <c r="D735" i="18" s="1"/>
  <c r="X739" i="15"/>
  <c r="D736" i="18" s="1"/>
  <c r="X740" i="15"/>
  <c r="D737" i="18" s="1"/>
  <c r="X741" i="15"/>
  <c r="D738" i="18" s="1"/>
  <c r="X742" i="15"/>
  <c r="D739" i="18" s="1"/>
  <c r="X743" i="15"/>
  <c r="D740" i="18" s="1"/>
  <c r="X744" i="15"/>
  <c r="D741" i="18" s="1"/>
  <c r="X745" i="15"/>
  <c r="D742" i="18" s="1"/>
  <c r="X746" i="15"/>
  <c r="D743" i="18" s="1"/>
  <c r="X747" i="15"/>
  <c r="D744" i="18" s="1"/>
  <c r="X748" i="15"/>
  <c r="D745" i="18" s="1"/>
  <c r="X749" i="15"/>
  <c r="D746" i="18" s="1"/>
  <c r="X750" i="15"/>
  <c r="D747" i="18" s="1"/>
  <c r="X752" i="15"/>
  <c r="D749" i="18" s="1"/>
  <c r="X753" i="15"/>
  <c r="D750" i="18" s="1"/>
  <c r="X754" i="15"/>
  <c r="D751" i="18" s="1"/>
  <c r="X755" i="15"/>
  <c r="D752" i="18" s="1"/>
  <c r="X756" i="15"/>
  <c r="D753" i="18" s="1"/>
  <c r="X758" i="15"/>
  <c r="D755" i="18" s="1"/>
  <c r="X759" i="15"/>
  <c r="D756" i="18" s="1"/>
  <c r="X760" i="15"/>
  <c r="D757" i="18" s="1"/>
  <c r="X761" i="15"/>
  <c r="D758" i="18" s="1"/>
  <c r="X762" i="15"/>
  <c r="D759" i="18" s="1"/>
  <c r="X763" i="15"/>
  <c r="D760" i="18" s="1"/>
  <c r="X764" i="15"/>
  <c r="D761" i="18" s="1"/>
  <c r="X765" i="15"/>
  <c r="D762" i="18" s="1"/>
  <c r="X767" i="15"/>
  <c r="D764" i="18" s="1"/>
  <c r="X768" i="15"/>
  <c r="D765" i="18" s="1"/>
  <c r="X769" i="15"/>
  <c r="D766" i="18" s="1"/>
  <c r="X771" i="15"/>
  <c r="D768" i="18" s="1"/>
  <c r="X772" i="15"/>
  <c r="D769" i="18" s="1"/>
  <c r="X773" i="15"/>
  <c r="D770" i="18" s="1"/>
  <c r="X774" i="15"/>
  <c r="D771" i="18" s="1"/>
  <c r="X775" i="15"/>
  <c r="D772" i="18" s="1"/>
  <c r="X776" i="15"/>
  <c r="D773" i="18" s="1"/>
  <c r="X777" i="15"/>
  <c r="D774" i="18" s="1"/>
  <c r="X778" i="15"/>
  <c r="D775" i="18" s="1"/>
  <c r="X779" i="15"/>
  <c r="D776" i="18" s="1"/>
  <c r="X780" i="15"/>
  <c r="D777" i="18" s="1"/>
  <c r="X781" i="15"/>
  <c r="D778" i="18" s="1"/>
  <c r="X782" i="15"/>
  <c r="D779" i="18" s="1"/>
  <c r="X783" i="15"/>
  <c r="D780" i="18" s="1"/>
  <c r="X784" i="15"/>
  <c r="D781" i="18" s="1"/>
  <c r="X785" i="15"/>
  <c r="D782" i="18" s="1"/>
  <c r="X786" i="15"/>
  <c r="D783" i="18" s="1"/>
  <c r="X787" i="15"/>
  <c r="D784" i="18" s="1"/>
  <c r="X788" i="15"/>
  <c r="D785" i="18" s="1"/>
  <c r="X789" i="15"/>
  <c r="D786" i="18" s="1"/>
  <c r="X790" i="15"/>
  <c r="D787" i="18" s="1"/>
  <c r="X791" i="15"/>
  <c r="D788" i="18" s="1"/>
  <c r="X793" i="15"/>
  <c r="D790" i="18" s="1"/>
  <c r="X794" i="15"/>
  <c r="D791" i="18" s="1"/>
  <c r="X795" i="15"/>
  <c r="D792" i="18" s="1"/>
  <c r="X796" i="15"/>
  <c r="D793" i="18" s="1"/>
  <c r="X797" i="15"/>
  <c r="D794" i="18" s="1"/>
  <c r="X798" i="15"/>
  <c r="D795" i="18" s="1"/>
  <c r="X799" i="15"/>
  <c r="D796" i="18" s="1"/>
  <c r="X800" i="15"/>
  <c r="D797" i="18" s="1"/>
  <c r="X801" i="15"/>
  <c r="D798" i="18" s="1"/>
  <c r="X802" i="15"/>
  <c r="D799" i="18" s="1"/>
  <c r="X803" i="15"/>
  <c r="D800" i="18" s="1"/>
  <c r="X804" i="15"/>
  <c r="D801" i="18" s="1"/>
  <c r="X805" i="15"/>
  <c r="D802" i="18" s="1"/>
  <c r="X806" i="15"/>
  <c r="D803" i="18" s="1"/>
  <c r="X808" i="15"/>
  <c r="D805" i="18" s="1"/>
  <c r="X809" i="15"/>
  <c r="D806" i="18" s="1"/>
  <c r="X810" i="15"/>
  <c r="D807" i="18" s="1"/>
  <c r="X811" i="15"/>
  <c r="D808" i="18" s="1"/>
  <c r="X813" i="15"/>
  <c r="D810" i="18" s="1"/>
  <c r="X814" i="15"/>
  <c r="D811" i="18" s="1"/>
  <c r="X815" i="15"/>
  <c r="D812" i="18" s="1"/>
  <c r="X816" i="15"/>
  <c r="D813" i="18" s="1"/>
  <c r="X817" i="15"/>
  <c r="D814" i="18" s="1"/>
  <c r="X818" i="15"/>
  <c r="D815" i="18" s="1"/>
  <c r="X819" i="15"/>
  <c r="D816" i="18" s="1"/>
  <c r="X820" i="15"/>
  <c r="D817" i="18" s="1"/>
  <c r="X821" i="15"/>
  <c r="D818" i="18" s="1"/>
  <c r="X824" i="15"/>
  <c r="D821" i="18" s="1"/>
  <c r="X825" i="15"/>
  <c r="D822" i="18" s="1"/>
  <c r="X826" i="15"/>
  <c r="D823" i="18" s="1"/>
  <c r="X827" i="15"/>
  <c r="D824" i="18" s="1"/>
  <c r="X828" i="15"/>
  <c r="D825" i="18" s="1"/>
  <c r="X829" i="15"/>
  <c r="D826" i="18" s="1"/>
  <c r="X830" i="15"/>
  <c r="D827" i="18" s="1"/>
  <c r="X831" i="15"/>
  <c r="D828" i="18" s="1"/>
  <c r="X833" i="15"/>
  <c r="D830" i="18" s="1"/>
  <c r="X835" i="15"/>
  <c r="D832" i="18" s="1"/>
  <c r="X837" i="15"/>
  <c r="D834" i="18" s="1"/>
  <c r="X838" i="15"/>
  <c r="D835" i="18" s="1"/>
  <c r="X839" i="15"/>
  <c r="D836" i="18" s="1"/>
  <c r="X840" i="15"/>
  <c r="D837" i="18" s="1"/>
  <c r="X841" i="15"/>
  <c r="D838" i="18" s="1"/>
  <c r="X842" i="15"/>
  <c r="D839" i="18" s="1"/>
  <c r="X844" i="15"/>
  <c r="D841" i="18" s="1"/>
  <c r="X847" i="15"/>
  <c r="D844" i="18" s="1"/>
  <c r="X850" i="15"/>
  <c r="D847" i="18" s="1"/>
  <c r="X852" i="15"/>
  <c r="D849" i="18" s="1"/>
  <c r="X854" i="15"/>
  <c r="D851" i="18" s="1"/>
  <c r="X855" i="15"/>
  <c r="D852" i="18" s="1"/>
  <c r="X856" i="15"/>
  <c r="D853" i="18" s="1"/>
  <c r="X857" i="15"/>
  <c r="D854" i="18" s="1"/>
  <c r="X858" i="15"/>
  <c r="D855" i="18" s="1"/>
  <c r="X859" i="15"/>
  <c r="D856" i="18" s="1"/>
  <c r="X860" i="15"/>
  <c r="D857" i="18" s="1"/>
  <c r="X861" i="15"/>
  <c r="D858" i="18" s="1"/>
  <c r="X862" i="15"/>
  <c r="D859" i="18" s="1"/>
  <c r="X864" i="15"/>
  <c r="D861" i="18" s="1"/>
  <c r="X865" i="15"/>
  <c r="D862" i="18" s="1"/>
  <c r="X866" i="15"/>
  <c r="D863" i="18" s="1"/>
  <c r="X867" i="15"/>
  <c r="D864" i="18" s="1"/>
  <c r="X868" i="15"/>
  <c r="D865" i="18" s="1"/>
  <c r="X869" i="15"/>
  <c r="D866" i="18" s="1"/>
  <c r="X870" i="15"/>
  <c r="D867" i="18" s="1"/>
  <c r="X874" i="15"/>
  <c r="D871" i="18" s="1"/>
  <c r="X875" i="15"/>
  <c r="D872" i="18" s="1"/>
  <c r="X876" i="15"/>
  <c r="D873" i="18" s="1"/>
  <c r="X877" i="15"/>
  <c r="D874" i="18" s="1"/>
  <c r="X878" i="15"/>
  <c r="D875" i="18" s="1"/>
  <c r="X879" i="15"/>
  <c r="D876" i="18" s="1"/>
  <c r="X881" i="15"/>
  <c r="D878" i="18" s="1"/>
  <c r="X882" i="15"/>
  <c r="D879" i="18" s="1"/>
  <c r="X885" i="15"/>
  <c r="D882" i="18" s="1"/>
  <c r="X886" i="15"/>
  <c r="D883" i="18" s="1"/>
  <c r="X888" i="15"/>
  <c r="D885" i="18" s="1"/>
  <c r="X889" i="15"/>
  <c r="D886" i="18" s="1"/>
  <c r="X890" i="15"/>
  <c r="D887" i="18" s="1"/>
  <c r="X891" i="15"/>
  <c r="D888" i="18" s="1"/>
  <c r="X892" i="15"/>
  <c r="D889" i="18" s="1"/>
  <c r="X893" i="15"/>
  <c r="D890" i="18" s="1"/>
  <c r="X895" i="15"/>
  <c r="D892" i="18" s="1"/>
  <c r="X896" i="15"/>
  <c r="D893" i="18" s="1"/>
  <c r="X897" i="15"/>
  <c r="D894" i="18" s="1"/>
  <c r="X898" i="15"/>
  <c r="D895" i="18" s="1"/>
  <c r="X900" i="15"/>
  <c r="D897" i="18" s="1"/>
  <c r="X902" i="15"/>
  <c r="D899" i="18" s="1"/>
  <c r="X903" i="15"/>
  <c r="D900" i="18" s="1"/>
  <c r="X905" i="15"/>
  <c r="D902" i="18" s="1"/>
  <c r="X906" i="15"/>
  <c r="D903" i="18" s="1"/>
  <c r="X908" i="15"/>
  <c r="D905" i="18" s="1"/>
  <c r="X909" i="15"/>
  <c r="D906" i="18" s="1"/>
  <c r="X911" i="15"/>
  <c r="D908" i="18" s="1"/>
  <c r="X912" i="15"/>
  <c r="D909" i="18" s="1"/>
  <c r="X913" i="15"/>
  <c r="D910" i="18" s="1"/>
  <c r="X914" i="15"/>
  <c r="D911" i="18" s="1"/>
  <c r="X915" i="15"/>
  <c r="D912" i="18" s="1"/>
  <c r="X916" i="15"/>
  <c r="D913" i="18" s="1"/>
  <c r="X917" i="15"/>
  <c r="D914" i="18" s="1"/>
  <c r="X918" i="15"/>
  <c r="D915" i="18" s="1"/>
  <c r="X919" i="15"/>
  <c r="D916" i="18" s="1"/>
  <c r="X921" i="15"/>
  <c r="D918" i="18" s="1"/>
  <c r="X922" i="15"/>
  <c r="D919" i="18" s="1"/>
  <c r="X923" i="15"/>
  <c r="D920" i="18" s="1"/>
  <c r="X925" i="15"/>
  <c r="D922" i="18" s="1"/>
  <c r="X926" i="15"/>
  <c r="D923" i="18" s="1"/>
  <c r="X927" i="15"/>
  <c r="D924" i="18" s="1"/>
  <c r="X929" i="15"/>
  <c r="D926" i="18" s="1"/>
  <c r="X930" i="15"/>
  <c r="D927" i="18" s="1"/>
  <c r="X931" i="15"/>
  <c r="D928" i="18" s="1"/>
  <c r="X932" i="15"/>
  <c r="D929" i="18" s="1"/>
  <c r="X933" i="15"/>
  <c r="D930" i="18" s="1"/>
  <c r="X934" i="15"/>
  <c r="D931" i="18" s="1"/>
  <c r="X935" i="15"/>
  <c r="D932" i="18" s="1"/>
  <c r="X937" i="15"/>
  <c r="D934" i="18" s="1"/>
  <c r="X938" i="15"/>
  <c r="D935" i="18" s="1"/>
  <c r="X940" i="15"/>
  <c r="D937" i="18" s="1"/>
  <c r="X941" i="15"/>
  <c r="D938" i="18" s="1"/>
  <c r="X942" i="15"/>
  <c r="D939" i="18" s="1"/>
  <c r="X943" i="15"/>
  <c r="D940" i="18" s="1"/>
  <c r="X944" i="15"/>
  <c r="D941" i="18" s="1"/>
  <c r="X946" i="15"/>
  <c r="D943" i="18" s="1"/>
  <c r="X947" i="15"/>
  <c r="D944" i="18" s="1"/>
  <c r="X948" i="15"/>
  <c r="D945" i="18" s="1"/>
  <c r="X952" i="15"/>
  <c r="D949" i="18" s="1"/>
  <c r="X953" i="15"/>
  <c r="D950" i="18" s="1"/>
  <c r="X954" i="15"/>
  <c r="D951" i="18" s="1"/>
  <c r="X955" i="15"/>
  <c r="D952" i="18" s="1"/>
  <c r="X956" i="15"/>
  <c r="D953" i="18" s="1"/>
  <c r="X957" i="15"/>
  <c r="D954" i="18" s="1"/>
  <c r="X959" i="15"/>
  <c r="D956" i="18" s="1"/>
  <c r="X962" i="15"/>
  <c r="D959" i="18" s="1"/>
  <c r="X964" i="15"/>
  <c r="D961" i="18" s="1"/>
  <c r="X965" i="15"/>
  <c r="D962" i="18" s="1"/>
  <c r="X966" i="15"/>
  <c r="D963" i="18" s="1"/>
  <c r="X970" i="15"/>
  <c r="D967" i="18" s="1"/>
  <c r="X972" i="15"/>
  <c r="D969" i="18" s="1"/>
  <c r="X973" i="15"/>
  <c r="D970" i="18" s="1"/>
  <c r="X976" i="15"/>
  <c r="D973" i="18" s="1"/>
  <c r="X977" i="15"/>
  <c r="D974" i="18" s="1"/>
  <c r="X978" i="15"/>
  <c r="D975" i="18" s="1"/>
  <c r="X980" i="15"/>
  <c r="D977" i="18" s="1"/>
  <c r="X981" i="15"/>
  <c r="D978" i="18" s="1"/>
  <c r="X983" i="15"/>
  <c r="D980" i="18" s="1"/>
  <c r="X984" i="15"/>
  <c r="D981" i="18" s="1"/>
  <c r="X985" i="15"/>
  <c r="D982" i="18" s="1"/>
  <c r="X987" i="15"/>
  <c r="D984" i="18" s="1"/>
  <c r="X990" i="15"/>
  <c r="D987" i="18" s="1"/>
  <c r="X991" i="15"/>
  <c r="D988" i="18" s="1"/>
  <c r="X992" i="15"/>
  <c r="D989" i="18" s="1"/>
  <c r="X993" i="15"/>
  <c r="D990" i="18" s="1"/>
  <c r="X994" i="15"/>
  <c r="D991" i="18" s="1"/>
  <c r="X995" i="15"/>
  <c r="D992" i="18" s="1"/>
  <c r="X996" i="15"/>
  <c r="D993" i="18" s="1"/>
  <c r="X997" i="15"/>
  <c r="D994" i="18" s="1"/>
  <c r="X998" i="15"/>
  <c r="D995" i="18" s="1"/>
  <c r="X999" i="15"/>
  <c r="D996" i="18" s="1"/>
  <c r="X1000" i="15"/>
  <c r="D997" i="18" s="1"/>
  <c r="X1001" i="15"/>
  <c r="D998" i="18" s="1"/>
  <c r="X1002" i="15"/>
  <c r="D999" i="18" s="1"/>
  <c r="X1003" i="15"/>
  <c r="D1000" i="18" s="1"/>
  <c r="X1004" i="15"/>
  <c r="D1001" i="18" s="1"/>
  <c r="X1005" i="15"/>
  <c r="D1002" i="18" s="1"/>
  <c r="X1006" i="15"/>
  <c r="D1003" i="18" s="1"/>
  <c r="X1008" i="15"/>
  <c r="D1005" i="18" s="1"/>
  <c r="X1009" i="15"/>
  <c r="D1006" i="18" s="1"/>
  <c r="X1010" i="15"/>
  <c r="D1007" i="18" s="1"/>
  <c r="X1011" i="15"/>
  <c r="D1008" i="18" s="1"/>
  <c r="X1012" i="15"/>
  <c r="D1009" i="18" s="1"/>
  <c r="X1013" i="15"/>
  <c r="D1010" i="18" s="1"/>
  <c r="X1014" i="15"/>
  <c r="D1011" i="18" s="1"/>
  <c r="X1015" i="15"/>
  <c r="D1012" i="18" s="1"/>
  <c r="X1017" i="15"/>
  <c r="D1014" i="18" s="1"/>
  <c r="X1018" i="15"/>
  <c r="D1015" i="18" s="1"/>
  <c r="X1019" i="15"/>
  <c r="D1016" i="18" s="1"/>
  <c r="X1021" i="15"/>
  <c r="D1018" i="18" s="1"/>
  <c r="X1022" i="15"/>
  <c r="D1019" i="18" s="1"/>
  <c r="X1024" i="15"/>
  <c r="D1021" i="18" s="1"/>
  <c r="X1025" i="15"/>
  <c r="D1022" i="18" s="1"/>
  <c r="X1026" i="15"/>
  <c r="D1023" i="18" s="1"/>
  <c r="X1027" i="15"/>
  <c r="D1024" i="18" s="1"/>
  <c r="X1028" i="15"/>
  <c r="D1025" i="18" s="1"/>
  <c r="X1030" i="15"/>
  <c r="D1027" i="18" s="1"/>
  <c r="X1031" i="15"/>
  <c r="D1028" i="18" s="1"/>
  <c r="X1032" i="15"/>
  <c r="D1029" i="18" s="1"/>
  <c r="X1034" i="15"/>
  <c r="D1031" i="18" s="1"/>
  <c r="X1035" i="15"/>
  <c r="D1032" i="18" s="1"/>
  <c r="X1036" i="15"/>
  <c r="D1033" i="18" s="1"/>
  <c r="X1037" i="15"/>
  <c r="D1034" i="18" s="1"/>
  <c r="X1038" i="15"/>
  <c r="D1035" i="18" s="1"/>
  <c r="X1040" i="15"/>
  <c r="D1037" i="18" s="1"/>
  <c r="X1042" i="15"/>
  <c r="D1039" i="18" s="1"/>
  <c r="X1043" i="15"/>
  <c r="D1040" i="18" s="1"/>
  <c r="X1044" i="15"/>
  <c r="D1041" i="18" s="1"/>
  <c r="X1045" i="15"/>
  <c r="D1042" i="18" s="1"/>
  <c r="X1046" i="15"/>
  <c r="D1043" i="18" s="1"/>
  <c r="X1047" i="15"/>
  <c r="D1044" i="18" s="1"/>
  <c r="X1048" i="15"/>
  <c r="D1045" i="18" s="1"/>
  <c r="X1050" i="15"/>
  <c r="D1047" i="18" s="1"/>
  <c r="X1051" i="15"/>
  <c r="D1048" i="18" s="1"/>
  <c r="X1052" i="15"/>
  <c r="D1049" i="18" s="1"/>
  <c r="X1053" i="15"/>
  <c r="D1050" i="18" s="1"/>
  <c r="X1054" i="15"/>
  <c r="D1051" i="18" s="1"/>
  <c r="X1056" i="15"/>
  <c r="D1053" i="18" s="1"/>
  <c r="X1059" i="15"/>
  <c r="D1056" i="18" s="1"/>
  <c r="X1060" i="15"/>
  <c r="D1057" i="18" s="1"/>
  <c r="X1061" i="15"/>
  <c r="D1058" i="18" s="1"/>
  <c r="X1062" i="15"/>
  <c r="D1059" i="18" s="1"/>
  <c r="X1063" i="15"/>
  <c r="D1060" i="18" s="1"/>
  <c r="X1064" i="15"/>
  <c r="D1061" i="18" s="1"/>
  <c r="X1065" i="15"/>
  <c r="D1062" i="18" s="1"/>
  <c r="X1067" i="15"/>
  <c r="D1064" i="18" s="1"/>
  <c r="X1070" i="15"/>
  <c r="D1067" i="18" s="1"/>
  <c r="X1071" i="15"/>
  <c r="D1068" i="18" s="1"/>
  <c r="X1072" i="15"/>
  <c r="D1069" i="18" s="1"/>
  <c r="X1074" i="15"/>
  <c r="D1071" i="18" s="1"/>
  <c r="X1075" i="15"/>
  <c r="D1072" i="18" s="1"/>
  <c r="X1077" i="15"/>
  <c r="D1074" i="18" s="1"/>
  <c r="X1078" i="15"/>
  <c r="D1075" i="18" s="1"/>
  <c r="X1080" i="15"/>
  <c r="D1077" i="18" s="1"/>
  <c r="X1081" i="15"/>
  <c r="D1078" i="18" s="1"/>
  <c r="X1083" i="15"/>
  <c r="D1080" i="18" s="1"/>
  <c r="X1084" i="15"/>
  <c r="D1081" i="18" s="1"/>
  <c r="X1085" i="15"/>
  <c r="D1082" i="18" s="1"/>
  <c r="X1087" i="15"/>
  <c r="D1084" i="18" s="1"/>
  <c r="X1088" i="15"/>
  <c r="D1085" i="18" s="1"/>
  <c r="X1089" i="15"/>
  <c r="D1086" i="18" s="1"/>
  <c r="X1090" i="15"/>
  <c r="D1087" i="18" s="1"/>
  <c r="X1091" i="15"/>
  <c r="D1088" i="18" s="1"/>
  <c r="X1092" i="15"/>
  <c r="D1089" i="18" s="1"/>
  <c r="X1093" i="15"/>
  <c r="D1090" i="18" s="1"/>
  <c r="X1095" i="15"/>
  <c r="D1092" i="18" s="1"/>
  <c r="X1097" i="15"/>
  <c r="D1094" i="18" s="1"/>
  <c r="X1098" i="15"/>
  <c r="D1095" i="18" s="1"/>
  <c r="X1100" i="15"/>
  <c r="D1097" i="18" s="1"/>
  <c r="X1101" i="15"/>
  <c r="D1098" i="18" s="1"/>
  <c r="X1102" i="15"/>
  <c r="D1099" i="18" s="1"/>
  <c r="X1103" i="15"/>
  <c r="D1100" i="18" s="1"/>
  <c r="X1104" i="15"/>
  <c r="D1101" i="18" s="1"/>
  <c r="X1106" i="15"/>
  <c r="D1103" i="18" s="1"/>
  <c r="X1107" i="15"/>
  <c r="D1104" i="18" s="1"/>
  <c r="X1108" i="15"/>
  <c r="D1105" i="18" s="1"/>
  <c r="X1109" i="15"/>
  <c r="D1106" i="18" s="1"/>
  <c r="X1110" i="15"/>
  <c r="D1107" i="18" s="1"/>
  <c r="X1111" i="15"/>
  <c r="D1108" i="18" s="1"/>
  <c r="X1112" i="15"/>
  <c r="D1109" i="18" s="1"/>
  <c r="X1113" i="15"/>
  <c r="D1110" i="18" s="1"/>
  <c r="X1114" i="15"/>
  <c r="D1111" i="18" s="1"/>
  <c r="X1115" i="15"/>
  <c r="D1112" i="18" s="1"/>
  <c r="X1116" i="15"/>
  <c r="D1113" i="18" s="1"/>
  <c r="X1118" i="15"/>
  <c r="D1115" i="18" s="1"/>
  <c r="X1119" i="15"/>
  <c r="D1116" i="18" s="1"/>
  <c r="X1121" i="15"/>
  <c r="D1118" i="18" s="1"/>
  <c r="X1123" i="15"/>
  <c r="D1120" i="18" s="1"/>
  <c r="X1124" i="15"/>
  <c r="D1121" i="18" s="1"/>
  <c r="X1125" i="15"/>
  <c r="D1122" i="18" s="1"/>
  <c r="X1126" i="15"/>
  <c r="D1123" i="18" s="1"/>
  <c r="X1127" i="15"/>
  <c r="D1124" i="18" s="1"/>
  <c r="X1128" i="15"/>
  <c r="D1125" i="18" s="1"/>
  <c r="X1129" i="15"/>
  <c r="D1126" i="18" s="1"/>
  <c r="X1131" i="15"/>
  <c r="D1128" i="18" s="1"/>
  <c r="X1132" i="15"/>
  <c r="D1129" i="18" s="1"/>
  <c r="X1133" i="15"/>
  <c r="D1130" i="18" s="1"/>
  <c r="X1134" i="15"/>
  <c r="D1131" i="18" s="1"/>
  <c r="X1135" i="15"/>
  <c r="D1132" i="18" s="1"/>
  <c r="X1138" i="15"/>
  <c r="D1135" i="18" s="1"/>
  <c r="X1140" i="15"/>
  <c r="D1137" i="18" s="1"/>
  <c r="X1142" i="15"/>
  <c r="D1139" i="18" s="1"/>
  <c r="X1143" i="15"/>
  <c r="D1140" i="18" s="1"/>
  <c r="X1144" i="15"/>
  <c r="D1141" i="18" s="1"/>
  <c r="X1145" i="15"/>
  <c r="D1142" i="18" s="1"/>
  <c r="X1146" i="15"/>
  <c r="D1143" i="18" s="1"/>
  <c r="X1147" i="15"/>
  <c r="D1144" i="18" s="1"/>
  <c r="X1148" i="15"/>
  <c r="D1145" i="18" s="1"/>
  <c r="X1149" i="15"/>
  <c r="D1146" i="18" s="1"/>
  <c r="X1150" i="15"/>
  <c r="D1147" i="18" s="1"/>
  <c r="X1151" i="15"/>
  <c r="D1148" i="18" s="1"/>
  <c r="X1152" i="15"/>
  <c r="D1149" i="18" s="1"/>
  <c r="X1154" i="15"/>
  <c r="D1151" i="18" s="1"/>
  <c r="X1155" i="15"/>
  <c r="D1152" i="18" s="1"/>
  <c r="X1156" i="15"/>
  <c r="D1153" i="18" s="1"/>
  <c r="X1157" i="15"/>
  <c r="D1154" i="18" s="1"/>
  <c r="X1158" i="15"/>
  <c r="D1155" i="18" s="1"/>
  <c r="X1160" i="15"/>
  <c r="D1157" i="18" s="1"/>
  <c r="X1162" i="15"/>
  <c r="D1159" i="18" s="1"/>
  <c r="X1165" i="15"/>
  <c r="D1162" i="18" s="1"/>
  <c r="X1166" i="15"/>
  <c r="D1163" i="18" s="1"/>
  <c r="X1167" i="15"/>
  <c r="D1164" i="18" s="1"/>
  <c r="X1169" i="15"/>
  <c r="D1166" i="18" s="1"/>
  <c r="X1170" i="15"/>
  <c r="D1167" i="18" s="1"/>
  <c r="X1171" i="15"/>
  <c r="D1168" i="18" s="1"/>
  <c r="X1176" i="15"/>
  <c r="D1173" i="18" s="1"/>
  <c r="X1178" i="15"/>
  <c r="D1175" i="18" s="1"/>
  <c r="X1180" i="15"/>
  <c r="D1177" i="18" s="1"/>
  <c r="X1182" i="15"/>
  <c r="D1179" i="18" s="1"/>
  <c r="X1184" i="15"/>
  <c r="D1181" i="18" s="1"/>
  <c r="X1185" i="15"/>
  <c r="D1182" i="18" s="1"/>
  <c r="X1186" i="15"/>
  <c r="D1183" i="18" s="1"/>
  <c r="X1187" i="15"/>
  <c r="D1184" i="18" s="1"/>
  <c r="X1189" i="15"/>
  <c r="D1186" i="18" s="1"/>
  <c r="X1191" i="15"/>
  <c r="D1188" i="18" s="1"/>
  <c r="X1192" i="15"/>
  <c r="D1189" i="18" s="1"/>
  <c r="X1193" i="15"/>
  <c r="D1190" i="18" s="1"/>
  <c r="X1194" i="15"/>
  <c r="D1191" i="18" s="1"/>
  <c r="X1195" i="15"/>
  <c r="D1192" i="18" s="1"/>
  <c r="X1196" i="15"/>
  <c r="D1193" i="18" s="1"/>
  <c r="X1197" i="15"/>
  <c r="D1194" i="18" s="1"/>
  <c r="X1198" i="15"/>
  <c r="D1195" i="18" s="1"/>
  <c r="X1199" i="15"/>
  <c r="D1196" i="18" s="1"/>
  <c r="X1202" i="15"/>
  <c r="D1199" i="18" s="1"/>
  <c r="X1203" i="15"/>
  <c r="D1200" i="18" s="1"/>
  <c r="X1204" i="15"/>
  <c r="D1201" i="18" s="1"/>
  <c r="X1205" i="15"/>
  <c r="D1202" i="18" s="1"/>
  <c r="X1206" i="15"/>
  <c r="D1203" i="18" s="1"/>
  <c r="X1207" i="15"/>
  <c r="D1204" i="18" s="1"/>
  <c r="X1208" i="15"/>
  <c r="D1205" i="18" s="1"/>
  <c r="X1209" i="15"/>
  <c r="D1206" i="18" s="1"/>
  <c r="X1210" i="15"/>
  <c r="D1207" i="18" s="1"/>
  <c r="X1212" i="15"/>
  <c r="D1209" i="18" s="1"/>
  <c r="X1213" i="15"/>
  <c r="D1210" i="18" s="1"/>
  <c r="X1214" i="15"/>
  <c r="D1211" i="18" s="1"/>
  <c r="X1215" i="15"/>
  <c r="D1212" i="18" s="1"/>
  <c r="X1216" i="15"/>
  <c r="D1213" i="18" s="1"/>
  <c r="X1217" i="15"/>
  <c r="D1214" i="18" s="1"/>
  <c r="X1218" i="15"/>
  <c r="D1215" i="18" s="1"/>
  <c r="X1219" i="15"/>
  <c r="D1216" i="18" s="1"/>
  <c r="X1220" i="15"/>
  <c r="D1217" i="18" s="1"/>
  <c r="X1221" i="15"/>
  <c r="D1218" i="18" s="1"/>
  <c r="X1223" i="15"/>
  <c r="D1220" i="18" s="1"/>
  <c r="X1224" i="15"/>
  <c r="D1221" i="18" s="1"/>
  <c r="X1225" i="15"/>
  <c r="D1222" i="18" s="1"/>
  <c r="X1228" i="15"/>
  <c r="D1225" i="18" s="1"/>
  <c r="X1232" i="15"/>
  <c r="D1229" i="18" s="1"/>
  <c r="X1233" i="15"/>
  <c r="D1230" i="18" s="1"/>
  <c r="X1234" i="15"/>
  <c r="D1231" i="18" s="1"/>
  <c r="X1235" i="15"/>
  <c r="D1232" i="18" s="1"/>
  <c r="X1236" i="15"/>
  <c r="D1233" i="18" s="1"/>
  <c r="X1237" i="15"/>
  <c r="D1234" i="18" s="1"/>
  <c r="X1239" i="15"/>
  <c r="D1236" i="18" s="1"/>
  <c r="X1240" i="15"/>
  <c r="D1237" i="18" s="1"/>
  <c r="X1241" i="15"/>
  <c r="D1238" i="18" s="1"/>
  <c r="X1242" i="15"/>
  <c r="D1239" i="18" s="1"/>
  <c r="X1243" i="15"/>
  <c r="D1240" i="18" s="1"/>
  <c r="X1244" i="15"/>
  <c r="D1241" i="18" s="1"/>
  <c r="X1245" i="15"/>
  <c r="D1242" i="18" s="1"/>
  <c r="X1246" i="15"/>
  <c r="D1243" i="18" s="1"/>
  <c r="X1247" i="15"/>
  <c r="D1244" i="18" s="1"/>
  <c r="X1248" i="15"/>
  <c r="D1245" i="18" s="1"/>
  <c r="X1249" i="15"/>
  <c r="D1246" i="18" s="1"/>
  <c r="X1250" i="15"/>
  <c r="D1247" i="18" s="1"/>
  <c r="X1251" i="15"/>
  <c r="D1248" i="18" s="1"/>
  <c r="X1252" i="15"/>
  <c r="D1249" i="18" s="1"/>
  <c r="X1253" i="15"/>
  <c r="D1250" i="18" s="1"/>
  <c r="X1254" i="15"/>
  <c r="D1251" i="18" s="1"/>
  <c r="X1255" i="15"/>
  <c r="D1252" i="18" s="1"/>
  <c r="X1256" i="15"/>
  <c r="D1253" i="18" s="1"/>
  <c r="X1257" i="15"/>
  <c r="D1254" i="18" s="1"/>
  <c r="X1260" i="15"/>
  <c r="D1257" i="18" s="1"/>
  <c r="X1261" i="15"/>
  <c r="D1258" i="18" s="1"/>
  <c r="X1263" i="15"/>
  <c r="D1260" i="18" s="1"/>
  <c r="X1264" i="15"/>
  <c r="D1261" i="18" s="1"/>
  <c r="X1265" i="15"/>
  <c r="D1262" i="18" s="1"/>
  <c r="X1266" i="15"/>
  <c r="D1263" i="18" s="1"/>
  <c r="X1267" i="15"/>
  <c r="D1264" i="18" s="1"/>
  <c r="X1269" i="15"/>
  <c r="D1266" i="18" s="1"/>
  <c r="X1270" i="15"/>
  <c r="D1267" i="18" s="1"/>
  <c r="X1271" i="15"/>
  <c r="D1268" i="18" s="1"/>
  <c r="X1272" i="15"/>
  <c r="D1269" i="18" s="1"/>
  <c r="X1273" i="15"/>
  <c r="D1270" i="18" s="1"/>
  <c r="X1275" i="15"/>
  <c r="D1272" i="18" s="1"/>
  <c r="X1276" i="15"/>
  <c r="D1273" i="18" s="1"/>
  <c r="X1278" i="15"/>
  <c r="D1275" i="18" s="1"/>
  <c r="X1279" i="15"/>
  <c r="D1276" i="18" s="1"/>
  <c r="X1280" i="15"/>
  <c r="D1277" i="18" s="1"/>
  <c r="X1281" i="15"/>
  <c r="D1278" i="18" s="1"/>
  <c r="X1282" i="15"/>
  <c r="D1279" i="18" s="1"/>
  <c r="X1285" i="15"/>
  <c r="D1282" i="18" s="1"/>
  <c r="X1286" i="15"/>
  <c r="D1283" i="18" s="1"/>
  <c r="X1287" i="15"/>
  <c r="D1284" i="18" s="1"/>
  <c r="X1288" i="15"/>
  <c r="D1285" i="18" s="1"/>
  <c r="X1289" i="15"/>
  <c r="D1286" i="18" s="1"/>
  <c r="X1290" i="15"/>
  <c r="D1287" i="18" s="1"/>
  <c r="X1292" i="15"/>
  <c r="D1289" i="18" s="1"/>
  <c r="X1295" i="15"/>
  <c r="D1292" i="18" s="1"/>
  <c r="X1296" i="15"/>
  <c r="D1293" i="18" s="1"/>
  <c r="X1297" i="15"/>
  <c r="D1294" i="18" s="1"/>
  <c r="X1299" i="15"/>
  <c r="D1296" i="18" s="1"/>
  <c r="X1300" i="15"/>
  <c r="D1297" i="18" s="1"/>
  <c r="X1302" i="15"/>
  <c r="D1299" i="18" s="1"/>
  <c r="X1303" i="15"/>
  <c r="D1300" i="18" s="1"/>
  <c r="X1305" i="15"/>
  <c r="D1302" i="18" s="1"/>
  <c r="X1307" i="15"/>
  <c r="D1304" i="18" s="1"/>
  <c r="X1308" i="15"/>
  <c r="D1305" i="18" s="1"/>
  <c r="X1309" i="15"/>
  <c r="D1306" i="18" s="1"/>
  <c r="X1311" i="15"/>
  <c r="D1308" i="18" s="1"/>
  <c r="X1313" i="15"/>
  <c r="D1310" i="18" s="1"/>
  <c r="X1314" i="15"/>
  <c r="D1311" i="18" s="1"/>
  <c r="X1315" i="15"/>
  <c r="D1312" i="18" s="1"/>
  <c r="X1316" i="15"/>
  <c r="D1313" i="18" s="1"/>
  <c r="X1317" i="15"/>
  <c r="D1314" i="18" s="1"/>
  <c r="X1318" i="15"/>
  <c r="D1315" i="18" s="1"/>
  <c r="X1319" i="15"/>
  <c r="D1316" i="18" s="1"/>
  <c r="X1320" i="15"/>
  <c r="D1317" i="18" s="1"/>
  <c r="X1321" i="15"/>
  <c r="D1318" i="18" s="1"/>
  <c r="X1322" i="15"/>
  <c r="D1319" i="18" s="1"/>
  <c r="X1323" i="15"/>
  <c r="D1320" i="18" s="1"/>
  <c r="X1324" i="15"/>
  <c r="D1321" i="18" s="1"/>
  <c r="X1325" i="15"/>
  <c r="D1322" i="18" s="1"/>
  <c r="X1327" i="15"/>
  <c r="D1324" i="18" s="1"/>
  <c r="X1328" i="15"/>
  <c r="D1325" i="18" s="1"/>
  <c r="X1329" i="15"/>
  <c r="D1326" i="18" s="1"/>
  <c r="X1331" i="15"/>
  <c r="D1328" i="18" s="1"/>
  <c r="X1333" i="15"/>
  <c r="D1330" i="18" s="1"/>
  <c r="X1334" i="15"/>
  <c r="D1331" i="18" s="1"/>
  <c r="X1337" i="15"/>
  <c r="D1334" i="18" s="1"/>
  <c r="X1340" i="15"/>
  <c r="D1337" i="18" s="1"/>
  <c r="X1341" i="15"/>
  <c r="D1338" i="18" s="1"/>
  <c r="X1342" i="15"/>
  <c r="D1339" i="18" s="1"/>
  <c r="X1344" i="15"/>
  <c r="D1341" i="18" s="1"/>
  <c r="X1347" i="15"/>
  <c r="D1344" i="18" s="1"/>
  <c r="X1348" i="15"/>
  <c r="D1345" i="18" s="1"/>
  <c r="X1349" i="15"/>
  <c r="D1346" i="18" s="1"/>
  <c r="X1350" i="15"/>
  <c r="D1347" i="18" s="1"/>
  <c r="X1351" i="15"/>
  <c r="D1348" i="18" s="1"/>
  <c r="X1352" i="15"/>
  <c r="D1349" i="18" s="1"/>
  <c r="X1354" i="15"/>
  <c r="D1351" i="18" s="1"/>
  <c r="X1355" i="15"/>
  <c r="D1352" i="18" s="1"/>
  <c r="X1357" i="15"/>
  <c r="D1354" i="18" s="1"/>
  <c r="X1358" i="15"/>
  <c r="D1355" i="18" s="1"/>
  <c r="X1359" i="15"/>
  <c r="D1356" i="18" s="1"/>
  <c r="X1360" i="15"/>
  <c r="D1357" i="18" s="1"/>
  <c r="X1361" i="15"/>
  <c r="D1358" i="18" s="1"/>
  <c r="X1362" i="15"/>
  <c r="D1359" i="18" s="1"/>
  <c r="X1363" i="15"/>
  <c r="D1360" i="18" s="1"/>
  <c r="X1364" i="15"/>
  <c r="D1361" i="18" s="1"/>
  <c r="X1365" i="15"/>
  <c r="D1362" i="18" s="1"/>
  <c r="X1366" i="15"/>
  <c r="D1363" i="18" s="1"/>
  <c r="X1367" i="15"/>
  <c r="D1364" i="18" s="1"/>
  <c r="X1368" i="15"/>
  <c r="D1365" i="18" s="1"/>
  <c r="X1369" i="15"/>
  <c r="D1366" i="18" s="1"/>
  <c r="X1370" i="15"/>
  <c r="D1367" i="18" s="1"/>
  <c r="X1371" i="15"/>
  <c r="D1368" i="18" s="1"/>
  <c r="X1372" i="15"/>
  <c r="D1369" i="18" s="1"/>
  <c r="X1373" i="15"/>
  <c r="D1370" i="18" s="1"/>
  <c r="X1374" i="15"/>
  <c r="D1371" i="18" s="1"/>
  <c r="X1377" i="15"/>
  <c r="D1374" i="18" s="1"/>
  <c r="X1378" i="15"/>
  <c r="D1375" i="18" s="1"/>
  <c r="X1380" i="15"/>
  <c r="D1377" i="18" s="1"/>
  <c r="X1381" i="15"/>
  <c r="D1378" i="18" s="1"/>
  <c r="X1383" i="15"/>
  <c r="D1380" i="18" s="1"/>
  <c r="X1384" i="15"/>
  <c r="D1381" i="18" s="1"/>
  <c r="X1385" i="15"/>
  <c r="D1382" i="18" s="1"/>
  <c r="X1389" i="15"/>
  <c r="D1386" i="18" s="1"/>
  <c r="X1390" i="15"/>
  <c r="D1387" i="18" s="1"/>
  <c r="X1391" i="15"/>
  <c r="D1388" i="18" s="1"/>
  <c r="X1392" i="15"/>
  <c r="D1389" i="18" s="1"/>
  <c r="X1395" i="15"/>
  <c r="D1392" i="18" s="1"/>
  <c r="X1396" i="15"/>
  <c r="D1393" i="18" s="1"/>
  <c r="X1397" i="15"/>
  <c r="D1394" i="18" s="1"/>
  <c r="X1398" i="15"/>
  <c r="D1395" i="18" s="1"/>
  <c r="X1399" i="15"/>
  <c r="D1396" i="18" s="1"/>
  <c r="X1400" i="15"/>
  <c r="D1397" i="18" s="1"/>
  <c r="X1402" i="15"/>
  <c r="D1399" i="18" s="1"/>
  <c r="X1403" i="15"/>
  <c r="D1400" i="18" s="1"/>
  <c r="X1404" i="15"/>
  <c r="D1401" i="18" s="1"/>
  <c r="X1405" i="15"/>
  <c r="D1402" i="18" s="1"/>
  <c r="X1406" i="15"/>
  <c r="D1403" i="18" s="1"/>
  <c r="X1408" i="15"/>
  <c r="D1405" i="18" s="1"/>
  <c r="X1409" i="15"/>
  <c r="D1406" i="18" s="1"/>
  <c r="X1411" i="15"/>
  <c r="D1408" i="18" s="1"/>
  <c r="X1412" i="15"/>
  <c r="D1409" i="18" s="1"/>
  <c r="X1414" i="15"/>
  <c r="D1411" i="18" s="1"/>
  <c r="X1416" i="15"/>
  <c r="D1413" i="18" s="1"/>
  <c r="X1419" i="15"/>
  <c r="D1416" i="18" s="1"/>
  <c r="X1420" i="15"/>
  <c r="D1417" i="18" s="1"/>
  <c r="X1422" i="15"/>
  <c r="D1419" i="18" s="1"/>
  <c r="X1424" i="15"/>
  <c r="D1421" i="18" s="1"/>
  <c r="X1426" i="15"/>
  <c r="D1423" i="18" s="1"/>
  <c r="X1427" i="15"/>
  <c r="D1424" i="18" s="1"/>
  <c r="X1430" i="15"/>
  <c r="D1427" i="18" s="1"/>
  <c r="X1431" i="15"/>
  <c r="D1428" i="18" s="1"/>
  <c r="X1432" i="15"/>
  <c r="D1429" i="18" s="1"/>
  <c r="X1434" i="15"/>
  <c r="D1431" i="18" s="1"/>
  <c r="X1435" i="15"/>
  <c r="D1432" i="18" s="1"/>
  <c r="X1436" i="15"/>
  <c r="D1433" i="18" s="1"/>
  <c r="X1437" i="15"/>
  <c r="D1434" i="18" s="1"/>
  <c r="X1438" i="15"/>
  <c r="D1435" i="18" s="1"/>
  <c r="X1440" i="15"/>
  <c r="D1437" i="18" s="1"/>
  <c r="X1441" i="15"/>
  <c r="D1438" i="18" s="1"/>
  <c r="X1442" i="15"/>
  <c r="D1439" i="18" s="1"/>
  <c r="X1444" i="15"/>
  <c r="D1441" i="18" s="1"/>
  <c r="X1445" i="15"/>
  <c r="D1442" i="18" s="1"/>
  <c r="X1447" i="15"/>
  <c r="D1444" i="18" s="1"/>
  <c r="X1448" i="15"/>
  <c r="D1445" i="18" s="1"/>
  <c r="X1449" i="15"/>
  <c r="D1446" i="18" s="1"/>
  <c r="X1451" i="15"/>
  <c r="D1448" i="18" s="1"/>
  <c r="X1452" i="15"/>
  <c r="D1449" i="18" s="1"/>
  <c r="X1453" i="15"/>
  <c r="D1450" i="18" s="1"/>
  <c r="X1454" i="15"/>
  <c r="D1451" i="18" s="1"/>
  <c r="X1455" i="15"/>
  <c r="D1452" i="18" s="1"/>
  <c r="X1456" i="15"/>
  <c r="D1453" i="18" s="1"/>
  <c r="X1457" i="15"/>
  <c r="D1454" i="18" s="1"/>
  <c r="X1458" i="15"/>
  <c r="D1455" i="18" s="1"/>
  <c r="X1459" i="15"/>
  <c r="D1456" i="18" s="1"/>
  <c r="X1460" i="15"/>
  <c r="D1457" i="18" s="1"/>
  <c r="X1461" i="15"/>
  <c r="D1458" i="18" s="1"/>
  <c r="X1463" i="15"/>
  <c r="D1460" i="18" s="1"/>
  <c r="X1464" i="15"/>
  <c r="D1461" i="18" s="1"/>
  <c r="X1465" i="15"/>
  <c r="D1462" i="18" s="1"/>
  <c r="X1466" i="15"/>
  <c r="D1463" i="18" s="1"/>
  <c r="X1467" i="15"/>
  <c r="D1464" i="18" s="1"/>
  <c r="X1468" i="15"/>
  <c r="D1465" i="18" s="1"/>
  <c r="X1469" i="15"/>
  <c r="D1466" i="18" s="1"/>
  <c r="X1470" i="15"/>
  <c r="D1467" i="18" s="1"/>
  <c r="X1471" i="15"/>
  <c r="D1468" i="18" s="1"/>
  <c r="X1472" i="15"/>
  <c r="D1469" i="18" s="1"/>
  <c r="X1474" i="15"/>
  <c r="D1471" i="18" s="1"/>
  <c r="X1475" i="15"/>
  <c r="D1472" i="18" s="1"/>
  <c r="X1476" i="15"/>
  <c r="D1473" i="18" s="1"/>
  <c r="X1479" i="15"/>
  <c r="D1476" i="18" s="1"/>
  <c r="X1480" i="15"/>
  <c r="D1477" i="18" s="1"/>
  <c r="X1481" i="15"/>
  <c r="D1478" i="18" s="1"/>
  <c r="X1482" i="15"/>
  <c r="D1479" i="18" s="1"/>
  <c r="X1483" i="15"/>
  <c r="D1480" i="18" s="1"/>
  <c r="X1484" i="15"/>
  <c r="D1481" i="18" s="1"/>
  <c r="X1485" i="15"/>
  <c r="D1482" i="18" s="1"/>
  <c r="X1486" i="15"/>
  <c r="D1483" i="18" s="1"/>
  <c r="X1487" i="15"/>
  <c r="D1484" i="18" s="1"/>
  <c r="X1488" i="15"/>
  <c r="D1485" i="18" s="1"/>
  <c r="X1489" i="15"/>
  <c r="D1486" i="18" s="1"/>
  <c r="X1490" i="15"/>
  <c r="D1487" i="18" s="1"/>
  <c r="X1491" i="15"/>
  <c r="D1488" i="18" s="1"/>
  <c r="X1492" i="15"/>
  <c r="D1489" i="18" s="1"/>
  <c r="X1493" i="15"/>
  <c r="D1490" i="18" s="1"/>
  <c r="X1494" i="15"/>
  <c r="D1491" i="18" s="1"/>
  <c r="X1495" i="15"/>
  <c r="D1492" i="18" s="1"/>
  <c r="X1496" i="15"/>
  <c r="D1493" i="18" s="1"/>
  <c r="X1497" i="15"/>
  <c r="D1494" i="18" s="1"/>
  <c r="X1498" i="15"/>
  <c r="D1495" i="18" s="1"/>
  <c r="X1499" i="15"/>
  <c r="D1496" i="18" s="1"/>
  <c r="X1500" i="15"/>
  <c r="D1497" i="18" s="1"/>
  <c r="X1502" i="15"/>
  <c r="D1499" i="18" s="1"/>
  <c r="X1503" i="15"/>
  <c r="D1500" i="18" s="1"/>
  <c r="X1504" i="15"/>
  <c r="D1501" i="18" s="1"/>
  <c r="X1505" i="15"/>
  <c r="D1502" i="18" s="1"/>
  <c r="X1506" i="15"/>
  <c r="D1503" i="18" s="1"/>
  <c r="X1507" i="15"/>
  <c r="D1504" i="18" s="1"/>
  <c r="X1508" i="15"/>
  <c r="D1505" i="18" s="1"/>
  <c r="X1509" i="15"/>
  <c r="D1506" i="18" s="1"/>
  <c r="X1510" i="15"/>
  <c r="D1507" i="18" s="1"/>
  <c r="X1511" i="15"/>
  <c r="D1508" i="18" s="1"/>
  <c r="X1512" i="15"/>
  <c r="D1509" i="18" s="1"/>
  <c r="X1513" i="15"/>
  <c r="D1510" i="18" s="1"/>
  <c r="X1514" i="15"/>
  <c r="D1511" i="18" s="1"/>
  <c r="X1515" i="15"/>
  <c r="D1512" i="18" s="1"/>
  <c r="X1516" i="15"/>
  <c r="D1513" i="18" s="1"/>
  <c r="X1517" i="15"/>
  <c r="D1514" i="18" s="1"/>
  <c r="X1518" i="15"/>
  <c r="D1515" i="18" s="1"/>
  <c r="X1519" i="15"/>
  <c r="D1516" i="18" s="1"/>
  <c r="X1521" i="15"/>
  <c r="D1518" i="18" s="1"/>
  <c r="X1522" i="15"/>
  <c r="D1519" i="18" s="1"/>
  <c r="X1523" i="15"/>
  <c r="D1520" i="18" s="1"/>
  <c r="X1524" i="15"/>
  <c r="D1521" i="18" s="1"/>
  <c r="X1527" i="15"/>
  <c r="D1524" i="18" s="1"/>
  <c r="X1528" i="15"/>
  <c r="D1525" i="18" s="1"/>
  <c r="X1529" i="15"/>
  <c r="D1526" i="18" s="1"/>
  <c r="X1530" i="15"/>
  <c r="D1527" i="18" s="1"/>
  <c r="X1531" i="15"/>
  <c r="D1528" i="18" s="1"/>
  <c r="X1532" i="15"/>
  <c r="D1529" i="18" s="1"/>
  <c r="X1533" i="15"/>
  <c r="D1530" i="18" s="1"/>
  <c r="X1534" i="15"/>
  <c r="D1531" i="18" s="1"/>
  <c r="X1535" i="15"/>
  <c r="D1532" i="18" s="1"/>
  <c r="X1536" i="15"/>
  <c r="D1533" i="18" s="1"/>
  <c r="X1537" i="15"/>
  <c r="D1534" i="18" s="1"/>
  <c r="X1538" i="15"/>
  <c r="D1535" i="18" s="1"/>
  <c r="X1539" i="15"/>
  <c r="D1536" i="18" s="1"/>
  <c r="X1541" i="15"/>
  <c r="D1538" i="18" s="1"/>
  <c r="X1542" i="15"/>
  <c r="D1539" i="18" s="1"/>
  <c r="X1139" i="15"/>
  <c r="D1136" i="18" s="1"/>
  <c r="X1136" i="15"/>
  <c r="D1133" i="18" s="1"/>
  <c r="X1130" i="15"/>
  <c r="D1127" i="18" s="1"/>
  <c r="X1120" i="15"/>
  <c r="D1117" i="18" s="1"/>
  <c r="X1073" i="15"/>
  <c r="D1070" i="18" s="1"/>
  <c r="X1066" i="15"/>
  <c r="D1063" i="18" s="1"/>
  <c r="X1055" i="15"/>
  <c r="D1052" i="18" s="1"/>
  <c r="X1033" i="15"/>
  <c r="D1030" i="18" s="1"/>
  <c r="X1023" i="15"/>
  <c r="D1020" i="18" s="1"/>
  <c r="X1020" i="15"/>
  <c r="D1017" i="18" s="1"/>
  <c r="X1016" i="15"/>
  <c r="D1013" i="18" s="1"/>
  <c r="X971" i="15"/>
  <c r="D968" i="18" s="1"/>
  <c r="X960" i="15"/>
  <c r="D957" i="18" s="1"/>
  <c r="X949" i="15"/>
  <c r="D946" i="18" s="1"/>
  <c r="X924" i="15"/>
  <c r="D921" i="18" s="1"/>
  <c r="X920" i="15"/>
  <c r="D917" i="18" s="1"/>
  <c r="X899" i="15"/>
  <c r="D896" i="18" s="1"/>
  <c r="X887" i="15"/>
  <c r="D884" i="18" s="1"/>
  <c r="X872" i="15"/>
  <c r="D869" i="18" s="1"/>
  <c r="X863" i="15"/>
  <c r="D860" i="18" s="1"/>
  <c r="X807" i="15"/>
  <c r="D804" i="18" s="1"/>
  <c r="X751" i="15"/>
  <c r="D748" i="18" s="1"/>
  <c r="X697" i="15"/>
  <c r="D694" i="18" s="1"/>
  <c r="X693" i="15"/>
  <c r="D690" i="18" s="1"/>
  <c r="X665" i="15"/>
  <c r="D662" i="18" s="1"/>
  <c r="X651" i="15"/>
  <c r="D648" i="18" s="1"/>
  <c r="X650" i="15"/>
  <c r="D647" i="18" s="1"/>
  <c r="X647" i="15"/>
  <c r="D644" i="18" s="1"/>
  <c r="X614" i="15"/>
  <c r="D611" i="18" s="1"/>
  <c r="X613" i="15"/>
  <c r="D610" i="18" s="1"/>
  <c r="X595" i="15"/>
  <c r="D592" i="18" s="1"/>
  <c r="X580" i="15"/>
  <c r="D577" i="18" s="1"/>
  <c r="X573" i="15"/>
  <c r="D570" i="18" s="1"/>
  <c r="X553" i="15"/>
  <c r="D550" i="18" s="1"/>
  <c r="X533" i="15"/>
  <c r="D530" i="18" s="1"/>
  <c r="X525" i="15"/>
  <c r="D522" i="18" s="1"/>
  <c r="X499" i="15"/>
  <c r="D496" i="18" s="1"/>
  <c r="X464" i="15"/>
  <c r="D461" i="18" s="1"/>
  <c r="X454" i="15"/>
  <c r="D451" i="18" s="1"/>
  <c r="X447" i="15"/>
  <c r="D444" i="18" s="1"/>
  <c r="X425" i="15"/>
  <c r="D422" i="18" s="1"/>
  <c r="X423" i="15"/>
  <c r="D420" i="18" s="1"/>
  <c r="X404" i="15"/>
  <c r="D401" i="18" s="1"/>
  <c r="X397" i="15"/>
  <c r="D394" i="18" s="1"/>
  <c r="X375" i="15"/>
  <c r="D372" i="18" s="1"/>
  <c r="X359" i="15"/>
  <c r="D356" i="18" s="1"/>
  <c r="X341" i="15"/>
  <c r="D338" i="18" s="1"/>
  <c r="X323" i="15"/>
  <c r="D320" i="18" s="1"/>
  <c r="X321" i="15"/>
  <c r="D318" i="18" s="1"/>
  <c r="X320" i="15"/>
  <c r="D317" i="18" s="1"/>
  <c r="X1462" i="15"/>
  <c r="D1459" i="18" s="1"/>
  <c r="X1425" i="15"/>
  <c r="D1422" i="18" s="1"/>
  <c r="X1421" i="15"/>
  <c r="D1418" i="18" s="1"/>
  <c r="X1418" i="15"/>
  <c r="D1415" i="18" s="1"/>
  <c r="X1417" i="15"/>
  <c r="D1414" i="18" s="1"/>
  <c r="X1415" i="15"/>
  <c r="D1412" i="18" s="1"/>
  <c r="X1394" i="15"/>
  <c r="D1391" i="18" s="1"/>
  <c r="X1387" i="15"/>
  <c r="D1384" i="18" s="1"/>
  <c r="X1382" i="15"/>
  <c r="D1379" i="18" s="1"/>
  <c r="X1376" i="15"/>
  <c r="D1373" i="18" s="1"/>
  <c r="X1343" i="15"/>
  <c r="D1340" i="18" s="1"/>
  <c r="X1339" i="15"/>
  <c r="D1336" i="18" s="1"/>
  <c r="X1326" i="15"/>
  <c r="D1323" i="18" s="1"/>
  <c r="X1310" i="15"/>
  <c r="D1307" i="18" s="1"/>
  <c r="X1298" i="15"/>
  <c r="D1295" i="18" s="1"/>
  <c r="X1258" i="15"/>
  <c r="D1255" i="18" s="1"/>
  <c r="X1230" i="15"/>
  <c r="D1227" i="18" s="1"/>
  <c r="X1226" i="15"/>
  <c r="D1223" i="18" s="1"/>
  <c r="X1168" i="15"/>
  <c r="D1165" i="18" s="1"/>
  <c r="X1153" i="15"/>
  <c r="D1150" i="18" s="1"/>
  <c r="X81" i="15"/>
  <c r="D78" i="18" s="1"/>
  <c r="X162" i="15"/>
  <c r="D159" i="18" s="1"/>
  <c r="X233" i="15"/>
  <c r="D230" i="18" s="1"/>
  <c r="X248" i="15"/>
  <c r="D245" i="18" s="1"/>
  <c r="X496" i="15"/>
  <c r="D493" i="18" s="1"/>
  <c r="X792" i="15"/>
  <c r="D789" i="18" s="1"/>
  <c r="X1079" i="15"/>
  <c r="D1076" i="18" s="1"/>
  <c r="X1094" i="15"/>
  <c r="D1091" i="18" s="1"/>
  <c r="X1105" i="15"/>
  <c r="D1102" i="18" s="1"/>
  <c r="X1262" i="15"/>
  <c r="D1259" i="18" s="1"/>
  <c r="X1274" i="15"/>
  <c r="D1271" i="18" s="1"/>
  <c r="X1291" i="15"/>
  <c r="D1288" i="18" s="1"/>
  <c r="X1301" i="15"/>
  <c r="D1298" i="18" s="1"/>
  <c r="X1306" i="15"/>
  <c r="D1303" i="18" s="1"/>
  <c r="X1346" i="15"/>
  <c r="D1343" i="18" s="1"/>
  <c r="X1401" i="15"/>
  <c r="D1398" i="18" s="1"/>
  <c r="X1433" i="15"/>
  <c r="D1430" i="18" s="1"/>
  <c r="X1439" i="15"/>
  <c r="D1436" i="18" s="1"/>
  <c r="X1478" i="15"/>
  <c r="D1475" i="18" s="1"/>
  <c r="X1294" i="15"/>
  <c r="D1291" i="18" s="1"/>
  <c r="X586" i="15"/>
  <c r="D583" i="18" s="1"/>
  <c r="X185" i="15"/>
  <c r="D182" i="18" s="1"/>
  <c r="X563" i="15"/>
  <c r="D560" i="18" s="1"/>
  <c r="X419" i="15"/>
  <c r="D416" i="18" s="1"/>
  <c r="X1159" i="15"/>
  <c r="D1156" i="18" s="1"/>
  <c r="X1117" i="15"/>
  <c r="D1114" i="18" s="1"/>
  <c r="X161" i="15"/>
  <c r="D158" i="18" s="1"/>
  <c r="X871" i="15"/>
  <c r="D868" i="18" s="1"/>
  <c r="X4" i="15"/>
  <c r="AA12" i="15"/>
  <c r="AA11" i="15"/>
  <c r="AA15" i="15"/>
  <c r="D1" i="18"/>
  <c r="AA14" i="15"/>
  <c r="AA13" i="15"/>
  <c r="Y4" i="15" l="1"/>
  <c r="Y1542" i="15"/>
  <c r="Y1541" i="15"/>
  <c r="Y1539" i="15"/>
  <c r="Y1538" i="15"/>
  <c r="Y1537" i="15"/>
  <c r="Y1536" i="15"/>
  <c r="Y1535" i="15"/>
  <c r="Y1534" i="15"/>
  <c r="Y1533" i="15"/>
  <c r="Y1532" i="15"/>
  <c r="Y1531" i="15"/>
  <c r="Y1530" i="15"/>
  <c r="Y1529" i="15"/>
  <c r="Y1528" i="15"/>
  <c r="Y1527" i="15"/>
  <c r="Y1524" i="15"/>
  <c r="Y1523" i="15"/>
  <c r="Y1522" i="15"/>
  <c r="Y1521" i="15"/>
  <c r="Y1519" i="15"/>
  <c r="Y1518" i="15"/>
  <c r="Y1517" i="15"/>
  <c r="Y1516" i="15"/>
  <c r="Y1515" i="15"/>
  <c r="Y1514" i="15"/>
  <c r="Y1513" i="15"/>
  <c r="Y1512" i="15"/>
  <c r="Y1511" i="15"/>
  <c r="Y1510" i="15"/>
  <c r="Y1509" i="15"/>
  <c r="Y1508" i="15"/>
  <c r="Y1507" i="15"/>
  <c r="Y1506" i="15"/>
  <c r="Y1505" i="15"/>
  <c r="Y1504" i="15"/>
  <c r="Y1503" i="15"/>
  <c r="Y1502" i="15"/>
  <c r="Y1500" i="15"/>
  <c r="Y1499" i="15"/>
  <c r="Y1498" i="15"/>
  <c r="Y1497" i="15"/>
  <c r="Y1496" i="15"/>
  <c r="Y1495" i="15"/>
  <c r="Y1494" i="15"/>
  <c r="Y1493" i="15"/>
  <c r="Y1492" i="15"/>
  <c r="Y1491" i="15"/>
  <c r="Y1490" i="15"/>
  <c r="Y1489" i="15"/>
  <c r="Y1488" i="15"/>
  <c r="Y1487" i="15"/>
  <c r="Y1486" i="15"/>
  <c r="Y1485" i="15"/>
  <c r="Y1484" i="15"/>
  <c r="Y1483" i="15"/>
  <c r="Y1482" i="15"/>
  <c r="Y1481" i="15"/>
  <c r="Y1480" i="15"/>
  <c r="Y1479" i="15"/>
  <c r="Y1478" i="15"/>
  <c r="Y1476" i="15"/>
  <c r="Y1475" i="15"/>
  <c r="Y1474" i="15"/>
  <c r="Y1472" i="15"/>
  <c r="Y1471" i="15"/>
  <c r="Y1470" i="15"/>
  <c r="Y1469" i="15"/>
  <c r="Y1468" i="15"/>
  <c r="Y1467" i="15"/>
  <c r="Y1466" i="15"/>
  <c r="Y1465" i="15"/>
  <c r="Y1464" i="15"/>
  <c r="Y1463" i="15"/>
  <c r="Y1462" i="15"/>
  <c r="Y1461" i="15"/>
  <c r="Y1460" i="15"/>
  <c r="Y1459" i="15"/>
  <c r="Y1458" i="15"/>
  <c r="Y1457" i="15"/>
  <c r="Y1456" i="15"/>
  <c r="Y1455" i="15"/>
  <c r="Y1454" i="15"/>
  <c r="Y1453" i="15"/>
  <c r="Y1452" i="15"/>
  <c r="Y1451" i="15"/>
  <c r="Y1449" i="15"/>
  <c r="Y1448" i="15"/>
  <c r="Y1447" i="15"/>
  <c r="Y1445" i="15"/>
  <c r="Y1444" i="15"/>
  <c r="Y1442" i="15"/>
  <c r="Y1441" i="15"/>
  <c r="Y1440" i="15"/>
  <c r="Y1439" i="15"/>
  <c r="Y1438" i="15"/>
  <c r="Y1437" i="15"/>
  <c r="Y1436" i="15"/>
  <c r="Y1435" i="15"/>
  <c r="Y1434" i="15"/>
  <c r="Y1433" i="15"/>
  <c r="Y1432" i="15"/>
  <c r="Y1431" i="15"/>
  <c r="Y1430" i="15"/>
  <c r="Y1427" i="15"/>
  <c r="Y1426" i="15"/>
  <c r="Y1425" i="15"/>
  <c r="Y1424" i="15"/>
  <c r="Y1422" i="15"/>
  <c r="Y1421" i="15"/>
  <c r="Y1420" i="15"/>
  <c r="Y1419" i="15"/>
  <c r="Y1418" i="15"/>
  <c r="Y1417" i="15"/>
  <c r="Y1416" i="15"/>
  <c r="Y1415" i="15"/>
  <c r="Y1414" i="15"/>
  <c r="Y1412" i="15"/>
  <c r="Y1411" i="15"/>
  <c r="Y1409" i="15"/>
  <c r="Y1408" i="15"/>
  <c r="Y1406" i="15"/>
  <c r="Y1405" i="15"/>
  <c r="Y1404" i="15"/>
  <c r="Y1403" i="15"/>
  <c r="Y1402" i="15"/>
  <c r="Y1401" i="15"/>
  <c r="Y1400" i="15"/>
  <c r="Y1399" i="15"/>
  <c r="Y1398" i="15"/>
  <c r="Y1397" i="15"/>
  <c r="Y1396" i="15"/>
  <c r="Y1395" i="15"/>
  <c r="Y1394" i="15"/>
  <c r="Y1392" i="15"/>
  <c r="Y1391" i="15"/>
  <c r="Y1390" i="15"/>
  <c r="Y1389" i="15"/>
  <c r="Y1387" i="15"/>
  <c r="Y1385" i="15"/>
  <c r="Y1384" i="15"/>
  <c r="Y1383" i="15"/>
  <c r="Y1382" i="15"/>
  <c r="Y1381" i="15"/>
  <c r="Y1380" i="15"/>
  <c r="Y1378" i="15"/>
  <c r="Y1377" i="15"/>
  <c r="Y1376" i="15"/>
  <c r="Y1374" i="15"/>
  <c r="Y1373" i="15"/>
  <c r="Y1372" i="15"/>
  <c r="Y1371" i="15"/>
  <c r="Y1370" i="15"/>
  <c r="Y1369" i="15"/>
  <c r="Y1368" i="15"/>
  <c r="Y1367" i="15"/>
  <c r="Y1366" i="15"/>
  <c r="Y1365" i="15"/>
  <c r="Y1364" i="15"/>
  <c r="Y1363" i="15"/>
  <c r="Y1362" i="15"/>
  <c r="Y1361" i="15"/>
  <c r="Y1360" i="15"/>
  <c r="Y1359" i="15"/>
  <c r="Y1358" i="15"/>
  <c r="Y1357" i="15"/>
  <c r="Y1355" i="15"/>
  <c r="Y1354" i="15"/>
  <c r="Y1352" i="15"/>
  <c r="Y1351" i="15"/>
  <c r="Y1350" i="15"/>
  <c r="Y1349" i="15"/>
  <c r="Y1348" i="15"/>
  <c r="Y1347" i="15"/>
  <c r="Y1346" i="15"/>
  <c r="Y1344" i="15"/>
  <c r="Y1343" i="15"/>
  <c r="Y1342" i="15"/>
  <c r="Y1341" i="15"/>
  <c r="Y1340" i="15"/>
  <c r="Y1339" i="15"/>
  <c r="Y1337" i="15"/>
  <c r="Y1334" i="15"/>
  <c r="Y1333" i="15"/>
  <c r="Y1331" i="15"/>
  <c r="Y1329" i="15"/>
  <c r="Y1328" i="15"/>
  <c r="Y1327" i="15"/>
  <c r="Y1326" i="15"/>
  <c r="Y1325" i="15"/>
  <c r="Y1324" i="15"/>
  <c r="Y1323" i="15"/>
  <c r="Y1322" i="15"/>
  <c r="Y1321" i="15"/>
  <c r="Y1320" i="15"/>
  <c r="Y1319" i="15"/>
  <c r="Y1318" i="15"/>
  <c r="Y1317" i="15"/>
  <c r="Y1316" i="15"/>
  <c r="Y1315" i="15"/>
  <c r="Y1314" i="15"/>
  <c r="Y1313" i="15"/>
  <c r="Y1311" i="15"/>
  <c r="Y1310" i="15"/>
  <c r="Y1309" i="15"/>
  <c r="Y1308" i="15"/>
  <c r="Y1307" i="15"/>
  <c r="Y1306" i="15"/>
  <c r="Y1305" i="15"/>
  <c r="Y1303" i="15"/>
  <c r="Y1302" i="15"/>
  <c r="Y1301" i="15"/>
  <c r="Y1300" i="15"/>
  <c r="Y1299" i="15"/>
  <c r="Y1298" i="15"/>
  <c r="Y1297" i="15"/>
  <c r="Y1296" i="15"/>
  <c r="Y1295" i="15"/>
  <c r="Y1294" i="15"/>
  <c r="Y1292" i="15"/>
  <c r="Y1291" i="15"/>
  <c r="Y1290" i="15"/>
  <c r="Y1289" i="15"/>
  <c r="Y1288" i="15"/>
  <c r="Y1287" i="15"/>
  <c r="Y1286" i="15"/>
  <c r="Y1285" i="15"/>
  <c r="Y1282" i="15"/>
  <c r="Y1281" i="15"/>
  <c r="Y1280" i="15"/>
  <c r="Y1279" i="15"/>
  <c r="Y1278" i="15"/>
  <c r="Y1276" i="15"/>
  <c r="Y1275" i="15"/>
  <c r="Y1274" i="15"/>
  <c r="Y1273" i="15"/>
  <c r="Y1272" i="15"/>
  <c r="Y1271" i="15"/>
  <c r="Y1270" i="15"/>
  <c r="Y1269" i="15"/>
  <c r="Y1267" i="15"/>
  <c r="Y1266" i="15"/>
  <c r="Y1265" i="15"/>
  <c r="Y1264" i="15"/>
  <c r="Y1263" i="15"/>
  <c r="Y1262" i="15"/>
  <c r="Y1261" i="15"/>
  <c r="Y1260" i="15"/>
  <c r="Y1258" i="15"/>
  <c r="Y1257" i="15"/>
  <c r="Y1256" i="15"/>
  <c r="Y1255" i="15"/>
  <c r="Y1254" i="15"/>
  <c r="Y1253" i="15"/>
  <c r="Y1252" i="15"/>
  <c r="Y1251" i="15"/>
  <c r="Y1250" i="15"/>
  <c r="Y1249" i="15"/>
  <c r="Y1248" i="15"/>
  <c r="Y1247" i="15"/>
  <c r="Y1246" i="15"/>
  <c r="Y1245" i="15"/>
  <c r="Y1244" i="15"/>
  <c r="Y1243" i="15"/>
  <c r="Y1242" i="15"/>
  <c r="Y1241" i="15"/>
  <c r="Y1240" i="15"/>
  <c r="Y1239" i="15"/>
  <c r="Y1237" i="15"/>
  <c r="Y1236" i="15"/>
  <c r="Y1235" i="15"/>
  <c r="Y1234" i="15"/>
  <c r="Y1233" i="15"/>
  <c r="Y1232" i="15"/>
  <c r="Y1230" i="15"/>
  <c r="Y1228" i="15"/>
  <c r="Y1226" i="15"/>
  <c r="Y1225" i="15"/>
  <c r="Y1224" i="15"/>
  <c r="Y1223" i="15"/>
  <c r="Y1221" i="15"/>
  <c r="Y1220" i="15"/>
  <c r="Y1219" i="15"/>
  <c r="Y1218" i="15"/>
  <c r="Y1217" i="15"/>
  <c r="Y1216" i="15"/>
  <c r="Y1215" i="15"/>
  <c r="Y1214" i="15"/>
  <c r="Y1213" i="15"/>
  <c r="Y1212" i="15"/>
  <c r="Y1210" i="15"/>
  <c r="Y1209" i="15"/>
  <c r="Y1208" i="15"/>
  <c r="Y1207" i="15"/>
  <c r="Y1206" i="15"/>
  <c r="Y1205" i="15"/>
  <c r="Y1204" i="15"/>
  <c r="Y1203" i="15"/>
  <c r="Y1202" i="15"/>
  <c r="Y1199" i="15"/>
  <c r="Y1198" i="15"/>
  <c r="Y1197" i="15"/>
  <c r="Y1196" i="15"/>
  <c r="Y1195" i="15"/>
  <c r="Y1194" i="15"/>
  <c r="Y1193" i="15"/>
  <c r="Y1192" i="15"/>
  <c r="Y1191" i="15"/>
  <c r="Y1189" i="15"/>
  <c r="Y1187" i="15"/>
  <c r="Y1186" i="15"/>
  <c r="Y1185" i="15"/>
  <c r="Y1184" i="15"/>
  <c r="Y1182" i="15"/>
  <c r="Y1180" i="15"/>
  <c r="Y1178" i="15"/>
  <c r="Y1176" i="15"/>
  <c r="Y1171" i="15"/>
  <c r="Y1170" i="15"/>
  <c r="Y1169" i="15"/>
  <c r="Y1168" i="15"/>
  <c r="Y1167" i="15"/>
  <c r="Y1166" i="15"/>
  <c r="Y1165" i="15"/>
  <c r="Y1162" i="15"/>
  <c r="Y1160" i="15"/>
  <c r="Y1159" i="15"/>
  <c r="Y1158" i="15"/>
  <c r="Y1157" i="15"/>
  <c r="Y1156" i="15"/>
  <c r="Y1155" i="15"/>
  <c r="Y1154" i="15"/>
  <c r="Y1153" i="15"/>
  <c r="Y1152" i="15"/>
  <c r="Y1151" i="15"/>
  <c r="Y1150" i="15"/>
  <c r="Y1149" i="15"/>
  <c r="Y1148" i="15"/>
  <c r="Y1147" i="15"/>
  <c r="Y1146" i="15"/>
  <c r="Y1145" i="15"/>
  <c r="Y1144" i="15"/>
  <c r="Y1143" i="15"/>
  <c r="Y1142" i="15"/>
  <c r="Y1140" i="15"/>
  <c r="Y1139" i="15"/>
  <c r="Y1138" i="15"/>
  <c r="Y1136" i="15"/>
  <c r="Y1135" i="15"/>
  <c r="Y1134" i="15"/>
  <c r="Y1133" i="15"/>
  <c r="Y1132" i="15"/>
  <c r="Y1131" i="15"/>
  <c r="Y1130" i="15"/>
  <c r="Y1129" i="15"/>
  <c r="Y1128" i="15"/>
  <c r="Y1127" i="15"/>
  <c r="Y1126" i="15"/>
  <c r="Y1125" i="15"/>
  <c r="Y1124" i="15"/>
  <c r="Y1123" i="15"/>
  <c r="Y1121" i="15"/>
  <c r="Y1120" i="15"/>
  <c r="Y1119" i="15"/>
  <c r="Y1118" i="15"/>
  <c r="Y1117" i="15"/>
  <c r="Y1116" i="15"/>
  <c r="Y1115" i="15"/>
  <c r="Y1114" i="15"/>
  <c r="Y1113" i="15"/>
  <c r="Y1112" i="15"/>
  <c r="Y1111" i="15"/>
  <c r="Y1110" i="15"/>
  <c r="Y1109" i="15"/>
  <c r="Y1108" i="15"/>
  <c r="Y1107" i="15"/>
  <c r="Y1106" i="15"/>
  <c r="Y1105" i="15"/>
  <c r="Y1104" i="15"/>
  <c r="Y1103" i="15"/>
  <c r="Y1102" i="15"/>
  <c r="Y1101" i="15"/>
  <c r="Y1100" i="15"/>
  <c r="Y1098" i="15"/>
  <c r="Y1097" i="15"/>
  <c r="Y1095" i="15"/>
  <c r="Y1094" i="15"/>
  <c r="Y1093" i="15"/>
  <c r="Y1092" i="15"/>
  <c r="Y1091" i="15"/>
  <c r="Y1090" i="15"/>
  <c r="Y1089" i="15"/>
  <c r="Y1088" i="15"/>
  <c r="Y1087" i="15"/>
  <c r="Y1085" i="15"/>
  <c r="Y1084" i="15"/>
  <c r="Y1083" i="15"/>
  <c r="Y1081" i="15"/>
  <c r="Y1080" i="15"/>
  <c r="Y1079" i="15"/>
  <c r="Y1078" i="15"/>
  <c r="Y1077" i="15"/>
  <c r="Y1075" i="15"/>
  <c r="Y1074" i="15"/>
  <c r="Y1073" i="15"/>
  <c r="Y1072" i="15"/>
  <c r="Y1071" i="15"/>
  <c r="Y1070" i="15"/>
  <c r="Y1067" i="15"/>
  <c r="Y1066" i="15"/>
  <c r="Y1065" i="15"/>
  <c r="Y1064" i="15"/>
  <c r="Y1063" i="15"/>
  <c r="Y1062" i="15"/>
  <c r="Y1061" i="15"/>
  <c r="Y1060" i="15"/>
  <c r="Y1059" i="15"/>
  <c r="Y1056" i="15"/>
  <c r="Y1055" i="15"/>
  <c r="Y1054" i="15"/>
  <c r="Y1053" i="15"/>
  <c r="Y1052" i="15"/>
  <c r="Y1051" i="15"/>
  <c r="Y1050" i="15"/>
  <c r="Y1048" i="15"/>
  <c r="Y1047" i="15"/>
  <c r="Y1046" i="15"/>
  <c r="Y1045" i="15"/>
  <c r="Y1044" i="15"/>
  <c r="Y1043" i="15"/>
  <c r="Y1042" i="15"/>
  <c r="Y1040" i="15"/>
  <c r="Y1038" i="15"/>
  <c r="Y1037" i="15"/>
  <c r="Y1036" i="15"/>
  <c r="Y1035" i="15"/>
  <c r="Y1034" i="15"/>
  <c r="Y1033" i="15"/>
  <c r="Y1032" i="15"/>
  <c r="Y1031" i="15"/>
  <c r="Y1030" i="15"/>
  <c r="Y1028" i="15"/>
  <c r="Y1027" i="15"/>
  <c r="Y1026" i="15"/>
  <c r="Y1025" i="15"/>
  <c r="Y1024" i="15"/>
  <c r="Y1023" i="15"/>
  <c r="Y1022" i="15"/>
  <c r="Y1021" i="15"/>
  <c r="Y1020" i="15"/>
  <c r="Y1019" i="15"/>
  <c r="Y1018" i="15"/>
  <c r="Y1017" i="15"/>
  <c r="Y1016" i="15"/>
  <c r="Y1015" i="15"/>
  <c r="Y1014" i="15"/>
  <c r="Y1013" i="15"/>
  <c r="Y1012" i="15"/>
  <c r="Y1011" i="15"/>
  <c r="Y1010" i="15"/>
  <c r="Y1009" i="15"/>
  <c r="Y1008" i="15"/>
  <c r="Y1006" i="15"/>
  <c r="Y1005" i="15"/>
  <c r="Y1004" i="15"/>
  <c r="Y1003" i="15"/>
  <c r="Y1002" i="15"/>
  <c r="Y1001" i="15"/>
  <c r="Y1000" i="15"/>
  <c r="Y999" i="15"/>
  <c r="Y998" i="15"/>
  <c r="Y997" i="15"/>
  <c r="Y996" i="15"/>
  <c r="Y995" i="15"/>
  <c r="Y994" i="15"/>
  <c r="Y993" i="15"/>
  <c r="Y992" i="15"/>
  <c r="Y991" i="15"/>
  <c r="Y990" i="15"/>
  <c r="Y987" i="15"/>
  <c r="Y985" i="15"/>
  <c r="Y984" i="15"/>
  <c r="Y983" i="15"/>
  <c r="Y981" i="15"/>
  <c r="Y980" i="15"/>
  <c r="Y978" i="15"/>
  <c r="Y977" i="15"/>
  <c r="Y976" i="15"/>
  <c r="Y973" i="15"/>
  <c r="Y972" i="15"/>
  <c r="Y971" i="15"/>
  <c r="Y970" i="15"/>
  <c r="Y966" i="15"/>
  <c r="Y965" i="15"/>
  <c r="Y964" i="15"/>
  <c r="Y962" i="15"/>
  <c r="Y960" i="15"/>
  <c r="Y959" i="15"/>
  <c r="Y957" i="15"/>
  <c r="Y956" i="15"/>
  <c r="Y955" i="15"/>
  <c r="Y954" i="15"/>
  <c r="Y953" i="15"/>
  <c r="Y952" i="15"/>
  <c r="Y949" i="15"/>
  <c r="Y948" i="15"/>
  <c r="Y947" i="15"/>
  <c r="Y946" i="15"/>
  <c r="Y944" i="15"/>
  <c r="Y943" i="15"/>
  <c r="Y942" i="15"/>
  <c r="Y941" i="15"/>
  <c r="Y940" i="15"/>
  <c r="Y938" i="15"/>
  <c r="Y937" i="15"/>
  <c r="Y935" i="15"/>
  <c r="Y934" i="15"/>
  <c r="Y933" i="15"/>
  <c r="Y932" i="15"/>
  <c r="Y931" i="15"/>
  <c r="Y930" i="15"/>
  <c r="Y929" i="15"/>
  <c r="Y927" i="15"/>
  <c r="Y926" i="15"/>
  <c r="Y925" i="15"/>
  <c r="Y924" i="15"/>
  <c r="Y923" i="15"/>
  <c r="Y922" i="15"/>
  <c r="Y921" i="15"/>
  <c r="Y920" i="15"/>
  <c r="Y919" i="15"/>
  <c r="Y918" i="15"/>
  <c r="Y917" i="15"/>
  <c r="Y916" i="15"/>
  <c r="Y915" i="15"/>
  <c r="Y914" i="15"/>
  <c r="Y913" i="15"/>
  <c r="Y912" i="15"/>
  <c r="Y911" i="15"/>
  <c r="Y909" i="15"/>
  <c r="Y908" i="15"/>
  <c r="Y906" i="15"/>
  <c r="Y905" i="15"/>
  <c r="Y903" i="15"/>
  <c r="Y902" i="15"/>
  <c r="Y900" i="15"/>
  <c r="Y899" i="15"/>
  <c r="Y898" i="15"/>
  <c r="Y897" i="15"/>
  <c r="Y896" i="15"/>
  <c r="Y895" i="15"/>
  <c r="Y893" i="15"/>
  <c r="Y892" i="15"/>
  <c r="Y891" i="15"/>
  <c r="Y890" i="15"/>
  <c r="Y889" i="15"/>
  <c r="Y888" i="15"/>
  <c r="Y887" i="15"/>
  <c r="Y886" i="15"/>
  <c r="Y885" i="15"/>
  <c r="Y882" i="15"/>
  <c r="Y881" i="15"/>
  <c r="Y879" i="15"/>
  <c r="Y878" i="15"/>
  <c r="Y877" i="15"/>
  <c r="Y876" i="15"/>
  <c r="Y875" i="15"/>
  <c r="Y874" i="15"/>
  <c r="Y872" i="15"/>
  <c r="Y871" i="15"/>
  <c r="Y870" i="15"/>
  <c r="Y869" i="15"/>
  <c r="Y868" i="15"/>
  <c r="Y867" i="15"/>
  <c r="Y866" i="15"/>
  <c r="Y865" i="15"/>
  <c r="Y864" i="15"/>
  <c r="Y863" i="15"/>
  <c r="Y862" i="15"/>
  <c r="Y861" i="15"/>
  <c r="Y860" i="15"/>
  <c r="Y859" i="15"/>
  <c r="Y858" i="15"/>
  <c r="Y857" i="15"/>
  <c r="Y856" i="15"/>
  <c r="Y855" i="15"/>
  <c r="Y854" i="15"/>
  <c r="Y852" i="15"/>
  <c r="Y850" i="15"/>
  <c r="Y847" i="15"/>
  <c r="Y844" i="15"/>
  <c r="Y842" i="15"/>
  <c r="Y841" i="15"/>
  <c r="Y840" i="15"/>
  <c r="Y839" i="15"/>
  <c r="Y838" i="15"/>
  <c r="Y837" i="15"/>
  <c r="Y835" i="15"/>
  <c r="Y833" i="15"/>
  <c r="Y831" i="15"/>
  <c r="Y830" i="15"/>
  <c r="Y829" i="15"/>
  <c r="Y828" i="15"/>
  <c r="Y827" i="15"/>
  <c r="Y826" i="15"/>
  <c r="Y825" i="15"/>
  <c r="Y824" i="15"/>
  <c r="Y821" i="15"/>
  <c r="Y820" i="15"/>
  <c r="Y819" i="15"/>
  <c r="Y818" i="15"/>
  <c r="Y817" i="15"/>
  <c r="Y816" i="15"/>
  <c r="Y815" i="15"/>
  <c r="Y814" i="15"/>
  <c r="Y813" i="15"/>
  <c r="Y811" i="15"/>
  <c r="Y810" i="15"/>
  <c r="Y809" i="15"/>
  <c r="Y808" i="15"/>
  <c r="Y807" i="15"/>
  <c r="Y806" i="15"/>
  <c r="Y805" i="15"/>
  <c r="Y804" i="15"/>
  <c r="Y803" i="15"/>
  <c r="Y802" i="15"/>
  <c r="Y801" i="15"/>
  <c r="Y800" i="15"/>
  <c r="Y799" i="15"/>
  <c r="Y798" i="15"/>
  <c r="Y797" i="15"/>
  <c r="Y796" i="15"/>
  <c r="Y795" i="15"/>
  <c r="Y794" i="15"/>
  <c r="Y793" i="15"/>
  <c r="Y792" i="15"/>
  <c r="Y791" i="15"/>
  <c r="Y790" i="15"/>
  <c r="Y789" i="15"/>
  <c r="Y788" i="15"/>
  <c r="Y787" i="15"/>
  <c r="Y786" i="15"/>
  <c r="Y785" i="15"/>
  <c r="Y784" i="15"/>
  <c r="Y783" i="15"/>
  <c r="Y782" i="15"/>
  <c r="Y781" i="15"/>
  <c r="Y780" i="15"/>
  <c r="Y779" i="15"/>
  <c r="Y778" i="15"/>
  <c r="Y777" i="15"/>
  <c r="Y776" i="15"/>
  <c r="Y775" i="15"/>
  <c r="Y774" i="15"/>
  <c r="Y773" i="15"/>
  <c r="Y772" i="15"/>
  <c r="Y771" i="15"/>
  <c r="Y769" i="15"/>
  <c r="Y768" i="15"/>
  <c r="Y767" i="15"/>
  <c r="Y765" i="15"/>
  <c r="Y764" i="15"/>
  <c r="Y763" i="15"/>
  <c r="Y762" i="15"/>
  <c r="Y761" i="15"/>
  <c r="Y760" i="15"/>
  <c r="Y759" i="15"/>
  <c r="Y758" i="15"/>
  <c r="Y756" i="15"/>
  <c r="Y755" i="15"/>
  <c r="Y754" i="15"/>
  <c r="Y753" i="15"/>
  <c r="Y752" i="15"/>
  <c r="Y751" i="15"/>
  <c r="Y750" i="15"/>
  <c r="Y749" i="15"/>
  <c r="Y748" i="15"/>
  <c r="Y747" i="15"/>
  <c r="Y746" i="15"/>
  <c r="Y745" i="15"/>
  <c r="Y744" i="15"/>
  <c r="Y743" i="15"/>
  <c r="Y742" i="15"/>
  <c r="Y741" i="15"/>
  <c r="Y740" i="15"/>
  <c r="Y739" i="15"/>
  <c r="Y738" i="15"/>
  <c r="Y737" i="15"/>
  <c r="Y736" i="15"/>
  <c r="Y735" i="15"/>
  <c r="Y734" i="15"/>
  <c r="Y733" i="15"/>
  <c r="Y732" i="15"/>
  <c r="Y731" i="15"/>
  <c r="Y730" i="15"/>
  <c r="Y729" i="15"/>
  <c r="Y728" i="15"/>
  <c r="Y727" i="15"/>
  <c r="Y726" i="15"/>
  <c r="Y725" i="15"/>
  <c r="Y724" i="15"/>
  <c r="Y723" i="15"/>
  <c r="Y722" i="15"/>
  <c r="Y721" i="15"/>
  <c r="Y720" i="15"/>
  <c r="Y719" i="15"/>
  <c r="Y718" i="15"/>
  <c r="Y717" i="15"/>
  <c r="Y716" i="15"/>
  <c r="Y715" i="15"/>
  <c r="Y714" i="15"/>
  <c r="Y713" i="15"/>
  <c r="Y712" i="15"/>
  <c r="Y711" i="15"/>
  <c r="Y710" i="15"/>
  <c r="Y709" i="15"/>
  <c r="Y708" i="15"/>
  <c r="Y707" i="15"/>
  <c r="Y706" i="15"/>
  <c r="Y705" i="15"/>
  <c r="Y704" i="15"/>
  <c r="Y703" i="15"/>
  <c r="Y702" i="15"/>
  <c r="Y701" i="15"/>
  <c r="Y700" i="15"/>
  <c r="Y699" i="15"/>
  <c r="Y698" i="15"/>
  <c r="Y697" i="15"/>
  <c r="Y693" i="15"/>
  <c r="Y692" i="15"/>
  <c r="Y691" i="15"/>
  <c r="Y690" i="15"/>
  <c r="Y689" i="15"/>
  <c r="Y687" i="15"/>
  <c r="Y684" i="15"/>
  <c r="Y682" i="15"/>
  <c r="Y680" i="15"/>
  <c r="Y678" i="15"/>
  <c r="Y677" i="15"/>
  <c r="Y676" i="15"/>
  <c r="Y675" i="15"/>
  <c r="Y674" i="15"/>
  <c r="Y673" i="15"/>
  <c r="Y672" i="15"/>
  <c r="Y671" i="15"/>
  <c r="Y669" i="15"/>
  <c r="Y668" i="15"/>
  <c r="Y666" i="15"/>
  <c r="Y665" i="15"/>
  <c r="Y663" i="15"/>
  <c r="Y662" i="15"/>
  <c r="Y661" i="15"/>
  <c r="Y660" i="15"/>
  <c r="Y655" i="15"/>
  <c r="Y654" i="15"/>
  <c r="Y653" i="15"/>
  <c r="Y651" i="15"/>
  <c r="Y650" i="15"/>
  <c r="Y648" i="15"/>
  <c r="Y647" i="15"/>
  <c r="Y646" i="15"/>
  <c r="Y643" i="15"/>
  <c r="Y642" i="15"/>
  <c r="Y640" i="15"/>
  <c r="Y639" i="15"/>
  <c r="Y638" i="15"/>
  <c r="Y637" i="15"/>
  <c r="Y635" i="15"/>
  <c r="Y633" i="15"/>
  <c r="Y632" i="15"/>
  <c r="Y631" i="15"/>
  <c r="Y630" i="15"/>
  <c r="Y629" i="15"/>
  <c r="Y628" i="15"/>
  <c r="Y626" i="15"/>
  <c r="Y625" i="15"/>
  <c r="Y622" i="15"/>
  <c r="Y621" i="15"/>
  <c r="Y620" i="15"/>
  <c r="Y619" i="15"/>
  <c r="Y617" i="15"/>
  <c r="Y616" i="15"/>
  <c r="Y615" i="15"/>
  <c r="Y614" i="15"/>
  <c r="Y613" i="15"/>
  <c r="Y612" i="15"/>
  <c r="Y608" i="15"/>
  <c r="Y607" i="15"/>
  <c r="Y606" i="15"/>
  <c r="Y605" i="15"/>
  <c r="Y603" i="15"/>
  <c r="Y601" i="15"/>
  <c r="Y600" i="15"/>
  <c r="Y599" i="15"/>
  <c r="Y596" i="15"/>
  <c r="Y595" i="15"/>
  <c r="Y594" i="15"/>
  <c r="Y593" i="15"/>
  <c r="Y592" i="15"/>
  <c r="Y591" i="15"/>
  <c r="Y590" i="15"/>
  <c r="Y589" i="15"/>
  <c r="Y588" i="15"/>
  <c r="Y587" i="15"/>
  <c r="Y586" i="15"/>
  <c r="Y585" i="15"/>
  <c r="Y583" i="15"/>
  <c r="Y581" i="15"/>
  <c r="Y580" i="15"/>
  <c r="Y579" i="15"/>
  <c r="Y578" i="15"/>
  <c r="Y577" i="15"/>
  <c r="Y575" i="15"/>
  <c r="Y574" i="15"/>
  <c r="Y573" i="15"/>
  <c r="Y572" i="15"/>
  <c r="Y571" i="15"/>
  <c r="Y570" i="15"/>
  <c r="Y569" i="15"/>
  <c r="Y568" i="15"/>
  <c r="Y567" i="15"/>
  <c r="Y564" i="15"/>
  <c r="Y563" i="15"/>
  <c r="Y562" i="15"/>
  <c r="Y560" i="15"/>
  <c r="Y559" i="15"/>
  <c r="Y557" i="15"/>
  <c r="Y556" i="15"/>
  <c r="Y554" i="15"/>
  <c r="Y553" i="15"/>
  <c r="Y552" i="15"/>
  <c r="Y551" i="15"/>
  <c r="Y550" i="15"/>
  <c r="Y549" i="15"/>
  <c r="Y548" i="15"/>
  <c r="Y547" i="15"/>
  <c r="Y546" i="15"/>
  <c r="Y544" i="15"/>
  <c r="Y540" i="15"/>
  <c r="Y539" i="15"/>
  <c r="Y538" i="15"/>
  <c r="Y537" i="15"/>
  <c r="Y536" i="15"/>
  <c r="Y534" i="15"/>
  <c r="Y533" i="15"/>
  <c r="Y532" i="15"/>
  <c r="Y531" i="15"/>
  <c r="Y529" i="15"/>
  <c r="Y528" i="15"/>
  <c r="Y527" i="15"/>
  <c r="Y526" i="15"/>
  <c r="Y525" i="15"/>
  <c r="Y524" i="15"/>
  <c r="Y523" i="15"/>
  <c r="Y522" i="15"/>
  <c r="Y521" i="15"/>
  <c r="Y520" i="15"/>
  <c r="Y519" i="15"/>
  <c r="Y518" i="15"/>
  <c r="Y516" i="15"/>
  <c r="Y515" i="15"/>
  <c r="Y513" i="15"/>
  <c r="Y510" i="15"/>
  <c r="Y508" i="15"/>
  <c r="Y507" i="15"/>
  <c r="Y506" i="15"/>
  <c r="Y501" i="15"/>
  <c r="Y500" i="15"/>
  <c r="Y499" i="15"/>
  <c r="Y498" i="15"/>
  <c r="Y497" i="15"/>
  <c r="Y496" i="15"/>
  <c r="Y495" i="15"/>
  <c r="Y493" i="15"/>
  <c r="Y492" i="15"/>
  <c r="Y491" i="15"/>
  <c r="Y489" i="15"/>
  <c r="Y487" i="15"/>
  <c r="Y486" i="15"/>
  <c r="Y485" i="15"/>
  <c r="Y482" i="15"/>
  <c r="Y481" i="15"/>
  <c r="Y480" i="15"/>
  <c r="Y477" i="15"/>
  <c r="Y475" i="15"/>
  <c r="Y474" i="15"/>
  <c r="Y473" i="15"/>
  <c r="Y471" i="15"/>
  <c r="Y470" i="15"/>
  <c r="Y469" i="15"/>
  <c r="Y467" i="15"/>
  <c r="Y465" i="15"/>
  <c r="Y464" i="15"/>
  <c r="Y463" i="15"/>
  <c r="Y462" i="15"/>
  <c r="Y461" i="15"/>
  <c r="Y459" i="15"/>
  <c r="Y458" i="15"/>
  <c r="Y457" i="15"/>
  <c r="Y456" i="15"/>
  <c r="Y455" i="15"/>
  <c r="Y454" i="15"/>
  <c r="Y452" i="15"/>
  <c r="Y450" i="15"/>
  <c r="Y449" i="15"/>
  <c r="Y447" i="15"/>
  <c r="Y446" i="15"/>
  <c r="Y445" i="15"/>
  <c r="Y444" i="15"/>
  <c r="Y443" i="15"/>
  <c r="Y441" i="15"/>
  <c r="Y440" i="15"/>
  <c r="Y437" i="15"/>
  <c r="Y436" i="15"/>
  <c r="Y435" i="15"/>
  <c r="Y433" i="15"/>
  <c r="Y432" i="15"/>
  <c r="Y430" i="15"/>
  <c r="Y429" i="15"/>
  <c r="Y427" i="15"/>
  <c r="Y426" i="15"/>
  <c r="Y425" i="15"/>
  <c r="Y424" i="15"/>
  <c r="Y423" i="15"/>
  <c r="Y421" i="15"/>
  <c r="Y420" i="15"/>
  <c r="Y419" i="15"/>
  <c r="Y418" i="15"/>
  <c r="Y417" i="15"/>
  <c r="Y416" i="15"/>
  <c r="Y415" i="15"/>
  <c r="Y411" i="15"/>
  <c r="Y409" i="15"/>
  <c r="Y408" i="15"/>
  <c r="Y407" i="15"/>
  <c r="Y406" i="15"/>
  <c r="Y405" i="15"/>
  <c r="Y404" i="15"/>
  <c r="Y403" i="15"/>
  <c r="Y402" i="15"/>
  <c r="Y401" i="15"/>
  <c r="Y397" i="15"/>
  <c r="Y396" i="15"/>
  <c r="Y395" i="15"/>
  <c r="Y393" i="15"/>
  <c r="Y392" i="15"/>
  <c r="Y391" i="15"/>
  <c r="Y390" i="15"/>
  <c r="Y389" i="15"/>
  <c r="Y388" i="15"/>
  <c r="Y387" i="15"/>
  <c r="Y384" i="15"/>
  <c r="Y383" i="15"/>
  <c r="Y382" i="15"/>
  <c r="Y381" i="15"/>
  <c r="Y380" i="15"/>
  <c r="Y378" i="15"/>
  <c r="Y377" i="15"/>
  <c r="Y376" i="15"/>
  <c r="Y375" i="15"/>
  <c r="Y373" i="15"/>
  <c r="Y372" i="15"/>
  <c r="Y371" i="15"/>
  <c r="Y370" i="15"/>
  <c r="Y369" i="15"/>
  <c r="Y367" i="15"/>
  <c r="Y366" i="15"/>
  <c r="Y365" i="15"/>
  <c r="Y364" i="15"/>
  <c r="Y363" i="15"/>
  <c r="Y361" i="15"/>
  <c r="Y360" i="15"/>
  <c r="Y359" i="15"/>
  <c r="Y358" i="15"/>
  <c r="Y357" i="15"/>
  <c r="Y356" i="15"/>
  <c r="Y355" i="15"/>
  <c r="Y354" i="15"/>
  <c r="Y352" i="15"/>
  <c r="Y351" i="15"/>
  <c r="Y350" i="15"/>
  <c r="Y349" i="15"/>
  <c r="Y348" i="15"/>
  <c r="Y346" i="15"/>
  <c r="Y344" i="15"/>
  <c r="Y343" i="15"/>
  <c r="Y342" i="15"/>
  <c r="Y341" i="15"/>
  <c r="Y340" i="15"/>
  <c r="Y339" i="15"/>
  <c r="Y338" i="15"/>
  <c r="Y336" i="15"/>
  <c r="Y335" i="15"/>
  <c r="Y334" i="15"/>
  <c r="Y333" i="15"/>
  <c r="Y332" i="15"/>
  <c r="Y331" i="15"/>
  <c r="Y330" i="15"/>
  <c r="Y328" i="15"/>
  <c r="Y327" i="15"/>
  <c r="Y325" i="15"/>
  <c r="Y324" i="15"/>
  <c r="Y323" i="15"/>
  <c r="Y322" i="15"/>
  <c r="Y321" i="15"/>
  <c r="Y320" i="15"/>
  <c r="Y319" i="15"/>
  <c r="Y316" i="15"/>
  <c r="Y314" i="15"/>
  <c r="Y312" i="15"/>
  <c r="Y311" i="15"/>
  <c r="Y310" i="15"/>
  <c r="Y309" i="15"/>
  <c r="Y308" i="15"/>
  <c r="Y307" i="15"/>
  <c r="Y305" i="15"/>
  <c r="Y304" i="15"/>
  <c r="Y303" i="15"/>
  <c r="Y302" i="15"/>
  <c r="Y298" i="15"/>
  <c r="Y297" i="15"/>
  <c r="Y296" i="15"/>
  <c r="Y295" i="15"/>
  <c r="Y294" i="15"/>
  <c r="Y293" i="15"/>
  <c r="Y292" i="15"/>
  <c r="Y291" i="15"/>
  <c r="Y290" i="15"/>
  <c r="Y289" i="15"/>
  <c r="Y288" i="15"/>
  <c r="Y287" i="15"/>
  <c r="Y285" i="15"/>
  <c r="Y284" i="15"/>
  <c r="Y283" i="15"/>
  <c r="Y282" i="15"/>
  <c r="Y281" i="15"/>
  <c r="Y280" i="15"/>
  <c r="Y277" i="15"/>
  <c r="Y276" i="15"/>
  <c r="Y275" i="15"/>
  <c r="Y271" i="15"/>
  <c r="Y270" i="15"/>
  <c r="Y269" i="15"/>
  <c r="Y267" i="15"/>
  <c r="Y266" i="15"/>
  <c r="Y265" i="15"/>
  <c r="Y264" i="15"/>
  <c r="Y263" i="15"/>
  <c r="Y262" i="15"/>
  <c r="Y261" i="15"/>
  <c r="Y260" i="15"/>
  <c r="Y259" i="15"/>
  <c r="Y258" i="15"/>
  <c r="Y257" i="15"/>
  <c r="Y256" i="15"/>
  <c r="Y255" i="15"/>
  <c r="Y251" i="15"/>
  <c r="Y250" i="15"/>
  <c r="Y249" i="15"/>
  <c r="Y248" i="15"/>
  <c r="Y247" i="15"/>
  <c r="Y246" i="15"/>
  <c r="Y243" i="15"/>
  <c r="Y242" i="15"/>
  <c r="Y241" i="15"/>
  <c r="Y238" i="15"/>
  <c r="Y237" i="15"/>
  <c r="Y236" i="15"/>
  <c r="Y235" i="15"/>
  <c r="Y234" i="15"/>
  <c r="Y233" i="15"/>
  <c r="Y232" i="15"/>
  <c r="Y231" i="15"/>
  <c r="Y230" i="15"/>
  <c r="Y229" i="15"/>
  <c r="Y228" i="15"/>
  <c r="Y227" i="15"/>
  <c r="Y226" i="15"/>
  <c r="Y225" i="15"/>
  <c r="Y224" i="15"/>
  <c r="Y223" i="15"/>
  <c r="Y221" i="15"/>
  <c r="Y220" i="15"/>
  <c r="Y219" i="15"/>
  <c r="Y217" i="15"/>
  <c r="Y216" i="15"/>
  <c r="Y215" i="15"/>
  <c r="Y214" i="15"/>
  <c r="Y213" i="15"/>
  <c r="Y212" i="15"/>
  <c r="Y211" i="15"/>
  <c r="Y210" i="15"/>
  <c r="Y209" i="15"/>
  <c r="Y208" i="15"/>
  <c r="Y207" i="15"/>
  <c r="Y206" i="15"/>
  <c r="Y205" i="15"/>
  <c r="Y204" i="15"/>
  <c r="Y203" i="15"/>
  <c r="Y202" i="15"/>
  <c r="Y201" i="15"/>
  <c r="Y200" i="15"/>
  <c r="Y199" i="15"/>
  <c r="Y198" i="15"/>
  <c r="Y197" i="15"/>
  <c r="Y196" i="15"/>
  <c r="Y195" i="15"/>
  <c r="Y194" i="15"/>
  <c r="Y193" i="15"/>
  <c r="Y192" i="15"/>
  <c r="Y191" i="15"/>
  <c r="Y190" i="15"/>
  <c r="Y188" i="15"/>
  <c r="Y187" i="15"/>
  <c r="Y186" i="15"/>
  <c r="Y185" i="15"/>
  <c r="Y184" i="15"/>
  <c r="Y183" i="15"/>
  <c r="Y181" i="15"/>
  <c r="Y180" i="15"/>
  <c r="Y179" i="15"/>
  <c r="Y178" i="15"/>
  <c r="Y177" i="15"/>
  <c r="Y174" i="15"/>
  <c r="Y173" i="15"/>
  <c r="Y171" i="15"/>
  <c r="Y170" i="15"/>
  <c r="Y169" i="15"/>
  <c r="Y168" i="15"/>
  <c r="Y167" i="15"/>
  <c r="Y166" i="15"/>
  <c r="Y165" i="15"/>
  <c r="Y163" i="15"/>
  <c r="Y162" i="15"/>
  <c r="Y161" i="15"/>
  <c r="Y160" i="15"/>
  <c r="Y158" i="15"/>
  <c r="Y157" i="15"/>
  <c r="Y156" i="15"/>
  <c r="Y155" i="15"/>
  <c r="Y154" i="15"/>
  <c r="Y153" i="15"/>
  <c r="Y151" i="15"/>
  <c r="Y150" i="15"/>
  <c r="Y149" i="15"/>
  <c r="Y148" i="15"/>
  <c r="Y147" i="15"/>
  <c r="Y144" i="15"/>
  <c r="Y143" i="15"/>
  <c r="Y142" i="15"/>
  <c r="Y140" i="15"/>
  <c r="Y139" i="15"/>
  <c r="Y138" i="15"/>
  <c r="Y137" i="15"/>
  <c r="Y136" i="15"/>
  <c r="Y135" i="15"/>
  <c r="Y133" i="15"/>
  <c r="Y132" i="15"/>
  <c r="Y131" i="15"/>
  <c r="Y130" i="15"/>
  <c r="Y129" i="15"/>
  <c r="Y127" i="15"/>
  <c r="Y126" i="15"/>
  <c r="Y125" i="15"/>
  <c r="Y124" i="15"/>
  <c r="Y123" i="15"/>
  <c r="Y122" i="15"/>
  <c r="Y121" i="15"/>
  <c r="Y120" i="15"/>
  <c r="Y119" i="15"/>
  <c r="Y117" i="15"/>
  <c r="Y116" i="15"/>
  <c r="Y115" i="15"/>
  <c r="Y114" i="15"/>
  <c r="Y113" i="15"/>
  <c r="Y112" i="15"/>
  <c r="Y111" i="15"/>
  <c r="Y110" i="15"/>
  <c r="Y109" i="15"/>
  <c r="Y108" i="15"/>
  <c r="Y107" i="15"/>
  <c r="Y106" i="15"/>
  <c r="Y105" i="15"/>
  <c r="Y104" i="15"/>
  <c r="Y102" i="15"/>
  <c r="Y101" i="15"/>
  <c r="Y100" i="15"/>
  <c r="Y99" i="15"/>
  <c r="Y98" i="15"/>
  <c r="Y97" i="15"/>
  <c r="Y96" i="15"/>
  <c r="Y95" i="15"/>
  <c r="Y94" i="15"/>
  <c r="Y93" i="15"/>
  <c r="Y92" i="15"/>
  <c r="Y91" i="15"/>
  <c r="Y90" i="15"/>
  <c r="Y89" i="15"/>
  <c r="Y88" i="15"/>
  <c r="Y87" i="15"/>
  <c r="Y85" i="15"/>
  <c r="Y84" i="15"/>
  <c r="Y83" i="15"/>
  <c r="Y82" i="15"/>
  <c r="Y81" i="15"/>
  <c r="Y78" i="15"/>
  <c r="Y77" i="15"/>
  <c r="Y76" i="15"/>
  <c r="Y75" i="15"/>
  <c r="Y74" i="15"/>
  <c r="Y73" i="15"/>
  <c r="Y72" i="15"/>
  <c r="Y71" i="15"/>
  <c r="Y70" i="15"/>
  <c r="Y69" i="15"/>
  <c r="Y67" i="15"/>
  <c r="Y66" i="15"/>
  <c r="Y64" i="15"/>
  <c r="Y63" i="15"/>
  <c r="Y62" i="15"/>
  <c r="Y61" i="15"/>
  <c r="Y60" i="15"/>
  <c r="Y59" i="15"/>
  <c r="Y58" i="15"/>
  <c r="Y53" i="15"/>
  <c r="Y52" i="15"/>
  <c r="Y51" i="15"/>
  <c r="Y50" i="15"/>
  <c r="Y49" i="15"/>
  <c r="Y48" i="15"/>
  <c r="Y47" i="15"/>
  <c r="Y46" i="15"/>
  <c r="Y45" i="15"/>
  <c r="Y43" i="15"/>
  <c r="Y41" i="15"/>
  <c r="Y39" i="15"/>
  <c r="Y38" i="15"/>
  <c r="Y37" i="15"/>
  <c r="Y36" i="15"/>
  <c r="Y35" i="15"/>
  <c r="Y34" i="15"/>
  <c r="Y33" i="15"/>
  <c r="Y32" i="15"/>
  <c r="Y31" i="15"/>
  <c r="Y29" i="15"/>
  <c r="Y28" i="15"/>
  <c r="Y27" i="15"/>
  <c r="Y25" i="15"/>
  <c r="Y24" i="15"/>
  <c r="Y23" i="15"/>
  <c r="Y22" i="15"/>
  <c r="Y21" i="15"/>
  <c r="Y20" i="15"/>
  <c r="Y19" i="15"/>
  <c r="Y18" i="15"/>
  <c r="Y17" i="15"/>
  <c r="Y5" i="15"/>
  <c r="Y6" i="15"/>
  <c r="Y7" i="15"/>
  <c r="Y8" i="15"/>
  <c r="Y10" i="15"/>
  <c r="Y11" i="15"/>
  <c r="Y12" i="15"/>
  <c r="Y13" i="15"/>
  <c r="Y14" i="15"/>
  <c r="Y16" i="15"/>
  <c r="Y252" i="15"/>
  <c r="Y244" i="15"/>
  <c r="Y182" i="15"/>
  <c r="Y172" i="15"/>
  <c r="Y164" i="15"/>
  <c r="Y1183" i="15"/>
  <c r="Y141" i="15"/>
  <c r="Y128" i="15"/>
  <c r="Y118" i="15"/>
  <c r="Y103" i="15"/>
  <c r="Y86" i="15"/>
  <c r="Y80" i="15"/>
  <c r="Y79" i="15"/>
  <c r="Y55" i="15"/>
  <c r="Y42" i="15"/>
  <c r="Y40" i="15"/>
  <c r="Y30" i="15"/>
  <c r="Y26" i="15"/>
  <c r="Y15" i="15"/>
  <c r="Y9" i="15"/>
  <c r="Y422" i="15"/>
  <c r="Y1293" i="15"/>
  <c r="Y453" i="15"/>
  <c r="Y1277" i="15"/>
  <c r="Y483" i="15"/>
  <c r="Y1201" i="15"/>
  <c r="Y1200" i="15"/>
  <c r="Y1181" i="15"/>
  <c r="Y1177" i="15"/>
  <c r="Y1172" i="15"/>
  <c r="Y1041" i="15"/>
  <c r="Y989" i="15"/>
  <c r="Y979" i="15"/>
  <c r="Y969" i="15"/>
  <c r="Y963" i="15"/>
  <c r="Y961" i="15"/>
  <c r="Y951" i="15"/>
  <c r="Y928" i="15"/>
  <c r="Y884" i="15"/>
  <c r="Y873" i="15"/>
  <c r="Y843" i="15"/>
  <c r="Y836" i="15"/>
  <c r="Y834" i="15"/>
  <c r="Y822" i="15"/>
  <c r="Y766" i="15"/>
  <c r="Y695" i="15"/>
  <c r="Y694" i="15"/>
  <c r="Y688" i="15"/>
  <c r="Y685" i="15"/>
  <c r="Y683" i="15"/>
  <c r="Y670" i="15"/>
  <c r="Y664" i="15"/>
  <c r="Y657" i="15"/>
  <c r="Y634" i="15"/>
  <c r="Y623" i="15"/>
  <c r="Y611" i="15"/>
  <c r="Y565" i="15"/>
  <c r="Y561" i="15"/>
  <c r="Y555" i="15"/>
  <c r="Y543" i="15"/>
  <c r="Y541" i="15"/>
  <c r="Y517" i="15"/>
  <c r="Y514" i="15"/>
  <c r="Y504" i="15"/>
  <c r="Y476" i="15"/>
  <c r="Y472" i="15"/>
  <c r="Y451" i="15"/>
  <c r="Y448" i="15"/>
  <c r="Y428" i="15"/>
  <c r="Y414" i="15"/>
  <c r="Y412" i="15"/>
  <c r="Y399" i="15"/>
  <c r="Y652" i="15"/>
  <c r="Y386" i="15"/>
  <c r="Y385" i="15"/>
  <c r="Y368" i="15"/>
  <c r="Y353" i="15"/>
  <c r="Y347" i="15"/>
  <c r="Y345" i="15"/>
  <c r="Y337" i="15"/>
  <c r="Y318" i="15"/>
  <c r="Y315" i="15"/>
  <c r="Y300" i="15"/>
  <c r="Y286" i="15"/>
  <c r="Y278" i="15"/>
  <c r="Y274" i="15"/>
  <c r="Y253" i="15"/>
  <c r="Y68" i="15"/>
  <c r="Y65" i="15"/>
  <c r="Y57" i="15"/>
  <c r="Y56" i="15"/>
  <c r="Y54" i="15"/>
  <c r="Y44" i="15"/>
  <c r="Y1540" i="15"/>
  <c r="Y1501" i="15"/>
  <c r="Y1450" i="15"/>
  <c r="Y1446" i="15"/>
  <c r="Y1428" i="15"/>
  <c r="Y1423" i="15"/>
  <c r="Y1379" i="15"/>
  <c r="Y1520" i="15"/>
  <c r="Y1525" i="15"/>
  <c r="Y1526" i="15"/>
  <c r="Y1082" i="15"/>
  <c r="Y1086" i="15"/>
  <c r="Y1096" i="15"/>
  <c r="Y1099" i="15"/>
  <c r="Y1122" i="15"/>
  <c r="Y1137" i="15"/>
  <c r="Y1141" i="15"/>
  <c r="Y1161" i="15"/>
  <c r="Y1163" i="15"/>
  <c r="Y1164" i="15"/>
  <c r="Y1173" i="15"/>
  <c r="Y1174" i="15"/>
  <c r="Y1175" i="15"/>
  <c r="Y1179" i="15"/>
  <c r="Y1188" i="15"/>
  <c r="Y1190" i="15"/>
  <c r="Y1211" i="15"/>
  <c r="Y1222" i="15"/>
  <c r="Y1227" i="15"/>
  <c r="Y1229" i="15"/>
  <c r="Y1231" i="15"/>
  <c r="Y1238" i="15"/>
  <c r="Y1259" i="15"/>
  <c r="Y1268" i="15"/>
  <c r="Y1283" i="15"/>
  <c r="Y1284" i="15"/>
  <c r="Y1330" i="15"/>
  <c r="Y1332" i="15"/>
  <c r="Y1335" i="15"/>
  <c r="Y1336" i="15"/>
  <c r="Y1338" i="15"/>
  <c r="Y1345" i="15"/>
  <c r="Y1353" i="15"/>
  <c r="Y1356" i="15"/>
  <c r="Y1386" i="15"/>
  <c r="Y1388" i="15"/>
  <c r="Y1393" i="15"/>
  <c r="Y1410" i="15"/>
  <c r="Y848" i="15"/>
  <c r="Y1407" i="15"/>
  <c r="Y1413" i="15"/>
  <c r="Y1429" i="15"/>
  <c r="Y1443" i="15"/>
  <c r="Y1473" i="15"/>
  <c r="Y1477" i="15"/>
  <c r="Y681" i="15"/>
  <c r="Y686" i="15"/>
  <c r="Y696" i="15"/>
  <c r="Y757" i="15"/>
  <c r="Y770" i="15"/>
  <c r="Y812" i="15"/>
  <c r="Y823" i="15"/>
  <c r="Y832" i="15"/>
  <c r="Y845" i="15"/>
  <c r="Y846" i="15"/>
  <c r="Y849" i="15"/>
  <c r="Y851" i="15"/>
  <c r="Y853" i="15"/>
  <c r="Y880" i="15"/>
  <c r="Y883" i="15"/>
  <c r="Y894" i="15"/>
  <c r="Y901" i="15"/>
  <c r="Y904" i="15"/>
  <c r="Y907" i="15"/>
  <c r="Y910" i="15"/>
  <c r="Y936" i="15"/>
  <c r="Y939" i="15"/>
  <c r="Y945" i="15"/>
  <c r="Y950" i="15"/>
  <c r="Y958" i="15"/>
  <c r="Y967" i="15"/>
  <c r="Y968" i="15"/>
  <c r="Y974" i="15"/>
  <c r="Y975" i="15"/>
  <c r="Y982" i="15"/>
  <c r="Y986" i="15"/>
  <c r="Y988" i="15"/>
  <c r="Y1007" i="15"/>
  <c r="Y1029" i="15"/>
  <c r="Y1039" i="15"/>
  <c r="Y1049" i="15"/>
  <c r="Y1057" i="15"/>
  <c r="Y1058" i="15"/>
  <c r="Y1068" i="15"/>
  <c r="Y1069" i="15"/>
  <c r="Y1076" i="15"/>
  <c r="Y362" i="15"/>
  <c r="Y374" i="15"/>
  <c r="Y379" i="15"/>
  <c r="Y394" i="15"/>
  <c r="Y398" i="15"/>
  <c r="Y400" i="15"/>
  <c r="Y410" i="15"/>
  <c r="Y413" i="15"/>
  <c r="Y431" i="15"/>
  <c r="Y434" i="15"/>
  <c r="Y438" i="15"/>
  <c r="Y439" i="15"/>
  <c r="Y442" i="15"/>
  <c r="Y460" i="15"/>
  <c r="Y466" i="15"/>
  <c r="Y468" i="15"/>
  <c r="Y478" i="15"/>
  <c r="Y479" i="15"/>
  <c r="Y484" i="15"/>
  <c r="Y488" i="15"/>
  <c r="Y490" i="15"/>
  <c r="Y494" i="15"/>
  <c r="Y502" i="15"/>
  <c r="Y503" i="15"/>
  <c r="Y505" i="15"/>
  <c r="Y509" i="15"/>
  <c r="Y511" i="15"/>
  <c r="Y512" i="15"/>
  <c r="Y530" i="15"/>
  <c r="Y535" i="15"/>
  <c r="Y542" i="15"/>
  <c r="Y545" i="15"/>
  <c r="Y558" i="15"/>
  <c r="Y566" i="15"/>
  <c r="Y576" i="15"/>
  <c r="Y582" i="15"/>
  <c r="Y584" i="15"/>
  <c r="Y598" i="15"/>
  <c r="Y597" i="15"/>
  <c r="Y602" i="15"/>
  <c r="Y604" i="15"/>
  <c r="Y609" i="15"/>
  <c r="Y610" i="15"/>
  <c r="Y618" i="15"/>
  <c r="Y624" i="15"/>
  <c r="Y627" i="15"/>
  <c r="Y636" i="15"/>
  <c r="Y641" i="15"/>
  <c r="Y644" i="15"/>
  <c r="Y645" i="15"/>
  <c r="Y649" i="15"/>
  <c r="Y656" i="15"/>
  <c r="Y659" i="15"/>
  <c r="Y658" i="15"/>
  <c r="Y667" i="15"/>
  <c r="Y679" i="15"/>
  <c r="Y134" i="15"/>
  <c r="Y145" i="15"/>
  <c r="Y146" i="15"/>
  <c r="Y152" i="15"/>
  <c r="Y159" i="15"/>
  <c r="Y175" i="15"/>
  <c r="Y176" i="15"/>
  <c r="Y189" i="15"/>
  <c r="Y218" i="15"/>
  <c r="Y222" i="15"/>
  <c r="Y239" i="15"/>
  <c r="Y240" i="15"/>
  <c r="Y245" i="15"/>
  <c r="Y254" i="15"/>
  <c r="Y268" i="15"/>
  <c r="Y272" i="15"/>
  <c r="Y273" i="15"/>
  <c r="Y279" i="15"/>
  <c r="Y299" i="15"/>
  <c r="Y301" i="15"/>
  <c r="Y306" i="15"/>
  <c r="Y313" i="15"/>
  <c r="Y317" i="15"/>
  <c r="Y326" i="15"/>
  <c r="Y329" i="15"/>
  <c r="Y1304" i="15"/>
  <c r="Y1312" i="15"/>
  <c r="Y1375" i="15"/>
  <c r="AA7" i="15"/>
  <c r="AA6" i="15"/>
  <c r="AA5" i="15"/>
  <c r="AA8" i="15" l="1"/>
</calcChain>
</file>

<file path=xl/sharedStrings.xml><?xml version="1.0" encoding="utf-8"?>
<sst xmlns="http://schemas.openxmlformats.org/spreadsheetml/2006/main" count="10170" uniqueCount="3004">
  <si>
    <t xml:space="preserve">Ghost town↓ </t>
  </si>
  <si>
    <t xml:space="preserve">Municipality↓ </t>
  </si>
  <si>
    <t xml:space="preserve">Location↓ </t>
  </si>
  <si>
    <t xml:space="preserve">About↓ </t>
  </si>
  <si>
    <t xml:space="preserve">Peak Year↓ </t>
  </si>
  <si>
    <t xml:space="preserve">Peak population↓ </t>
  </si>
  <si>
    <t>Population↓</t>
  </si>
  <si>
    <t xml:space="preserve">Alderson </t>
  </si>
  <si>
    <t xml:space="preserve">Cypress County </t>
  </si>
  <si>
    <t xml:space="preserve">50°17′00″N 111°20′00″W﻿ / ﻿50.28335°N 111.3333°W﻿ / 50.28335; -111.3333﻿ (Alderson) </t>
  </si>
  <si>
    <t xml:space="preserve">Alexo </t>
  </si>
  <si>
    <t xml:space="preserve">Clearwater County </t>
  </si>
  <si>
    <t xml:space="preserve">52°28′00″N 115°48′00″W﻿ / ﻿52.46667°N 115.7999°W﻿ / 52.46667; -115.7999﻿ (Alexo) </t>
  </si>
  <si>
    <t xml:space="preserve">Former coal mining community </t>
  </si>
  <si>
    <t xml:space="preserve">Allerston </t>
  </si>
  <si>
    <t xml:space="preserve">Allingham </t>
  </si>
  <si>
    <t xml:space="preserve">Kneehill County </t>
  </si>
  <si>
    <t xml:space="preserve">51°42′00″N 113°36′00″W﻿ / ﻿51.69999°N 113.5999°W﻿ / 51.69999; -113.5999﻿ (Allingham) </t>
  </si>
  <si>
    <t xml:space="preserve">Altorado </t>
  </si>
  <si>
    <t xml:space="preserve">Forty Mile County </t>
  </si>
  <si>
    <t xml:space="preserve">Amber Valley </t>
  </si>
  <si>
    <t xml:space="preserve">Athabasca County </t>
  </si>
  <si>
    <t xml:space="preserve">54°44′00″N 112°55′00″W﻿ / ﻿54.73333°N 112.9166°W﻿ / 54.73333; -112.9166﻿ (Altorado) </t>
  </si>
  <si>
    <t xml:space="preserve">Anthracite </t>
  </si>
  <si>
    <t xml:space="preserve">Banff National Park </t>
  </si>
  <si>
    <t xml:space="preserve">51°11′57″N 115°30′01″W﻿ / ﻿51.19916°N 115.5003°W﻿ / 51.19916; -115.5003﻿ (Anthracite) </t>
  </si>
  <si>
    <t xml:space="preserve">Ardenode </t>
  </si>
  <si>
    <t xml:space="preserve">Wheatland County </t>
  </si>
  <si>
    <t xml:space="preserve">51°08′49″N 113°25′23″W﻿ / ﻿51.14707°N 113.4231°W﻿ / 51.14707; -113.4231﻿ (Ardenode) </t>
  </si>
  <si>
    <t xml:space="preserve">Ardley </t>
  </si>
  <si>
    <t xml:space="preserve">Red Deer County </t>
  </si>
  <si>
    <t xml:space="preserve">52°16′00″N 113°14′00″W﻿ / ﻿52.26668°N 113.2332°W﻿ / 52.26668; -113.2332﻿ (Ardley) </t>
  </si>
  <si>
    <t xml:space="preserve">Bankhead </t>
  </si>
  <si>
    <t xml:space="preserve">51°12′00″N 115°32′00″W﻿ / ﻿51.19998°N 115.5333°W﻿ / 51.19998; -115.5333﻿ (Bankhead) </t>
  </si>
  <si>
    <t xml:space="preserve">1,000 [2] </t>
  </si>
  <si>
    <t xml:space="preserve">Bardo </t>
  </si>
  <si>
    <t xml:space="preserve">53°18′06″N 112°41′04″W﻿ / ﻿53.30172°N 112.6845°W﻿ / 53.30172; -112.6845﻿ (Bardo) </t>
  </si>
  <si>
    <t xml:space="preserve">Battle Bend </t>
  </si>
  <si>
    <t xml:space="preserve">52°26′03″N 111°26′39″W﻿ / ﻿52.43410°N 111.4442°W﻿ / 52.43410; -111.4442﻿ (Battle Bend) </t>
  </si>
  <si>
    <t xml:space="preserve">Beazer </t>
  </si>
  <si>
    <t xml:space="preserve">Cardston County </t>
  </si>
  <si>
    <t xml:space="preserve">49°06′57″N 113°28′51″W﻿ / ﻿49.11575°N 113.4807°W﻿ / 49.11575; -113.4807﻿ (Beazer) </t>
  </si>
  <si>
    <t xml:space="preserve">Belloy </t>
  </si>
  <si>
    <t xml:space="preserve">Birch Hills County </t>
  </si>
  <si>
    <t xml:space="preserve">55°45′00″N 118°15′00″W﻿ / ﻿55.74995°N 118.24997°W﻿ / 55.74995; -118.24997﻿ (Belloy) </t>
  </si>
  <si>
    <t xml:space="preserve">Bindloss </t>
  </si>
  <si>
    <t xml:space="preserve">50°52′43″N 110°16′32″W﻿ / ﻿50.87872°N 110.2756°W﻿ / 50.87872; -110.2756﻿ (Bindloss) </t>
  </si>
  <si>
    <t xml:space="preserve">Bingham </t>
  </si>
  <si>
    <t xml:space="preserve">Buffalo </t>
  </si>
  <si>
    <t xml:space="preserve">50°48′00″N 110°40′00″W﻿ / ﻿50.80001°N 110.6666°W﻿ / 50.80001; -110.6666﻿ (Buffalo) </t>
  </si>
  <si>
    <t xml:space="preserve">Bulwark </t>
  </si>
  <si>
    <t xml:space="preserve">52°15′00″N 111°35′00″W﻿ / ﻿52.24999°N 111.5833°W﻿ / 52.24999; -111.5833﻿ (Bulwark) </t>
  </si>
  <si>
    <t xml:space="preserve">Butte </t>
  </si>
  <si>
    <t xml:space="preserve">52°11′00″N 114°44′00″W﻿ / ﻿52.18334°N 114.7333°W﻿ / 52.18334; -114.7333﻿ (Butte) </t>
  </si>
  <si>
    <t xml:space="preserve">Coalspur </t>
  </si>
  <si>
    <t xml:space="preserve">53°11′00″N 117°01′02″W﻿ / ﻿53.18340°N 117.0171°W﻿ / 53.18340; -117.0171﻿ (Coalspur) </t>
  </si>
  <si>
    <t xml:space="preserve">Conquerville </t>
  </si>
  <si>
    <t xml:space="preserve">Conrad </t>
  </si>
  <si>
    <t xml:space="preserve">49°31′00″N 111°58′00″W﻿ / ﻿49.51667°N 111.9666°W﻿ / 49.51667; -111.9666﻿ (Conrad) </t>
  </si>
  <si>
    <t xml:space="preserve">Del Bonita </t>
  </si>
  <si>
    <t xml:space="preserve">49°01′46″N 112°47′21″W﻿ / ﻿49.02945°N 112.7892°W﻿ / 49.02945; -112.7892﻿ (Del Bonita) </t>
  </si>
  <si>
    <t xml:space="preserve">Dorothy </t>
  </si>
  <si>
    <t xml:space="preserve">Starland County </t>
  </si>
  <si>
    <t xml:space="preserve">51°18′00″N 112°19′00″W﻿ / ﻿51.30002°N 112.3166°W﻿ / 51.30002; -112.3166﻿ (Dorothy) </t>
  </si>
  <si>
    <t xml:space="preserve">1920s </t>
  </si>
  <si>
    <t xml:space="preserve">100 [citation needed] </t>
  </si>
  <si>
    <t xml:space="preserve">East Coulee </t>
  </si>
  <si>
    <t xml:space="preserve">Drumheller </t>
  </si>
  <si>
    <t xml:space="preserve">51°20′11″N 112°29′22″W﻿ / ﻿51.33632°N 112.4894°W﻿ / 51.33632; -112.4894﻿ (East Coulee) </t>
  </si>
  <si>
    <t xml:space="preserve">1930s </t>
  </si>
  <si>
    <t xml:space="preserve">3,000 [citation needed] </t>
  </si>
  <si>
    <t>177 [3]</t>
  </si>
  <si>
    <t xml:space="preserve">Embarras Landing </t>
  </si>
  <si>
    <t xml:space="preserve">Yellowhead County </t>
  </si>
  <si>
    <t xml:space="preserve">53°18′00″N 116°54′00″W﻿ / ﻿53.30000°N 116.9000°W﻿ / 53.30000; -116.9000﻿ (Embarras Landing) </t>
  </si>
  <si>
    <t xml:space="preserve">Frankburg </t>
  </si>
  <si>
    <t xml:space="preserve">Georgetown </t>
  </si>
  <si>
    <t xml:space="preserve">Harrisville </t>
  </si>
  <si>
    <t xml:space="preserve">Judson </t>
  </si>
  <si>
    <t xml:space="preserve">49°32′00″N 112°21′00″W﻿ / ﻿49.53332°N 112.3499°W﻿ / 49.53332; -112.3499﻿ (Judson) </t>
  </si>
  <si>
    <t xml:space="preserve">Kimball </t>
  </si>
  <si>
    <t xml:space="preserve">49°05′00″N 113°12′00″W﻿ / ﻿49.08335°N 113.1999°W﻿ / 49.08335; -113.1999﻿ (Kimball) </t>
  </si>
  <si>
    <t xml:space="preserve">8,000 [citation needed] </t>
  </si>
  <si>
    <t xml:space="preserve">Kovach </t>
  </si>
  <si>
    <t xml:space="preserve">50°56′00″N 115°12′00″W﻿ / ﻿50.93335°N 115.1999°W﻿ / 50.93335; -115.1999﻿ (Kovach) </t>
  </si>
  <si>
    <t xml:space="preserve">Legend </t>
  </si>
  <si>
    <t xml:space="preserve">49°28′55″N 111°35′51″W﻿ / ﻿49.48208°N 111.5975°W﻿ / 49.48208; -111.5975﻿ (Legend) </t>
  </si>
  <si>
    <t xml:space="preserve">Lille </t>
  </si>
  <si>
    <t xml:space="preserve">Luscar </t>
  </si>
  <si>
    <t xml:space="preserve">53°04′06″N 117°24′01″W﻿ / ﻿53.06821°N 117.4003°W﻿ / 53.06821; -117.4003﻿ (Luscar) </t>
  </si>
  <si>
    <t xml:space="preserve">Maybutt </t>
  </si>
  <si>
    <t xml:space="preserve">Warner County </t>
  </si>
  <si>
    <t xml:space="preserve">250 [citation needed] </t>
  </si>
  <si>
    <t>2 [citation needed]</t>
  </si>
  <si>
    <t xml:space="preserve">Mercoal </t>
  </si>
  <si>
    <t xml:space="preserve">53°10′00″N 117°05′00″W﻿ / ﻿53.16666°N 117.0833°W﻿ / 53.16666; -117.0833﻿ (Mercoal) </t>
  </si>
  <si>
    <t xml:space="preserve">Mintlaw </t>
  </si>
  <si>
    <t xml:space="preserve">52°13′18″N 113°54′52″W﻿ / ﻿52.22179°N 113.9144°W﻿ / 52.22179; -113.9144﻿ (Mintlaw) </t>
  </si>
  <si>
    <t xml:space="preserve">Mitford </t>
  </si>
  <si>
    <t xml:space="preserve">51°12′44″N 114°33′03″W﻿ / ﻿51.21212°N 114.5508°W﻿ / 51.21212; -114.5508﻿ (Mitford) </t>
  </si>
  <si>
    <t xml:space="preserve">Mountain Park </t>
  </si>
  <si>
    <t xml:space="preserve">52°55′00″N 117°16′00″W﻿ / ﻿52.91668°N 117.2666°W﻿ / 52.91668; -117.2666﻿ (Mountain Park) </t>
  </si>
  <si>
    <t xml:space="preserve">Nemiscam </t>
  </si>
  <si>
    <t xml:space="preserve">49°29′00″N 111°16′00″W﻿ / ﻿49.48332°N 111.2666°W﻿ / 49.48332; -111.2666﻿ (Nemiskam) </t>
  </si>
  <si>
    <t xml:space="preserve">Nordegg </t>
  </si>
  <si>
    <t xml:space="preserve">52°28′05″N 116°04′53″W﻿ / ﻿52.46800°N 116.0814°W﻿ / 52.46800; -116.0814﻿ (Nordegg) </t>
  </si>
  <si>
    <t xml:space="preserve">Former coal mining community/National Historic Site </t>
  </si>
  <si>
    <t xml:space="preserve">Pakowki </t>
  </si>
  <si>
    <t xml:space="preserve">49°27′57″N 110°56′52″W﻿ / ﻿49.46594°N 110.9477°W﻿ / 49.46594; -110.9477﻿ (Pakowki) </t>
  </si>
  <si>
    <t xml:space="preserve">Pendant d'Oreille </t>
  </si>
  <si>
    <t xml:space="preserve">Railey </t>
  </si>
  <si>
    <t xml:space="preserve">Retlaw </t>
  </si>
  <si>
    <t xml:space="preserve">Municipal District of Taber </t>
  </si>
  <si>
    <t xml:space="preserve">50°04′00″N 112°16′00″W﻿ / ﻿50.06667°N 112.2666°W﻿ / 50.06667; -112.2666﻿ (Retlaw) </t>
  </si>
  <si>
    <t xml:space="preserve">Rowley </t>
  </si>
  <si>
    <t xml:space="preserve">51°45′55″N 112°47′17″W﻿ / ﻿51.76530°N 112.7880°W﻿ / 51.76530; -112.7880﻿ (Rowley) </t>
  </si>
  <si>
    <t xml:space="preserve">500 [citation needed] </t>
  </si>
  <si>
    <t xml:space="preserve">Taylorville </t>
  </si>
  <si>
    <t xml:space="preserve">49°02′00″N 113°07′00″W﻿ / ﻿49.03331°N 113.1166°W﻿ / 49.03331; -113.1166﻿ (Taylorville) </t>
  </si>
  <si>
    <t xml:space="preserve">Travers </t>
  </si>
  <si>
    <t xml:space="preserve">Vulcan County </t>
  </si>
  <si>
    <t xml:space="preserve">50°15′07″N 112°32′51″W﻿ / ﻿50.25198°N 112.5476°W﻿ / 50.25198; -112.5476﻿ (Travers) </t>
  </si>
  <si>
    <t xml:space="preserve">Twin River </t>
  </si>
  <si>
    <t xml:space="preserve">Wardlow </t>
  </si>
  <si>
    <t xml:space="preserve">50°54′23″N 111°33′03″W﻿ / ﻿50.90644°N 111.5509°W﻿ / 50.90644; -111.5509﻿ (Wardlow) </t>
  </si>
  <si>
    <t xml:space="preserve">Whiskey Gap </t>
  </si>
  <si>
    <t xml:space="preserve">49°01′57″N 113°01′59″W﻿ / ﻿49.03250°N 113.0331°W﻿ / 49.03250; -113.0331﻿ (Whiskey Gap) </t>
  </si>
  <si>
    <t xml:space="preserve">Whitford </t>
  </si>
  <si>
    <t xml:space="preserve">53°52′00″N 112°13′00″W﻿ / ﻿53.86665°N 112.2166°W﻿ / 53.86665; -112.2166﻿ (Whitford) </t>
  </si>
  <si>
    <t xml:space="preserve">Whitla </t>
  </si>
  <si>
    <t xml:space="preserve">49°52′00″N 111°03′00″W﻿ / ﻿49.86669°N 111.0499°W﻿ / 49.86669; -111.0499﻿ (Whitla) </t>
  </si>
  <si>
    <t xml:space="preserve">Wimborne </t>
  </si>
  <si>
    <t xml:space="preserve">51°51′55″N 113°35′39″W﻿ / ﻿51.86525°N 113.5941°W﻿ / 51.86525; -113.5941﻿ (Wimborne) </t>
  </si>
  <si>
    <t xml:space="preserve">Windfall </t>
  </si>
  <si>
    <t xml:space="preserve">Woodlands County </t>
  </si>
  <si>
    <t xml:space="preserve">54°11′14″N 116°13′10″W﻿ / ﻿54.1872°N 116.2194°W﻿ / 54.1872; -116.2194﻿ (Windfall) </t>
  </si>
  <si>
    <t xml:space="preserve">Former gas plant community founded by Canadian Fina Oil Ltd.[4] </t>
  </si>
  <si>
    <t xml:space="preserve">1961 [5] </t>
  </si>
  <si>
    <t xml:space="preserve">101 [5] </t>
  </si>
  <si>
    <t xml:space="preserve">Winnifred </t>
  </si>
  <si>
    <t xml:space="preserve">49°54′00″N 111°12′00″W﻿ / ﻿49.89999°N 111.1999°W﻿ / 49.89999; -111.1999﻿ (Winnifred) </t>
  </si>
  <si>
    <t xml:space="preserve">Woolford </t>
  </si>
  <si>
    <t xml:space="preserve">49°11′00″N 113°08′00″W﻿ / ﻿49.18334°N 113.1333°W﻿ / 49.18334; -113.1333﻿ (Woolford) </t>
  </si>
  <si>
    <t xml:space="preserve">Wostok </t>
  </si>
  <si>
    <t xml:space="preserve">53°51′00″N 112°28′00″W﻿ / ﻿53.85000°N 112.4666°W﻿ / 53.85000; -112.4666﻿ (Wostok) </t>
  </si>
  <si>
    <t xml:space="preserve">Hamlet Name  ↓ </t>
  </si>
  <si>
    <t>Latest Population</t>
  </si>
  <si>
    <t xml:space="preserve">Remarks  </t>
  </si>
  <si>
    <t xml:space="preserve">Abee </t>
  </si>
  <si>
    <t xml:space="preserve">Thorhild No. 7, County of </t>
  </si>
  <si>
    <t xml:space="preserve">- </t>
  </si>
  <si>
    <t xml:space="preserve"> </t>
  </si>
  <si>
    <t xml:space="preserve">Acadia Valley </t>
  </si>
  <si>
    <t xml:space="preserve">Acadia No. 34, M.D. of </t>
  </si>
  <si>
    <t>Municipal seat</t>
  </si>
  <si>
    <t xml:space="preserve">Aetna </t>
  </si>
  <si>
    <t xml:space="preserve">Alcomdale </t>
  </si>
  <si>
    <t xml:space="preserve">Sturgeon County </t>
  </si>
  <si>
    <t xml:space="preserve">Alder Flats </t>
  </si>
  <si>
    <t xml:space="preserve">Wetaskiwin No. 10, County of </t>
  </si>
  <si>
    <t xml:space="preserve">Aldersyde </t>
  </si>
  <si>
    <t xml:space="preserve">Foothills No. 31, M.D. of </t>
  </si>
  <si>
    <t xml:space="preserve">Alhambra </t>
  </si>
  <si>
    <t xml:space="preserve">Altario </t>
  </si>
  <si>
    <t xml:space="preserve">Special Area No. 4 </t>
  </si>
  <si>
    <t xml:space="preserve">Antler Lake </t>
  </si>
  <si>
    <t xml:space="preserve">Strathcona County </t>
  </si>
  <si>
    <t xml:space="preserve">Anzac </t>
  </si>
  <si>
    <t xml:space="preserve">Wood Buffalo, R.M. of </t>
  </si>
  <si>
    <t xml:space="preserve">Ardmore </t>
  </si>
  <si>
    <t xml:space="preserve">Bonnyville No. 87, M.D. of </t>
  </si>
  <si>
    <t xml:space="preserve">Ardrossan </t>
  </si>
  <si>
    <t xml:space="preserve">Armena </t>
  </si>
  <si>
    <t xml:space="preserve">Camrose County </t>
  </si>
  <si>
    <t xml:space="preserve">Ashmont </t>
  </si>
  <si>
    <t xml:space="preserve">St. Paul No. 19, County of </t>
  </si>
  <si>
    <t xml:space="preserve">Atmore </t>
  </si>
  <si>
    <t xml:space="preserve">Balzac </t>
  </si>
  <si>
    <t xml:space="preserve">Rocky View County </t>
  </si>
  <si>
    <t xml:space="preserve">Beauvallon </t>
  </si>
  <si>
    <t xml:space="preserve">Two Hills No. 21, County of </t>
  </si>
  <si>
    <t xml:space="preserve">Beaver Crossing </t>
  </si>
  <si>
    <t xml:space="preserve">Beaver Lake </t>
  </si>
  <si>
    <t xml:space="preserve">Lac La Biche County </t>
  </si>
  <si>
    <t xml:space="preserve">Beaver Mines </t>
  </si>
  <si>
    <t xml:space="preserve">Pincher Creek No. 9, M.D. of </t>
  </si>
  <si>
    <t xml:space="preserve">Beaverdam </t>
  </si>
  <si>
    <t xml:space="preserve">Bellis </t>
  </si>
  <si>
    <t xml:space="preserve">Smoky Lake County </t>
  </si>
  <si>
    <t>dissolved from village status on December 31, 1945</t>
  </si>
  <si>
    <t xml:space="preserve">Benalto </t>
  </si>
  <si>
    <t>population originally published as 385 but later revised to 133 by Statistics Canada[21]</t>
  </si>
  <si>
    <t xml:space="preserve">Benchlands </t>
  </si>
  <si>
    <t xml:space="preserve">Bighorn No. 8, M.D. of </t>
  </si>
  <si>
    <t xml:space="preserve">Bezanson </t>
  </si>
  <si>
    <t xml:space="preserve">Grande Prairie No. 1, County of </t>
  </si>
  <si>
    <t xml:space="preserve">Special Area No. 2 </t>
  </si>
  <si>
    <t xml:space="preserve">Bircham </t>
  </si>
  <si>
    <t xml:space="preserve">Blackfoot </t>
  </si>
  <si>
    <t xml:space="preserve">Vermilion River, County of </t>
  </si>
  <si>
    <t xml:space="preserve">Blackie </t>
  </si>
  <si>
    <t>dissolved from village status on August 31, 1997</t>
  </si>
  <si>
    <t xml:space="preserve">Blue Ridge </t>
  </si>
  <si>
    <t xml:space="preserve">Bluesky </t>
  </si>
  <si>
    <t xml:space="preserve">Fairview No. 136, M.D. of </t>
  </si>
  <si>
    <t xml:space="preserve">Bluffton </t>
  </si>
  <si>
    <t xml:space="preserve">Ponoka County </t>
  </si>
  <si>
    <t xml:space="preserve">Bodo </t>
  </si>
  <si>
    <t xml:space="preserve">Provost No. 52, M.D. of </t>
  </si>
  <si>
    <t xml:space="preserve">Bottrel </t>
  </si>
  <si>
    <t xml:space="preserve">Bragg Creek </t>
  </si>
  <si>
    <t xml:space="preserve">Brant </t>
  </si>
  <si>
    <t xml:space="preserve">Breynat </t>
  </si>
  <si>
    <t xml:space="preserve">Brosseau </t>
  </si>
  <si>
    <t xml:space="preserve">Brownfield </t>
  </si>
  <si>
    <t xml:space="preserve">Paintearth No. 18, County of </t>
  </si>
  <si>
    <t xml:space="preserve">Brownvale </t>
  </si>
  <si>
    <t xml:space="preserve">Peace No. 135, M.D. of </t>
  </si>
  <si>
    <t xml:space="preserve">Bruce </t>
  </si>
  <si>
    <t xml:space="preserve">Beaver County </t>
  </si>
  <si>
    <t xml:space="preserve">Brule </t>
  </si>
  <si>
    <t>population originally published as 0 but later revised to 165 by Statistics Canada[21]</t>
  </si>
  <si>
    <t xml:space="preserve">Buck Creek </t>
  </si>
  <si>
    <t xml:space="preserve">Brazeau County </t>
  </si>
  <si>
    <t xml:space="preserve">Buck Lake </t>
  </si>
  <si>
    <t xml:space="preserve">Buford </t>
  </si>
  <si>
    <t xml:space="preserve">Leduc County </t>
  </si>
  <si>
    <t xml:space="preserve">Burdett </t>
  </si>
  <si>
    <t xml:space="preserve">Forty Mile No. 8, County of </t>
  </si>
  <si>
    <t>dissolved from village status on January 1, 2003</t>
  </si>
  <si>
    <t xml:space="preserve">Busby </t>
  </si>
  <si>
    <t xml:space="preserve">Westlock County </t>
  </si>
  <si>
    <t xml:space="preserve">Byemoor </t>
  </si>
  <si>
    <t xml:space="preserve">Stettler No. 6, County of </t>
  </si>
  <si>
    <t xml:space="preserve">Cadogan </t>
  </si>
  <si>
    <t xml:space="preserve">Cadomin </t>
  </si>
  <si>
    <t xml:space="preserve">Cadotte Lake </t>
  </si>
  <si>
    <t xml:space="preserve">Northern Sunrise County </t>
  </si>
  <si>
    <t xml:space="preserve">Calahoo </t>
  </si>
  <si>
    <t xml:space="preserve">Calling Lake </t>
  </si>
  <si>
    <t xml:space="preserve">Opportunity No. 17, M.D. of </t>
  </si>
  <si>
    <t xml:space="preserve">Campsie </t>
  </si>
  <si>
    <t xml:space="preserve">Barrhead No. 11, County of </t>
  </si>
  <si>
    <t xml:space="preserve">Canyon Creek </t>
  </si>
  <si>
    <t xml:space="preserve">Lesser Slave River No. 124, M.D. of </t>
  </si>
  <si>
    <t xml:space="preserve">Carbondale </t>
  </si>
  <si>
    <t xml:space="preserve">Cardiff </t>
  </si>
  <si>
    <t xml:space="preserve">Carseland </t>
  </si>
  <si>
    <t xml:space="preserve">Carvel </t>
  </si>
  <si>
    <t xml:space="preserve">Parkland County </t>
  </si>
  <si>
    <t xml:space="preserve">Carway </t>
  </si>
  <si>
    <t xml:space="preserve">Caslan </t>
  </si>
  <si>
    <t xml:space="preserve">Cayley </t>
  </si>
  <si>
    <t>dissolved from village status on June 1, 1996</t>
  </si>
  <si>
    <t xml:space="preserve">Cessford </t>
  </si>
  <si>
    <t xml:space="preserve">Chancellor </t>
  </si>
  <si>
    <t xml:space="preserve">Cheadle </t>
  </si>
  <si>
    <t xml:space="preserve">Cherhill </t>
  </si>
  <si>
    <t xml:space="preserve">Lac Ste. Anne County </t>
  </si>
  <si>
    <t xml:space="preserve">Cherry Grove </t>
  </si>
  <si>
    <t xml:space="preserve">Chin </t>
  </si>
  <si>
    <t xml:space="preserve">Lethbridge, County of </t>
  </si>
  <si>
    <t xml:space="preserve">Chinook </t>
  </si>
  <si>
    <t xml:space="preserve">Special Area No. 3 </t>
  </si>
  <si>
    <t>dissolved from village status on April 1, 1977</t>
  </si>
  <si>
    <t xml:space="preserve">Chisholm </t>
  </si>
  <si>
    <t xml:space="preserve">Clairmont </t>
  </si>
  <si>
    <t xml:space="preserve">Clandonald </t>
  </si>
  <si>
    <t xml:space="preserve">Cleardale </t>
  </si>
  <si>
    <t xml:space="preserve">Clear Hills County </t>
  </si>
  <si>
    <t xml:space="preserve">Cluny </t>
  </si>
  <si>
    <t>dissolved from village status on September 15, 1995</t>
  </si>
  <si>
    <t xml:space="preserve">Cochrane Lake </t>
  </si>
  <si>
    <t>aka Cochrane Lake Subdivision</t>
  </si>
  <si>
    <t xml:space="preserve">Colinton </t>
  </si>
  <si>
    <t xml:space="preserve">Collingwood Cove </t>
  </si>
  <si>
    <t xml:space="preserve">Compeer </t>
  </si>
  <si>
    <t>dissolved from village status on December 31, 1936</t>
  </si>
  <si>
    <t xml:space="preserve">Condor </t>
  </si>
  <si>
    <t xml:space="preserve">Conklin </t>
  </si>
  <si>
    <t xml:space="preserve">Conrich </t>
  </si>
  <si>
    <t xml:space="preserve">Craigmyle </t>
  </si>
  <si>
    <t>dissolved from village status on January 1, 1972</t>
  </si>
  <si>
    <t xml:space="preserve">Cynthia </t>
  </si>
  <si>
    <t>dissolved from town status on May 1, 1959</t>
  </si>
  <si>
    <t xml:space="preserve">Dalemead </t>
  </si>
  <si>
    <t xml:space="preserve">Dalroy </t>
  </si>
  <si>
    <t xml:space="preserve">Dapp </t>
  </si>
  <si>
    <t xml:space="preserve">De Winton </t>
  </si>
  <si>
    <t xml:space="preserve">Dead Man's Flats </t>
  </si>
  <si>
    <t xml:space="preserve">Deadwood </t>
  </si>
  <si>
    <t xml:space="preserve">Northern Lights, County of </t>
  </si>
  <si>
    <t xml:space="preserve">DeBolt </t>
  </si>
  <si>
    <t xml:space="preserve">Greenview No. 16, M.D. of </t>
  </si>
  <si>
    <t xml:space="preserve">Delacour </t>
  </si>
  <si>
    <t xml:space="preserve">Demmitt </t>
  </si>
  <si>
    <t xml:space="preserve">Derwent </t>
  </si>
  <si>
    <t>dissolved from village status on September 1, 2010[7]</t>
  </si>
  <si>
    <t xml:space="preserve">Desert Blume </t>
  </si>
  <si>
    <t xml:space="preserve">Diamond City </t>
  </si>
  <si>
    <t>dissolved from village status on June 30, 1937</t>
  </si>
  <si>
    <t xml:space="preserve">Dickson </t>
  </si>
  <si>
    <t xml:space="preserve">Dimsdale </t>
  </si>
  <si>
    <t xml:space="preserve">Dixonville </t>
  </si>
  <si>
    <t xml:space="preserve">Donatville </t>
  </si>
  <si>
    <t>population originally published as 0 but later revised to 5 by Statistics Canada[21]</t>
  </si>
  <si>
    <t xml:space="preserve">Duffield </t>
  </si>
  <si>
    <t xml:space="preserve">Duhamel </t>
  </si>
  <si>
    <t xml:space="preserve">Dunmore </t>
  </si>
  <si>
    <t xml:space="preserve">Duvernay </t>
  </si>
  <si>
    <t xml:space="preserve">Eaglesham </t>
  </si>
  <si>
    <t>dissolved from village status on December 31, 1996</t>
  </si>
  <si>
    <t xml:space="preserve">Edwand </t>
  </si>
  <si>
    <t xml:space="preserve">Egremont </t>
  </si>
  <si>
    <t xml:space="preserve">Ellscott </t>
  </si>
  <si>
    <t xml:space="preserve">Elmworth </t>
  </si>
  <si>
    <t xml:space="preserve">Enchant </t>
  </si>
  <si>
    <t xml:space="preserve">Taber, M.D. of </t>
  </si>
  <si>
    <t>dissolved from village status on January 30, 1945</t>
  </si>
  <si>
    <t xml:space="preserve">Endiang </t>
  </si>
  <si>
    <t xml:space="preserve">Enilda </t>
  </si>
  <si>
    <t xml:space="preserve">Big Lakes, M.D. of </t>
  </si>
  <si>
    <t xml:space="preserve">Ensign </t>
  </si>
  <si>
    <t xml:space="preserve">Entwistle </t>
  </si>
  <si>
    <t>dissolved from village status on December 31, 2000</t>
  </si>
  <si>
    <t xml:space="preserve">Erskine </t>
  </si>
  <si>
    <t>dissolved from village status on May 20, 1946</t>
  </si>
  <si>
    <t xml:space="preserve">Etzikom </t>
  </si>
  <si>
    <t xml:space="preserve">Evansburg </t>
  </si>
  <si>
    <t>dissolved from village status on June 30, 1998</t>
  </si>
  <si>
    <t xml:space="preserve">Exshaw </t>
  </si>
  <si>
    <t>population originally published as 254 but later revised to 446 by Statistics Canada[21]</t>
  </si>
  <si>
    <t xml:space="preserve">Fabyan </t>
  </si>
  <si>
    <t xml:space="preserve">Wainwright No. 61, M.D. of </t>
  </si>
  <si>
    <t xml:space="preserve">Fairview </t>
  </si>
  <si>
    <t xml:space="preserve">Fallis </t>
  </si>
  <si>
    <t xml:space="preserve">Falun </t>
  </si>
  <si>
    <t xml:space="preserve">Faust </t>
  </si>
  <si>
    <t xml:space="preserve">Fawcett </t>
  </si>
  <si>
    <t xml:space="preserve">Flatbush </t>
  </si>
  <si>
    <t xml:space="preserve">Fleet </t>
  </si>
  <si>
    <t xml:space="preserve">Fort Assiniboine </t>
  </si>
  <si>
    <t>dissolved from village status on December 31, 1991</t>
  </si>
  <si>
    <t xml:space="preserve">Fort Chipewyan </t>
  </si>
  <si>
    <t xml:space="preserve">Fort Kent </t>
  </si>
  <si>
    <t xml:space="preserve">Fort MacKay </t>
  </si>
  <si>
    <t xml:space="preserve">Fort McMurray </t>
  </si>
  <si>
    <t xml:space="preserve">Fort Vermilion </t>
  </si>
  <si>
    <t xml:space="preserve">Mackenzie County </t>
  </si>
  <si>
    <t>County seat</t>
  </si>
  <si>
    <t xml:space="preserve">Gainford </t>
  </si>
  <si>
    <t xml:space="preserve">Gem </t>
  </si>
  <si>
    <t xml:space="preserve">Newell No. 4, County of </t>
  </si>
  <si>
    <t xml:space="preserve">Gleichen </t>
  </si>
  <si>
    <t>dissolved from town status on March 31, 1998</t>
  </si>
  <si>
    <t xml:space="preserve">Glenevis </t>
  </si>
  <si>
    <t xml:space="preserve">Goodfare </t>
  </si>
  <si>
    <t xml:space="preserve">Goose Lake </t>
  </si>
  <si>
    <t>aka Lone Pine</t>
  </si>
  <si>
    <t xml:space="preserve">Grassland </t>
  </si>
  <si>
    <t xml:space="preserve">Grassy Lake </t>
  </si>
  <si>
    <t>dissolved from village status on July 1, 1996</t>
  </si>
  <si>
    <t xml:space="preserve">Green Court </t>
  </si>
  <si>
    <t xml:space="preserve">Greenshields </t>
  </si>
  <si>
    <t xml:space="preserve">Gregoire Lake Estates </t>
  </si>
  <si>
    <t xml:space="preserve">Grouard </t>
  </si>
  <si>
    <t xml:space="preserve">Grovedale </t>
  </si>
  <si>
    <t xml:space="preserve">Gunn </t>
  </si>
  <si>
    <t xml:space="preserve">Guy </t>
  </si>
  <si>
    <t xml:space="preserve">Smoky River No. 130, M.D. of </t>
  </si>
  <si>
    <t xml:space="preserve">Gwynne </t>
  </si>
  <si>
    <t xml:space="preserve">Hairy Hill </t>
  </si>
  <si>
    <t xml:space="preserve">Half Moon Lake </t>
  </si>
  <si>
    <t>aka Half Moon Estates</t>
  </si>
  <si>
    <t xml:space="preserve">Harvie Heights </t>
  </si>
  <si>
    <t xml:space="preserve">Hastings Lake </t>
  </si>
  <si>
    <t xml:space="preserve">Haynes </t>
  </si>
  <si>
    <t xml:space="preserve">Lacombe County </t>
  </si>
  <si>
    <t xml:space="preserve">Hays </t>
  </si>
  <si>
    <t xml:space="preserve">Hayter </t>
  </si>
  <si>
    <t xml:space="preserve">Heinsburg </t>
  </si>
  <si>
    <t xml:space="preserve">Heritage Pointe </t>
  </si>
  <si>
    <t xml:space="preserve">Herronton </t>
  </si>
  <si>
    <t xml:space="preserve">Hesketh </t>
  </si>
  <si>
    <t xml:space="preserve">Hilda </t>
  </si>
  <si>
    <t xml:space="preserve">Hilliard </t>
  </si>
  <si>
    <t xml:space="preserve">Lamont County </t>
  </si>
  <si>
    <t xml:space="preserve">Hoadley </t>
  </si>
  <si>
    <t xml:space="preserve">Hobbema </t>
  </si>
  <si>
    <t xml:space="preserve">Huallen </t>
  </si>
  <si>
    <t xml:space="preserve">Huxley </t>
  </si>
  <si>
    <t xml:space="preserve">Hylo </t>
  </si>
  <si>
    <t xml:space="preserve">Iddesleigh </t>
  </si>
  <si>
    <t xml:space="preserve">Indus </t>
  </si>
  <si>
    <t xml:space="preserve">Iron Springs </t>
  </si>
  <si>
    <t xml:space="preserve">Irvine </t>
  </si>
  <si>
    <t xml:space="preserve">Islay </t>
  </si>
  <si>
    <t>dissolved from village status on March 2, 1944</t>
  </si>
  <si>
    <t xml:space="preserve">Janet </t>
  </si>
  <si>
    <t xml:space="preserve">Janvier South </t>
  </si>
  <si>
    <t>aka Janvier and Chard</t>
  </si>
  <si>
    <t xml:space="preserve">Jarvie </t>
  </si>
  <si>
    <t xml:space="preserve">Jean Cote </t>
  </si>
  <si>
    <t xml:space="preserve">Jenner </t>
  </si>
  <si>
    <t>dissolved from village status on June 22, 1943</t>
  </si>
  <si>
    <t xml:space="preserve">Joffre </t>
  </si>
  <si>
    <t xml:space="preserve">Johnson's Addition </t>
  </si>
  <si>
    <t xml:space="preserve">Josephburg </t>
  </si>
  <si>
    <t xml:space="preserve">Joussard </t>
  </si>
  <si>
    <t xml:space="preserve">Kathyrn </t>
  </si>
  <si>
    <t xml:space="preserve">Kavanagh </t>
  </si>
  <si>
    <t xml:space="preserve">Keephills </t>
  </si>
  <si>
    <t xml:space="preserve">Kelsey </t>
  </si>
  <si>
    <t xml:space="preserve">Keoma </t>
  </si>
  <si>
    <t xml:space="preserve">Kingman </t>
  </si>
  <si>
    <t xml:space="preserve">Kinsella </t>
  </si>
  <si>
    <t xml:space="preserve">Kinuso </t>
  </si>
  <si>
    <t>dissolved from village status on September 1, 2009</t>
  </si>
  <si>
    <t xml:space="preserve">Kirkcaldy </t>
  </si>
  <si>
    <t xml:space="preserve">Kirriemuir </t>
  </si>
  <si>
    <t xml:space="preserve">La Corey </t>
  </si>
  <si>
    <t xml:space="preserve">La Crete </t>
  </si>
  <si>
    <t>population includes its urban area (1,455)[11] and designated place (711)[12] populations from the 2006 census (the urban area and designated place boundaries are contiguous with no overlaps)[31]</t>
  </si>
  <si>
    <t xml:space="preserve">La Glace </t>
  </si>
  <si>
    <t xml:space="preserve">Lac des Arcs </t>
  </si>
  <si>
    <t>population originally published as 127 but later revised to 140 by Statistics Canada[21]</t>
  </si>
  <si>
    <t xml:space="preserve">Lac La Biche </t>
  </si>
  <si>
    <t>dissolved from town status on August 1, 2007 as a result of its amalgamation with Lakeland County to form Lac La Biche County</t>
  </si>
  <si>
    <t xml:space="preserve">Lafond </t>
  </si>
  <si>
    <t xml:space="preserve">Lake Louise </t>
  </si>
  <si>
    <t xml:space="preserve">I.D. No. 9 (Banff) </t>
  </si>
  <si>
    <t xml:space="preserve">Lake Newell Resort </t>
  </si>
  <si>
    <t xml:space="preserve">Lamoureux </t>
  </si>
  <si>
    <t xml:space="preserve">Landry Heights </t>
  </si>
  <si>
    <t xml:space="preserve">Langdon </t>
  </si>
  <si>
    <t xml:space="preserve">Lavoy </t>
  </si>
  <si>
    <t xml:space="preserve">Minburn No. 27, County of </t>
  </si>
  <si>
    <t>dissolved from village status on April 30, 1999</t>
  </si>
  <si>
    <t xml:space="preserve">Leavitt </t>
  </si>
  <si>
    <t xml:space="preserve">Leedale </t>
  </si>
  <si>
    <t xml:space="preserve">Leslieville </t>
  </si>
  <si>
    <t xml:space="preserve">Lindbergh </t>
  </si>
  <si>
    <t xml:space="preserve">Linn Valley </t>
  </si>
  <si>
    <t xml:space="preserve">Little Buffalo </t>
  </si>
  <si>
    <t>latest population includes a shadow (non-permanent) population of 1 [25]</t>
  </si>
  <si>
    <t xml:space="preserve">Little Smoky </t>
  </si>
  <si>
    <t xml:space="preserve">Lodgepole </t>
  </si>
  <si>
    <t>dissolved from new town status on March 1, 1970</t>
  </si>
  <si>
    <t xml:space="preserve">Long Lake </t>
  </si>
  <si>
    <t xml:space="preserve">Looma </t>
  </si>
  <si>
    <t xml:space="preserve">Lottie Lake </t>
  </si>
  <si>
    <t xml:space="preserve">Lousana </t>
  </si>
  <si>
    <t xml:space="preserve">Lowland Heights </t>
  </si>
  <si>
    <t xml:space="preserve">Lundbreck </t>
  </si>
  <si>
    <t xml:space="preserve">Lyalta </t>
  </si>
  <si>
    <t xml:space="preserve">MacKay </t>
  </si>
  <si>
    <t xml:space="preserve">Madden </t>
  </si>
  <si>
    <t xml:space="preserve">Mallaig </t>
  </si>
  <si>
    <t xml:space="preserve">Manola </t>
  </si>
  <si>
    <t xml:space="preserve">Manyberries </t>
  </si>
  <si>
    <t xml:space="preserve">Marie Reine </t>
  </si>
  <si>
    <t xml:space="preserve">Markerville </t>
  </si>
  <si>
    <t xml:space="preserve">Marlboro </t>
  </si>
  <si>
    <t xml:space="preserve">Marten Beach </t>
  </si>
  <si>
    <t xml:space="preserve">McLaughlin </t>
  </si>
  <si>
    <t xml:space="preserve">Meanook </t>
  </si>
  <si>
    <t xml:space="preserve">Mearns </t>
  </si>
  <si>
    <t xml:space="preserve">Meeting Creek </t>
  </si>
  <si>
    <t xml:space="preserve">Metiskow </t>
  </si>
  <si>
    <t xml:space="preserve">Michichi </t>
  </si>
  <si>
    <t xml:space="preserve">Millarville </t>
  </si>
  <si>
    <t xml:space="preserve">Mirror </t>
  </si>
  <si>
    <t>dissolved from village status on January 1, 2004</t>
  </si>
  <si>
    <t xml:space="preserve">Monarch </t>
  </si>
  <si>
    <t>dissolved from village status on December 31, 1938</t>
  </si>
  <si>
    <t xml:space="preserve">Monitor </t>
  </si>
  <si>
    <t xml:space="preserve">Moon River Estates </t>
  </si>
  <si>
    <t xml:space="preserve">Willow Creek No. 26, M.D. of </t>
  </si>
  <si>
    <t xml:space="preserve">Morecambe </t>
  </si>
  <si>
    <t xml:space="preserve">Morningside </t>
  </si>
  <si>
    <t xml:space="preserve">Mossleigh </t>
  </si>
  <si>
    <t xml:space="preserve">Mountain View </t>
  </si>
  <si>
    <t>dissolved from village status on September 9, 1915</t>
  </si>
  <si>
    <t xml:space="preserve">Mulhurst Bay </t>
  </si>
  <si>
    <t>population includes the designated places of Mulhurst part A (324) and Mulhurst part B (10)[12]</t>
  </si>
  <si>
    <t xml:space="preserve">Musidora </t>
  </si>
  <si>
    <t xml:space="preserve">Namaka </t>
  </si>
  <si>
    <t xml:space="preserve">Namao </t>
  </si>
  <si>
    <t xml:space="preserve">Neerlandia </t>
  </si>
  <si>
    <t xml:space="preserve">Nestow </t>
  </si>
  <si>
    <t xml:space="preserve">Nevis </t>
  </si>
  <si>
    <t xml:space="preserve">New Brigden </t>
  </si>
  <si>
    <t xml:space="preserve">New Dayton </t>
  </si>
  <si>
    <t xml:space="preserve">Warner No. 5, County of </t>
  </si>
  <si>
    <t xml:space="preserve">New Sarepta </t>
  </si>
  <si>
    <t>dissolved from village status on September 1, 2010[8]</t>
  </si>
  <si>
    <t xml:space="preserve">Newbrook </t>
  </si>
  <si>
    <t xml:space="preserve">Nightingale </t>
  </si>
  <si>
    <t xml:space="preserve">Nisku </t>
  </si>
  <si>
    <t xml:space="preserve">Niton Junction </t>
  </si>
  <si>
    <t xml:space="preserve">North Cooking Lake </t>
  </si>
  <si>
    <t xml:space="preserve">North Star </t>
  </si>
  <si>
    <t xml:space="preserve">Notikewin </t>
  </si>
  <si>
    <t xml:space="preserve">Ohaton </t>
  </si>
  <si>
    <t xml:space="preserve">Opal </t>
  </si>
  <si>
    <t xml:space="preserve">Orion </t>
  </si>
  <si>
    <t xml:space="preserve">Orton </t>
  </si>
  <si>
    <t xml:space="preserve">Parkland </t>
  </si>
  <si>
    <t xml:space="preserve">Patricia </t>
  </si>
  <si>
    <t xml:space="preserve">Peers </t>
  </si>
  <si>
    <t xml:space="preserve">Pelican Point </t>
  </si>
  <si>
    <t xml:space="preserve">Peoria </t>
  </si>
  <si>
    <t xml:space="preserve">Perryvale </t>
  </si>
  <si>
    <t xml:space="preserve">Pibroch </t>
  </si>
  <si>
    <t xml:space="preserve">Pickardville </t>
  </si>
  <si>
    <t xml:space="preserve">Pincher Station </t>
  </si>
  <si>
    <t xml:space="preserve">Pine Sands </t>
  </si>
  <si>
    <t xml:space="preserve">Pinedale </t>
  </si>
  <si>
    <t xml:space="preserve">Plamondon </t>
  </si>
  <si>
    <t>dissolved from village status on May 1, 2002</t>
  </si>
  <si>
    <t xml:space="preserve">Poplar Ridge </t>
  </si>
  <si>
    <t xml:space="preserve">Priddis </t>
  </si>
  <si>
    <t xml:space="preserve">Priddis Greens </t>
  </si>
  <si>
    <t xml:space="preserve">Purple Springs </t>
  </si>
  <si>
    <t xml:space="preserve">Queenstown </t>
  </si>
  <si>
    <t xml:space="preserve">Radway </t>
  </si>
  <si>
    <t xml:space="preserve">Rainier </t>
  </si>
  <si>
    <t xml:space="preserve">Ranfurly </t>
  </si>
  <si>
    <t xml:space="preserve">Red Earth Creek </t>
  </si>
  <si>
    <t xml:space="preserve">Red Willow </t>
  </si>
  <si>
    <t xml:space="preserve">Reno </t>
  </si>
  <si>
    <t xml:space="preserve">Ribstone </t>
  </si>
  <si>
    <t xml:space="preserve">Rich Valley </t>
  </si>
  <si>
    <t xml:space="preserve">Richdale </t>
  </si>
  <si>
    <t>dissolved from village status on June 2, 1931</t>
  </si>
  <si>
    <t xml:space="preserve">Ridgevalley </t>
  </si>
  <si>
    <t xml:space="preserve">Rivercourse </t>
  </si>
  <si>
    <t xml:space="preserve">Riverview </t>
  </si>
  <si>
    <t xml:space="preserve">Rivière Qui Barre </t>
  </si>
  <si>
    <t xml:space="preserve">Robb </t>
  </si>
  <si>
    <t xml:space="preserve">Rochester </t>
  </si>
  <si>
    <t xml:space="preserve">Rochfort Bridge </t>
  </si>
  <si>
    <t xml:space="preserve">Rocky Rapids </t>
  </si>
  <si>
    <t xml:space="preserve">Rolling Hills </t>
  </si>
  <si>
    <t xml:space="preserve">Rolly View </t>
  </si>
  <si>
    <t xml:space="preserve">Rosebud </t>
  </si>
  <si>
    <t xml:space="preserve">Round Hill </t>
  </si>
  <si>
    <t xml:space="preserve">Rumsey </t>
  </si>
  <si>
    <t>dissolved from village status on January 1, 1995</t>
  </si>
  <si>
    <t xml:space="preserve">Sandy Lake </t>
  </si>
  <si>
    <t>aka Pelican Mountain</t>
  </si>
  <si>
    <t xml:space="preserve">Sangudo </t>
  </si>
  <si>
    <t>dissolved from village status on September 16, 2007</t>
  </si>
  <si>
    <t xml:space="preserve">Saprae Creek </t>
  </si>
  <si>
    <t xml:space="preserve">Scandia </t>
  </si>
  <si>
    <t xml:space="preserve">Schuler </t>
  </si>
  <si>
    <t xml:space="preserve">Sedalia </t>
  </si>
  <si>
    <t xml:space="preserve">Seven Persons </t>
  </si>
  <si>
    <t xml:space="preserve">Shaughnessy </t>
  </si>
  <si>
    <t xml:space="preserve">Sherwood Park </t>
  </si>
  <si>
    <t xml:space="preserve">Shouldice </t>
  </si>
  <si>
    <t xml:space="preserve">Sibbald </t>
  </si>
  <si>
    <t xml:space="preserve">Skiff </t>
  </si>
  <si>
    <t xml:space="preserve">Smith </t>
  </si>
  <si>
    <t xml:space="preserve">South Cooking Lake </t>
  </si>
  <si>
    <t xml:space="preserve">Spedden </t>
  </si>
  <si>
    <t xml:space="preserve">Spring Coulee </t>
  </si>
  <si>
    <t xml:space="preserve">Springbrook </t>
  </si>
  <si>
    <t xml:space="preserve">Spruce View </t>
  </si>
  <si>
    <t xml:space="preserve">St. Edouard </t>
  </si>
  <si>
    <t xml:space="preserve">St. Isidore </t>
  </si>
  <si>
    <t>latest population includes a shadow (non-permanent) population of 13 [25]</t>
  </si>
  <si>
    <t xml:space="preserve">St. Lina </t>
  </si>
  <si>
    <t xml:space="preserve">St. Michael </t>
  </si>
  <si>
    <t xml:space="preserve">St. Vincent </t>
  </si>
  <si>
    <t xml:space="preserve">Star </t>
  </si>
  <si>
    <t xml:space="preserve">Streamstown </t>
  </si>
  <si>
    <t xml:space="preserve">Suffield </t>
  </si>
  <si>
    <t>dissolved from village status on January 1, 1930</t>
  </si>
  <si>
    <t xml:space="preserve">Sunnybrook </t>
  </si>
  <si>
    <t xml:space="preserve">Sunnynook </t>
  </si>
  <si>
    <t xml:space="preserve">Sunnyslope </t>
  </si>
  <si>
    <t xml:space="preserve">Swalwell </t>
  </si>
  <si>
    <t xml:space="preserve">Tangent </t>
  </si>
  <si>
    <t xml:space="preserve">Tawatinaw </t>
  </si>
  <si>
    <t xml:space="preserve">Teepee Creek </t>
  </si>
  <si>
    <t xml:space="preserve">Tees </t>
  </si>
  <si>
    <t xml:space="preserve">Telfordville </t>
  </si>
  <si>
    <t xml:space="preserve">Therien </t>
  </si>
  <si>
    <t xml:space="preserve">Thorhild </t>
  </si>
  <si>
    <t>dissolved from village status on March 18, 2009</t>
  </si>
  <si>
    <t xml:space="preserve">Tillicum Beach </t>
  </si>
  <si>
    <t xml:space="preserve">Tomahawk </t>
  </si>
  <si>
    <t xml:space="preserve">Torrington </t>
  </si>
  <si>
    <t>dissolved from village status on January 1, 1998</t>
  </si>
  <si>
    <t xml:space="preserve">Tulliby Lake </t>
  </si>
  <si>
    <t xml:space="preserve">Turin </t>
  </si>
  <si>
    <t xml:space="preserve">Twin Butte </t>
  </si>
  <si>
    <t xml:space="preserve">Valhalla Centre </t>
  </si>
  <si>
    <t xml:space="preserve">Veinerville </t>
  </si>
  <si>
    <t xml:space="preserve">Venice </t>
  </si>
  <si>
    <t xml:space="preserve">Village at Pigeon Lake </t>
  </si>
  <si>
    <t xml:space="preserve">Villeneuve </t>
  </si>
  <si>
    <t xml:space="preserve">Vimy </t>
  </si>
  <si>
    <t xml:space="preserve">Violet Grove </t>
  </si>
  <si>
    <t xml:space="preserve">Wabasca </t>
  </si>
  <si>
    <t>formerly named Wabasca-Desmarais</t>
  </si>
  <si>
    <t xml:space="preserve">Wagner </t>
  </si>
  <si>
    <t xml:space="preserve">Walsh </t>
  </si>
  <si>
    <t>dissolved from village status on April 30, 1925</t>
  </si>
  <si>
    <t xml:space="preserve">Wandering River </t>
  </si>
  <si>
    <t xml:space="preserve">Wanham </t>
  </si>
  <si>
    <t xml:space="preserve">Warspite </t>
  </si>
  <si>
    <t xml:space="preserve">Waterton Park </t>
  </si>
  <si>
    <t xml:space="preserve">I.D. No. 4 (Waterton) </t>
  </si>
  <si>
    <t xml:space="preserve">Watino </t>
  </si>
  <si>
    <t xml:space="preserve">Wedgewood </t>
  </si>
  <si>
    <t xml:space="preserve">Welling </t>
  </si>
  <si>
    <t xml:space="preserve">Welling Station </t>
  </si>
  <si>
    <t xml:space="preserve">Westerose </t>
  </si>
  <si>
    <t xml:space="preserve">Whitelaw </t>
  </si>
  <si>
    <t xml:space="preserve">Widewater </t>
  </si>
  <si>
    <t xml:space="preserve">Wildwood </t>
  </si>
  <si>
    <t>dissolved from village status on December 31, 1990</t>
  </si>
  <si>
    <t xml:space="preserve">Winfield </t>
  </si>
  <si>
    <t xml:space="preserve">Withrow </t>
  </si>
  <si>
    <t xml:space="preserve">Woking </t>
  </si>
  <si>
    <t xml:space="preserve">Saddle Hills County </t>
  </si>
  <si>
    <t xml:space="preserve">Woodhouse </t>
  </si>
  <si>
    <t xml:space="preserve">Worsley </t>
  </si>
  <si>
    <t xml:space="preserve">Wrentham </t>
  </si>
  <si>
    <t xml:space="preserve">Zama City </t>
  </si>
  <si>
    <t>Pigeon Mountain</t>
  </si>
  <si>
    <t>Grouard Mission</t>
  </si>
  <si>
    <t xml:space="preserve">Specialized or Rural Municipality [15] [16]  ↓ </t>
  </si>
  <si>
    <t xml:space="preserve">Summer Village Name  ↓ </t>
  </si>
  <si>
    <t xml:space="preserve">Incorporation Date[4]  ↓ </t>
  </si>
  <si>
    <t xml:space="preserve">Area (km²)[5]  ↓ </t>
  </si>
  <si>
    <t>Population (2006)[5][6]  ↓</t>
  </si>
  <si>
    <t xml:space="preserve">Argentia Beach </t>
  </si>
  <si>
    <t xml:space="preserve">67-01-01 !January 1, 1967 </t>
  </si>
  <si>
    <t xml:space="preserve">Betula Beach </t>
  </si>
  <si>
    <t xml:space="preserve">60-01-01 !January 1, 1960 </t>
  </si>
  <si>
    <t xml:space="preserve">Birch Cove </t>
  </si>
  <si>
    <t xml:space="preserve">88-12-21 !December 31, 1988 </t>
  </si>
  <si>
    <t xml:space="preserve">Birchcliff </t>
  </si>
  <si>
    <t xml:space="preserve">72-01-01 !January 1, 1972 </t>
  </si>
  <si>
    <t xml:space="preserve">Bondiss </t>
  </si>
  <si>
    <t xml:space="preserve">83-01-01 !January 1, 1983 </t>
  </si>
  <si>
    <t xml:space="preserve">Bonnyville Beach </t>
  </si>
  <si>
    <t xml:space="preserve">58-01-01 !January 1, 1958 </t>
  </si>
  <si>
    <t xml:space="preserve">Burnstick Lake </t>
  </si>
  <si>
    <t xml:space="preserve">91-12-31 !December 31, 1991 </t>
  </si>
  <si>
    <t xml:space="preserve">Castle Island </t>
  </si>
  <si>
    <t xml:space="preserve">55-01-01 !January 1, 1955 </t>
  </si>
  <si>
    <t xml:space="preserve">Crystal Springs </t>
  </si>
  <si>
    <t xml:space="preserve">57-01-01 !January 1, 1957 </t>
  </si>
  <si>
    <t xml:space="preserve">Ghost Lake </t>
  </si>
  <si>
    <t xml:space="preserve">53-12-31 !December 31, 1953 </t>
  </si>
  <si>
    <t xml:space="preserve">Golden Days </t>
  </si>
  <si>
    <t xml:space="preserve">65-12-31 !January 1, 1965 </t>
  </si>
  <si>
    <t xml:space="preserve">Grandview </t>
  </si>
  <si>
    <t xml:space="preserve">Gull Lake </t>
  </si>
  <si>
    <t xml:space="preserve">13-03-01 !March 1, 1913 </t>
  </si>
  <si>
    <t xml:space="preserve">Half Moon Bay </t>
  </si>
  <si>
    <t xml:space="preserve">78-01-01 !January 1, 1978 </t>
  </si>
  <si>
    <t xml:space="preserve">Horseshoe Bay </t>
  </si>
  <si>
    <t xml:space="preserve">85-01-01 !January 1, 1985 </t>
  </si>
  <si>
    <t xml:space="preserve">Island Lake </t>
  </si>
  <si>
    <t xml:space="preserve">Island Lake South </t>
  </si>
  <si>
    <t xml:space="preserve">Itaska Beach </t>
  </si>
  <si>
    <t xml:space="preserve">53-06-30 !June 30, 1953 </t>
  </si>
  <si>
    <t xml:space="preserve">Jarvis Bay </t>
  </si>
  <si>
    <t xml:space="preserve">86-01-01 !January 1, 1986 </t>
  </si>
  <si>
    <t xml:space="preserve">Kapasiwin </t>
  </si>
  <si>
    <t xml:space="preserve">93-09-01 !September 1, 1993 </t>
  </si>
  <si>
    <t xml:space="preserve">Lakeview </t>
  </si>
  <si>
    <t xml:space="preserve">13-10-25 !October 25, 1913 </t>
  </si>
  <si>
    <t xml:space="preserve">Larkspur </t>
  </si>
  <si>
    <t xml:space="preserve">Ma-Me-O-Beach </t>
  </si>
  <si>
    <t xml:space="preserve">48-12-31 !December 31, 1948 </t>
  </si>
  <si>
    <t xml:space="preserve">Mewatha Beach </t>
  </si>
  <si>
    <t xml:space="preserve">Nakamun Park </t>
  </si>
  <si>
    <t xml:space="preserve">66-01-01 !January 1, 1966 </t>
  </si>
  <si>
    <t xml:space="preserve">Norglenwold </t>
  </si>
  <si>
    <t xml:space="preserve">65-01-01 ! January 1, 1965 </t>
  </si>
  <si>
    <t xml:space="preserve">Norris Beach </t>
  </si>
  <si>
    <t xml:space="preserve">88-12-31 !December 31, 1988 </t>
  </si>
  <si>
    <t xml:space="preserve">Parkland Beach </t>
  </si>
  <si>
    <t xml:space="preserve">84-01-01 !January 1, 1984 </t>
  </si>
  <si>
    <t xml:space="preserve">Pelican Narrows </t>
  </si>
  <si>
    <t xml:space="preserve">79-07-01 !July 1, 1979 </t>
  </si>
  <si>
    <t xml:space="preserve">Point Alison </t>
  </si>
  <si>
    <t xml:space="preserve">50-12-31 !December 31, 1950 </t>
  </si>
  <si>
    <t xml:space="preserve">Poplar Bay </t>
  </si>
  <si>
    <t xml:space="preserve">Rochon Sands </t>
  </si>
  <si>
    <t xml:space="preserve">29-05-17 !May 17, 1929 </t>
  </si>
  <si>
    <t xml:space="preserve">Ross Haven </t>
  </si>
  <si>
    <t xml:space="preserve">62-01-01 !January 1, 1962 </t>
  </si>
  <si>
    <t xml:space="preserve">Sandy Beach </t>
  </si>
  <si>
    <t xml:space="preserve">56-01-01 !January 1, 1956 </t>
  </si>
  <si>
    <t xml:space="preserve">Seba Beach </t>
  </si>
  <si>
    <t xml:space="preserve">20-08-02 !August 2, 1920 </t>
  </si>
  <si>
    <t xml:space="preserve">Silver Beach </t>
  </si>
  <si>
    <t xml:space="preserve">Silver Sands </t>
  </si>
  <si>
    <t xml:space="preserve">69-01-01 !January 1, 1969 </t>
  </si>
  <si>
    <t xml:space="preserve">South Baptiste </t>
  </si>
  <si>
    <t xml:space="preserve">South View </t>
  </si>
  <si>
    <t xml:space="preserve">70-01-01 !January 1, 1970 </t>
  </si>
  <si>
    <t xml:space="preserve">Sunbreaker Cove </t>
  </si>
  <si>
    <t xml:space="preserve">90-12-31 !December 31, 1990 </t>
  </si>
  <si>
    <t xml:space="preserve">Sundance Beach </t>
  </si>
  <si>
    <t xml:space="preserve">Sunrise Beach </t>
  </si>
  <si>
    <t xml:space="preserve">Sunset Beach </t>
  </si>
  <si>
    <t xml:space="preserve">77-05-01 !May 1, 1977 </t>
  </si>
  <si>
    <t xml:space="preserve">Sunset Point </t>
  </si>
  <si>
    <t xml:space="preserve">59-01-01 !January 1, 1959 </t>
  </si>
  <si>
    <t xml:space="preserve">Val Quentin </t>
  </si>
  <si>
    <t xml:space="preserve">Waiparous </t>
  </si>
  <si>
    <t xml:space="preserve">66-01-01 !January 1, 1986 </t>
  </si>
  <si>
    <t xml:space="preserve">West Baptiste </t>
  </si>
  <si>
    <t xml:space="preserve">West Cove </t>
  </si>
  <si>
    <t xml:space="preserve">63-01-01 !January 1, 1963 </t>
  </si>
  <si>
    <t xml:space="preserve">Whispering Hills </t>
  </si>
  <si>
    <t xml:space="preserve">White Sands </t>
  </si>
  <si>
    <t xml:space="preserve">80-01-01 !January 1, 1980 </t>
  </si>
  <si>
    <t xml:space="preserve">Yellowstone </t>
  </si>
  <si>
    <t xml:space="preserve">65-01-01 !January 1, 1965 </t>
  </si>
  <si>
    <t>Crowsnest Pass</t>
  </si>
  <si>
    <t>Millwoods</t>
  </si>
  <si>
    <t>Jasper Place</t>
  </si>
  <si>
    <t>Beverly</t>
  </si>
  <si>
    <t>Wood Buffalo</t>
  </si>
  <si>
    <t xml:space="preserve">  </t>
  </si>
  <si>
    <t xml:space="preserve">&amp;0000000000000512000000512 </t>
  </si>
  <si>
    <t>&amp;0000000000000545000000545</t>
  </si>
  <si>
    <t xml:space="preserve">Athabasca </t>
  </si>
  <si>
    <t xml:space="preserve">&amp;00000000000074850000007,485 </t>
  </si>
  <si>
    <t>&amp;00000000000075920000007,592 [49]</t>
  </si>
  <si>
    <t xml:space="preserve">Barrhead </t>
  </si>
  <si>
    <t xml:space="preserve">&amp;00000000000057680000005,768 </t>
  </si>
  <si>
    <t>&amp;00000000000058450000005,845</t>
  </si>
  <si>
    <t xml:space="preserve">Ryley </t>
  </si>
  <si>
    <t xml:space="preserve">&amp;00000000000056440000005,644 </t>
  </si>
  <si>
    <t>&amp;00000000000056760000005,676</t>
  </si>
  <si>
    <t xml:space="preserve">High Prairie </t>
  </si>
  <si>
    <t xml:space="preserve">&amp;00000000000058450000005,845 </t>
  </si>
  <si>
    <t>&amp;00000000000058050000005,805</t>
  </si>
  <si>
    <t xml:space="preserve">&amp;00000000000012980000001,298 </t>
  </si>
  <si>
    <t>&amp;00000000000014540000001,454 [49]</t>
  </si>
  <si>
    <t xml:space="preserve">&amp;00000000000016440000001,644 </t>
  </si>
  <si>
    <t>&amp;00000000000014700000001,470</t>
  </si>
  <si>
    <t xml:space="preserve">Bonnyville </t>
  </si>
  <si>
    <t xml:space="preserve">&amp;00000000000094730000009,473 </t>
  </si>
  <si>
    <t>&amp;000000000001019400000010,194</t>
  </si>
  <si>
    <t xml:space="preserve">Drayton Valley </t>
  </si>
  <si>
    <t xml:space="preserve">&amp;00000000000068950000006,895 </t>
  </si>
  <si>
    <t>&amp;00000000000070400000007,040</t>
  </si>
  <si>
    <t xml:space="preserve">Camrose </t>
  </si>
  <si>
    <t xml:space="preserve">&amp;00000000000072940000007,294 </t>
  </si>
  <si>
    <t>&amp;00000000000071600000007,160</t>
  </si>
  <si>
    <t xml:space="preserve">Cardston </t>
  </si>
  <si>
    <t xml:space="preserve">&amp;00000000000043250000004,325 </t>
  </si>
  <si>
    <t>&amp;00000000000040370000004,037</t>
  </si>
  <si>
    <t xml:space="preserve">&amp;00000000000027720000002,772 </t>
  </si>
  <si>
    <t>&amp;00000000000027140000002,714</t>
  </si>
  <si>
    <t xml:space="preserve">Rocky Mountain House </t>
  </si>
  <si>
    <t xml:space="preserve">&amp;000000000001150500000011,505 </t>
  </si>
  <si>
    <t>&amp;000000000001182600000011,826</t>
  </si>
  <si>
    <t xml:space="preserve">&amp;00000000000061140000006,114 </t>
  </si>
  <si>
    <t>&amp;00000000000067290000006,729</t>
  </si>
  <si>
    <t xml:space="preserve">&amp;00000000000018060000001,806 </t>
  </si>
  <si>
    <t>&amp;00000000000018560000001,856 [49]</t>
  </si>
  <si>
    <t xml:space="preserve">Flagstaff County </t>
  </si>
  <si>
    <t xml:space="preserve">Sedgewick </t>
  </si>
  <si>
    <t xml:space="preserve">&amp;00000000000036970000003,697 </t>
  </si>
  <si>
    <t>&amp;00000000000035060000003,506</t>
  </si>
  <si>
    <t xml:space="preserve">High River </t>
  </si>
  <si>
    <t xml:space="preserve">&amp;000000000001676400000016,764 </t>
  </si>
  <si>
    <t>&amp;000000000001973600000019,736</t>
  </si>
  <si>
    <t xml:space="preserve">Foremost </t>
  </si>
  <si>
    <t xml:space="preserve">&amp;00000000000031680000003,168 </t>
  </si>
  <si>
    <t>&amp;00000000000034140000003,414</t>
  </si>
  <si>
    <t xml:space="preserve">&amp;000000000001563800000015,638 </t>
  </si>
  <si>
    <t>&amp;000000000001797000000017,970</t>
  </si>
  <si>
    <t xml:space="preserve">Valleyview </t>
  </si>
  <si>
    <t xml:space="preserve">&amp;00000000000054390000005,439 </t>
  </si>
  <si>
    <t>&amp;00000000000054640000005,464</t>
  </si>
  <si>
    <t xml:space="preserve">Three Hills </t>
  </si>
  <si>
    <t xml:space="preserve">&amp;00000000000053190000005,319 </t>
  </si>
  <si>
    <t>&amp;00000000000052180000005,218</t>
  </si>
  <si>
    <t xml:space="preserve">— </t>
  </si>
  <si>
    <t xml:space="preserve">&amp;00000000000080820000008,082 </t>
  </si>
  <si>
    <t>&amp;00000000000091230000009,123</t>
  </si>
  <si>
    <t xml:space="preserve">&amp;00000000000089480000008,948 </t>
  </si>
  <si>
    <t>&amp;00000000000095160000009,516</t>
  </si>
  <si>
    <t xml:space="preserve">Lacombe </t>
  </si>
  <si>
    <t xml:space="preserve">&amp;000000000001015900000010,159 </t>
  </si>
  <si>
    <t>&amp;000000000001045100000010,451</t>
  </si>
  <si>
    <t xml:space="preserve">Lamont </t>
  </si>
  <si>
    <t xml:space="preserve">&amp;00000000000041670000004,167 </t>
  </si>
  <si>
    <t>&amp;00000000000039250000003,925</t>
  </si>
  <si>
    <t xml:space="preserve">&amp;000000000001252800000012,528 </t>
  </si>
  <si>
    <t>&amp;000000000001273000000012,730</t>
  </si>
  <si>
    <t xml:space="preserve">Slave Lake </t>
  </si>
  <si>
    <t xml:space="preserve">&amp;00000000000028250000002,825 </t>
  </si>
  <si>
    <t>&amp;00000000000028200000002,820</t>
  </si>
  <si>
    <t xml:space="preserve">Lethbridge </t>
  </si>
  <si>
    <t xml:space="preserve">&amp;00000000000099300000009,930 </t>
  </si>
  <si>
    <t>&amp;000000000001030200000010,302</t>
  </si>
  <si>
    <t xml:space="preserve">Vegreville </t>
  </si>
  <si>
    <t xml:space="preserve">&amp;00000000000034360000003,436 </t>
  </si>
  <si>
    <t>&amp;00000000000033190000003,319</t>
  </si>
  <si>
    <t xml:space="preserve">Mountain View County </t>
  </si>
  <si>
    <t xml:space="preserve">Didsbury </t>
  </si>
  <si>
    <t xml:space="preserve">&amp;000000000001213400000012,134 </t>
  </si>
  <si>
    <t>&amp;000000000001239100000012,391</t>
  </si>
  <si>
    <t xml:space="preserve">Brooks </t>
  </si>
  <si>
    <t xml:space="preserve">&amp;00000000000071370000007,137 </t>
  </si>
  <si>
    <t>&amp;00000000000068620000006,862</t>
  </si>
  <si>
    <t xml:space="preserve">Manning </t>
  </si>
  <si>
    <t xml:space="preserve">&amp;00000000000042170000004,217 </t>
  </si>
  <si>
    <t>&amp;00000000000037720000003,772</t>
  </si>
  <si>
    <t xml:space="preserve">Peace River </t>
  </si>
  <si>
    <t xml:space="preserve">&amp;00000000000023240000002,324 </t>
  </si>
  <si>
    <t>&amp;00000000000017470000001,747</t>
  </si>
  <si>
    <t>&amp;00000000000028470000002,847</t>
  </si>
  <si>
    <t xml:space="preserve">Castor </t>
  </si>
  <si>
    <t xml:space="preserve">&amp;00000000000021920000002,192 </t>
  </si>
  <si>
    <t>&amp;00000000000021260000002,126</t>
  </si>
  <si>
    <t xml:space="preserve">Stony Plain </t>
  </si>
  <si>
    <t xml:space="preserve">&amp;000000000002725200000027,252 </t>
  </si>
  <si>
    <t>&amp;000000000002926500000029,265</t>
  </si>
  <si>
    <t xml:space="preserve">Berwyn </t>
  </si>
  <si>
    <t xml:space="preserve">&amp;00000000000014960000001,496 </t>
  </si>
  <si>
    <t>&amp;00000000000014870000001,487</t>
  </si>
  <si>
    <t xml:space="preserve">Pincher Creek </t>
  </si>
  <si>
    <t xml:space="preserve">&amp;00000000000031970000003,197 </t>
  </si>
  <si>
    <t>&amp;00000000000033090000003,309</t>
  </si>
  <si>
    <t xml:space="preserve">Ponoka </t>
  </si>
  <si>
    <t xml:space="preserve">&amp;00000000000088520000008,852 </t>
  </si>
  <si>
    <t>&amp;00000000000086400000008,640</t>
  </si>
  <si>
    <t xml:space="preserve">Provost </t>
  </si>
  <si>
    <t xml:space="preserve">&amp;00000000000026350000002,635 </t>
  </si>
  <si>
    <t>&amp;00000000000025470000002,547</t>
  </si>
  <si>
    <t xml:space="preserve">Ranchland No. 66, M.D. of </t>
  </si>
  <si>
    <t xml:space="preserve">Nanton </t>
  </si>
  <si>
    <t xml:space="preserve">&amp;000000000000009600000096 </t>
  </si>
  <si>
    <t>&amp;000000000000008600000086</t>
  </si>
  <si>
    <t xml:space="preserve">Red Deer </t>
  </si>
  <si>
    <t xml:space="preserve">&amp;000000000001863900000018,639 </t>
  </si>
  <si>
    <t>&amp;000000000001910800000019,108</t>
  </si>
  <si>
    <t xml:space="preserve">Calgary </t>
  </si>
  <si>
    <t xml:space="preserve">&amp;000000000003068800000030,688 </t>
  </si>
  <si>
    <t>&amp;000000000003417100000034,171</t>
  </si>
  <si>
    <t xml:space="preserve">Spirit River </t>
  </si>
  <si>
    <t xml:space="preserve">&amp;00000000000025660000002,566 </t>
  </si>
  <si>
    <t>&amp;00000000000024580000002,458</t>
  </si>
  <si>
    <t xml:space="preserve">Smoky Lake </t>
  </si>
  <si>
    <t xml:space="preserve">&amp;00000000000044170000004,417 </t>
  </si>
  <si>
    <t>&amp;00000000000033570000003,357</t>
  </si>
  <si>
    <t xml:space="preserve">Falher </t>
  </si>
  <si>
    <t xml:space="preserve">&amp;00000000000023790000002,379 </t>
  </si>
  <si>
    <t>&amp;00000000000024420000002,442</t>
  </si>
  <si>
    <t xml:space="preserve">Spirit River No. 133, M.D. of </t>
  </si>
  <si>
    <t xml:space="preserve">&amp;0000000000000824000000824 </t>
  </si>
  <si>
    <t>&amp;0000000000000662000000662</t>
  </si>
  <si>
    <t xml:space="preserve">St. Paul </t>
  </si>
  <si>
    <t xml:space="preserve">&amp;00000000000061450000006,145 </t>
  </si>
  <si>
    <t>&amp;00000000000059250000005,925</t>
  </si>
  <si>
    <t xml:space="preserve">Morrin </t>
  </si>
  <si>
    <t xml:space="preserve">&amp;00000000000022100000002,210 </t>
  </si>
  <si>
    <t>&amp;00000000000023710000002,371</t>
  </si>
  <si>
    <t xml:space="preserve">Stettler </t>
  </si>
  <si>
    <t xml:space="preserve">&amp;00000000000053570000005,357 </t>
  </si>
  <si>
    <t>&amp;00000000000052160000005,216</t>
  </si>
  <si>
    <t xml:space="preserve">Morinville </t>
  </si>
  <si>
    <t xml:space="preserve">&amp;000000000001806700000018,067 </t>
  </si>
  <si>
    <t>&amp;000000000001862100000018,621</t>
  </si>
  <si>
    <t xml:space="preserve">Taber </t>
  </si>
  <si>
    <t xml:space="preserve">&amp;00000000000060120000006,012 </t>
  </si>
  <si>
    <t>&amp;00000000000062800000006,280</t>
  </si>
  <si>
    <t xml:space="preserve">&amp;00000000000031200000003,120 </t>
  </si>
  <si>
    <t>&amp;00000000000030420000003,042</t>
  </si>
  <si>
    <t xml:space="preserve">Two Hills </t>
  </si>
  <si>
    <t xml:space="preserve">&amp;00000000000026140000002,614 </t>
  </si>
  <si>
    <t>&amp;00000000000028010000002,801</t>
  </si>
  <si>
    <t xml:space="preserve">Kitscoty </t>
  </si>
  <si>
    <t xml:space="preserve">&amp;00000000000075240000007,524 </t>
  </si>
  <si>
    <t>&amp;00000000000074670000007,467</t>
  </si>
  <si>
    <t xml:space="preserve">Vulcan </t>
  </si>
  <si>
    <t xml:space="preserve">&amp;00000000000037780000003,778 </t>
  </si>
  <si>
    <t>&amp;00000000000037180000003,718</t>
  </si>
  <si>
    <t xml:space="preserve">Wainwright </t>
  </si>
  <si>
    <t xml:space="preserve">&amp;00000000000042310000004,231 </t>
  </si>
  <si>
    <t>&amp;00000000000035580000003,558</t>
  </si>
  <si>
    <t xml:space="preserve">Warner </t>
  </si>
  <si>
    <t xml:space="preserve">&amp;00000000000037980000003,798 </t>
  </si>
  <si>
    <t>&amp;00000000000037760000003,776 [49]</t>
  </si>
  <si>
    <t xml:space="preserve">Westlock </t>
  </si>
  <si>
    <t xml:space="preserve">&amp;00000000000068590000006,859 </t>
  </si>
  <si>
    <t>&amp;00000000000069100000006,910</t>
  </si>
  <si>
    <t xml:space="preserve">Wetaskiwin </t>
  </si>
  <si>
    <t xml:space="preserve">&amp;000000000001069500000010,695 </t>
  </si>
  <si>
    <t>&amp;000000000001053500000010,535</t>
  </si>
  <si>
    <t xml:space="preserve">Strathmore </t>
  </si>
  <si>
    <t xml:space="preserve">&amp;00000000000078890000007,889 </t>
  </si>
  <si>
    <t>&amp;00000000000081640000008,164</t>
  </si>
  <si>
    <t xml:space="preserve">Claresholm </t>
  </si>
  <si>
    <t xml:space="preserve">&amp;00000000000054120000005,412 </t>
  </si>
  <si>
    <t>&amp;00000000000053370000005,337</t>
  </si>
  <si>
    <t xml:space="preserve">Whitecourt </t>
  </si>
  <si>
    <t xml:space="preserve">&amp;00000000000038180000003,818 </t>
  </si>
  <si>
    <t>&amp;00000000000041580000004,158</t>
  </si>
  <si>
    <t xml:space="preserve">Edson </t>
  </si>
  <si>
    <t xml:space="preserve">&amp;00000000000098810000009,881 </t>
  </si>
  <si>
    <t>&amp;000000000001004500000010,045</t>
  </si>
  <si>
    <t>Kananaskis Country</t>
  </si>
  <si>
    <t>Settlement</t>
  </si>
  <si>
    <t xml:space="preserve">Name </t>
  </si>
  <si>
    <t xml:space="preserve">Area* </t>
  </si>
  <si>
    <t>Population</t>
  </si>
  <si>
    <t>(2009)[4]</t>
  </si>
  <si>
    <t xml:space="preserve">(km²) </t>
  </si>
  <si>
    <t>(acres)</t>
  </si>
  <si>
    <t xml:space="preserve">Buffalo Lake Métis Settlement </t>
  </si>
  <si>
    <t xml:space="preserve">East Prairie Métis Settlement </t>
  </si>
  <si>
    <t xml:space="preserve">Elizabeth Métis Settlement </t>
  </si>
  <si>
    <t xml:space="preserve">Fishing Lake Métis Settlement </t>
  </si>
  <si>
    <t xml:space="preserve">Gift Lake Métis Settlement </t>
  </si>
  <si>
    <t xml:space="preserve">Kikino Métis Settlement </t>
  </si>
  <si>
    <t xml:space="preserve">Paddle Prairie Métis Settlement </t>
  </si>
  <si>
    <t xml:space="preserve">Peavine Métis Settlement </t>
  </si>
  <si>
    <t>Indian Reserves of Alberta</t>
  </si>
  <si>
    <t>Reserve</t>
  </si>
  <si>
    <t xml:space="preserve">No. </t>
  </si>
  <si>
    <t>Treaty</t>
  </si>
  <si>
    <t xml:space="preserve">No.[78] </t>
  </si>
  <si>
    <t xml:space="preserve">Nation </t>
  </si>
  <si>
    <t xml:space="preserve">Area (km) </t>
  </si>
  <si>
    <t>Population (2001)[79]</t>
  </si>
  <si>
    <t xml:space="preserve">Alexander </t>
  </si>
  <si>
    <t>-</t>
  </si>
  <si>
    <t xml:space="preserve">Alexis </t>
  </si>
  <si>
    <t xml:space="preserve">Alexis Nakota Sioux Nation </t>
  </si>
  <si>
    <t xml:space="preserve">0055 !54.66 </t>
  </si>
  <si>
    <t>0800 !800</t>
  </si>
  <si>
    <t xml:space="preserve">Alexis Cardinal River Indian Reserve </t>
  </si>
  <si>
    <t xml:space="preserve">Alexis Elk River Indian Reserve </t>
  </si>
  <si>
    <t xml:space="preserve">Alexis Whitecourt Indian Reserve </t>
  </si>
  <si>
    <t xml:space="preserve">Allison Bay </t>
  </si>
  <si>
    <t xml:space="preserve">Mikisew Cree First Nation </t>
  </si>
  <si>
    <t xml:space="preserve">Amber River </t>
  </si>
  <si>
    <t xml:space="preserve">Dene Tha' First Nation </t>
  </si>
  <si>
    <t xml:space="preserve">0017.4 !17.41 </t>
  </si>
  <si>
    <t>0111 !111</t>
  </si>
  <si>
    <t xml:space="preserve">Assineau River </t>
  </si>
  <si>
    <t xml:space="preserve">150f </t>
  </si>
  <si>
    <t xml:space="preserve">Swan River First Nation </t>
  </si>
  <si>
    <t xml:space="preserve">Beaver Lake Cree Nation </t>
  </si>
  <si>
    <t xml:space="preserve">0057 !56.71 </t>
  </si>
  <si>
    <t>0390 !390</t>
  </si>
  <si>
    <t xml:space="preserve">Beaver Ranch </t>
  </si>
  <si>
    <t xml:space="preserve">Tallcree </t>
  </si>
  <si>
    <t xml:space="preserve">Big Horn </t>
  </si>
  <si>
    <t xml:space="preserve">144a </t>
  </si>
  <si>
    <t xml:space="preserve">Stoney Nations (Bearspaw, Chiniki, Wesley) </t>
  </si>
  <si>
    <t xml:space="preserve">0022 !22.24 </t>
  </si>
  <si>
    <t>0192 !192</t>
  </si>
  <si>
    <t xml:space="preserve">Bistcho Lake </t>
  </si>
  <si>
    <t xml:space="preserve">Blood </t>
  </si>
  <si>
    <t xml:space="preserve">Blue Quills First Nation Indian Reserve </t>
  </si>
  <si>
    <t>Beaver Lake Cree Nation,</t>
  </si>
  <si>
    <t>Cold Lake First Nations,</t>
  </si>
  <si>
    <t>Frog Lake,</t>
  </si>
  <si>
    <t>Heart Lake,</t>
  </si>
  <si>
    <t>Kehewin Cree Nation,</t>
  </si>
  <si>
    <t xml:space="preserve">Saddle Lake </t>
  </si>
  <si>
    <t xml:space="preserve">Boyer </t>
  </si>
  <si>
    <t xml:space="preserve">Beaver First Nation (Dunneza) </t>
  </si>
  <si>
    <t xml:space="preserve">133c </t>
  </si>
  <si>
    <t xml:space="preserve">Paul </t>
  </si>
  <si>
    <t xml:space="preserve">Bushe River </t>
  </si>
  <si>
    <t xml:space="preserve">0112 !111.94 </t>
  </si>
  <si>
    <t>0318 !318</t>
  </si>
  <si>
    <t xml:space="preserve">Cadotte Lake Indian Settlement </t>
  </si>
  <si>
    <t xml:space="preserve">Woodland Cree First Nation </t>
  </si>
  <si>
    <t xml:space="preserve">Charles Lake </t>
  </si>
  <si>
    <t xml:space="preserve">0000.66 !0.66 </t>
  </si>
  <si>
    <t xml:space="preserve">Child Lake </t>
  </si>
  <si>
    <t xml:space="preserve">164a </t>
  </si>
  <si>
    <t xml:space="preserve">Beaver First Nation </t>
  </si>
  <si>
    <t xml:space="preserve">0027.9 !27.87 </t>
  </si>
  <si>
    <t>0156 !156</t>
  </si>
  <si>
    <t xml:space="preserve">Chipewyan </t>
  </si>
  <si>
    <t xml:space="preserve">Clear Hills </t>
  </si>
  <si>
    <t xml:space="preserve">152c </t>
  </si>
  <si>
    <t xml:space="preserve">Horse Lake First Nation </t>
  </si>
  <si>
    <t xml:space="preserve">0014.3 !14.34 </t>
  </si>
  <si>
    <t>0015 !15</t>
  </si>
  <si>
    <t xml:space="preserve">Clearwater </t>
  </si>
  <si>
    <t xml:space="preserve">Fort Mcmurray #468 First Nation </t>
  </si>
  <si>
    <t xml:space="preserve">0007.99 !7.99 </t>
  </si>
  <si>
    <t xml:space="preserve">Cold Lake </t>
  </si>
  <si>
    <t xml:space="preserve">Collin Lake </t>
  </si>
  <si>
    <t xml:space="preserve">0000.48 !0.48 </t>
  </si>
  <si>
    <t xml:space="preserve">Cornwall Lake </t>
  </si>
  <si>
    <t xml:space="preserve">0001.40 !1.40 </t>
  </si>
  <si>
    <t xml:space="preserve">Cowper Lake Indian Reserve </t>
  </si>
  <si>
    <t xml:space="preserve">194a </t>
  </si>
  <si>
    <t xml:space="preserve">Chipewyan Prairie First Nation </t>
  </si>
  <si>
    <t xml:space="preserve">Desmarais Settlement </t>
  </si>
  <si>
    <t xml:space="preserve">Bigstone Cree Nation </t>
  </si>
  <si>
    <t xml:space="preserve">0001.44 !1.44 </t>
  </si>
  <si>
    <t>0112 !112</t>
  </si>
  <si>
    <t xml:space="preserve">Devil's Gate </t>
  </si>
  <si>
    <t xml:space="preserve">0017.48 !17.48 </t>
  </si>
  <si>
    <t xml:space="preserve">Dog Head </t>
  </si>
  <si>
    <t xml:space="preserve">0000.47 !0.47 </t>
  </si>
  <si>
    <t>0093 !93</t>
  </si>
  <si>
    <t xml:space="preserve">Drift Pile River </t>
  </si>
  <si>
    <t xml:space="preserve">Driftpile First Nation </t>
  </si>
  <si>
    <t xml:space="preserve">0066 !66.46 </t>
  </si>
  <si>
    <t>0655 !655</t>
  </si>
  <si>
    <t xml:space="preserve">Duncan's </t>
  </si>
  <si>
    <t xml:space="preserve">151a </t>
  </si>
  <si>
    <t xml:space="preserve">Duncan's First Nation </t>
  </si>
  <si>
    <t xml:space="preserve">0017.2 !17.16 </t>
  </si>
  <si>
    <t>0121 !121</t>
  </si>
  <si>
    <t xml:space="preserve">Eden Valley </t>
  </si>
  <si>
    <t>0509 !509</t>
  </si>
  <si>
    <t xml:space="preserve">Ermineskin </t>
  </si>
  <si>
    <t xml:space="preserve">Ermineskin Tribe </t>
  </si>
  <si>
    <t xml:space="preserve">0105 !104.55 </t>
  </si>
  <si>
    <t xml:space="preserve">173b </t>
  </si>
  <si>
    <t xml:space="preserve">Fox Lake </t>
  </si>
  <si>
    <t xml:space="preserve">Little Red River Cree Nation </t>
  </si>
  <si>
    <t xml:space="preserve">0096 !95.74 </t>
  </si>
  <si>
    <t>1254 !1,254</t>
  </si>
  <si>
    <t xml:space="preserve">Garden Creek Indian Settlement </t>
  </si>
  <si>
    <t xml:space="preserve">Gregoire Lake </t>
  </si>
  <si>
    <t xml:space="preserve">Hay Lake </t>
  </si>
  <si>
    <t xml:space="preserve">Heart Lake </t>
  </si>
  <si>
    <t xml:space="preserve">Hokedhe Túe Indian Reserve </t>
  </si>
  <si>
    <t xml:space="preserve">196e </t>
  </si>
  <si>
    <t xml:space="preserve">Smith's Landing First Nation </t>
  </si>
  <si>
    <t xml:space="preserve">Horse Lakes </t>
  </si>
  <si>
    <t xml:space="preserve">152b </t>
  </si>
  <si>
    <t xml:space="preserve">0014.4 !14.44 </t>
  </si>
  <si>
    <t>0324 !324</t>
  </si>
  <si>
    <t xml:space="preserve">Jackfish Point </t>
  </si>
  <si>
    <t xml:space="preserve">Janvier </t>
  </si>
  <si>
    <t xml:space="preserve">0016 !16.25 </t>
  </si>
  <si>
    <t>0252 !252</t>
  </si>
  <si>
    <t xml:space="preserve">Jean Baptiste Gambler </t>
  </si>
  <si>
    <t xml:space="preserve">0001.9 !1.90 </t>
  </si>
  <si>
    <t>0169 !169</t>
  </si>
  <si>
    <t xml:space="preserve">John D'Or Prairie </t>
  </si>
  <si>
    <t xml:space="preserve">0146 !146.06 </t>
  </si>
  <si>
    <t>0851 !851</t>
  </si>
  <si>
    <t xml:space="preserve">K'i Túe Indian Reserve </t>
  </si>
  <si>
    <t xml:space="preserve">196d </t>
  </si>
  <si>
    <t xml:space="preserve">Kapawe'no First Nation </t>
  </si>
  <si>
    <t xml:space="preserve">Kehiwin </t>
  </si>
  <si>
    <t xml:space="preserve">Kehewin Cree Nation </t>
  </si>
  <si>
    <t xml:space="preserve">0080 !79.56 </t>
  </si>
  <si>
    <t>0991 !991</t>
  </si>
  <si>
    <t xml:space="preserve">Li Dezé Indian Reserve </t>
  </si>
  <si>
    <t xml:space="preserve">196c </t>
  </si>
  <si>
    <t xml:space="preserve">Lubicon Lake Indian Nation </t>
  </si>
  <si>
    <t xml:space="preserve">0012 !11.92 </t>
  </si>
  <si>
    <t xml:space="preserve">Loon Lake Indian Reserve </t>
  </si>
  <si>
    <t xml:space="preserve">Loon River Cree </t>
  </si>
  <si>
    <t xml:space="preserve">Loon Prairie Indian Reserve </t>
  </si>
  <si>
    <t xml:space="preserve">Louis Bull </t>
  </si>
  <si>
    <t xml:space="preserve">138b </t>
  </si>
  <si>
    <t xml:space="preserve">0032 !31.51 </t>
  </si>
  <si>
    <t>0892 !892</t>
  </si>
  <si>
    <t xml:space="preserve">Montana </t>
  </si>
  <si>
    <t xml:space="preserve">0028 !28.18 </t>
  </si>
  <si>
    <t>0580 !580</t>
  </si>
  <si>
    <t xml:space="preserve">Namur Lake </t>
  </si>
  <si>
    <t>174a</t>
  </si>
  <si>
    <t xml:space="preserve">O'chiese </t>
  </si>
  <si>
    <t xml:space="preserve">0142 !142.08 </t>
  </si>
  <si>
    <t>0504 !504</t>
  </si>
  <si>
    <t xml:space="preserve">O'chiese Cemetery </t>
  </si>
  <si>
    <t xml:space="preserve">203a </t>
  </si>
  <si>
    <t xml:space="preserve">Old Fort </t>
  </si>
  <si>
    <t xml:space="preserve">Peace Point </t>
  </si>
  <si>
    <t xml:space="preserve">Peigan </t>
  </si>
  <si>
    <t xml:space="preserve">Piikani Nation </t>
  </si>
  <si>
    <t xml:space="preserve">0430 !430.31 </t>
  </si>
  <si>
    <t>1537 !1,537</t>
  </si>
  <si>
    <t xml:space="preserve">Pigeon Lake </t>
  </si>
  <si>
    <t xml:space="preserve">138a </t>
  </si>
  <si>
    <t>Ermineskin Tribe,</t>
  </si>
  <si>
    <t xml:space="preserve">Samson </t>
  </si>
  <si>
    <t xml:space="preserve">Puskiakiwenin </t>
  </si>
  <si>
    <t xml:space="preserve">Frog Lake </t>
  </si>
  <si>
    <t xml:space="preserve">0100 !100.42 </t>
  </si>
  <si>
    <t>0432 !432</t>
  </si>
  <si>
    <t xml:space="preserve">0275 !274.69 </t>
  </si>
  <si>
    <t>8000 !8,000+</t>
  </si>
  <si>
    <t xml:space="preserve">Sandy Point </t>
  </si>
  <si>
    <t xml:space="preserve">0004.0 !4.04 </t>
  </si>
  <si>
    <t xml:space="preserve">Sawridge </t>
  </si>
  <si>
    <t>150g</t>
  </si>
  <si>
    <t xml:space="preserve">Siksika </t>
  </si>
  <si>
    <t xml:space="preserve">Siksika Nation </t>
  </si>
  <si>
    <t xml:space="preserve">Stoney </t>
  </si>
  <si>
    <t xml:space="preserve">0402 !402.26 </t>
  </si>
  <si>
    <t>2173 !2,173</t>
  </si>
  <si>
    <t xml:space="preserve">Enoch Cree Nation #440 </t>
  </si>
  <si>
    <t>0052 !51.61</t>
  </si>
  <si>
    <t xml:space="preserve">Sturgeon Lake </t>
  </si>
  <si>
    <t xml:space="preserve">Sucker Creek </t>
  </si>
  <si>
    <t xml:space="preserve">150a </t>
  </si>
  <si>
    <t xml:space="preserve">Sucker Creek Cree First Nation </t>
  </si>
  <si>
    <t xml:space="preserve">0068 !67.84 </t>
  </si>
  <si>
    <t>0549 !549</t>
  </si>
  <si>
    <t xml:space="preserve">Sunchild </t>
  </si>
  <si>
    <t xml:space="preserve">Sunchild First Nation </t>
  </si>
  <si>
    <t xml:space="preserve">0053 !53.38 </t>
  </si>
  <si>
    <t>0598 !598</t>
  </si>
  <si>
    <t xml:space="preserve">Swampy Lake Indian Reserve </t>
  </si>
  <si>
    <t xml:space="preserve">Swan River </t>
  </si>
  <si>
    <t xml:space="preserve">150e </t>
  </si>
  <si>
    <t xml:space="preserve">0041 !41.36 </t>
  </si>
  <si>
    <t>0307 !307</t>
  </si>
  <si>
    <t xml:space="preserve">Tall Cree </t>
  </si>
  <si>
    <t xml:space="preserve">Thabacha Náre Indian Reserve </t>
  </si>
  <si>
    <t xml:space="preserve">196a </t>
  </si>
  <si>
    <t xml:space="preserve">Thebathi Indian Reserve </t>
  </si>
  <si>
    <t xml:space="preserve">Tsu K'adhe Túe Indian Reserve </t>
  </si>
  <si>
    <t>196f</t>
  </si>
  <si>
    <t xml:space="preserve">Tsuu T'ina Nation </t>
  </si>
  <si>
    <t xml:space="preserve">0283 !283.14 </t>
  </si>
  <si>
    <t>1982 !1,982</t>
  </si>
  <si>
    <t xml:space="preserve">The Jere Ghaili Indian Reserve </t>
  </si>
  <si>
    <t xml:space="preserve">196b </t>
  </si>
  <si>
    <t xml:space="preserve">Unipouheos </t>
  </si>
  <si>
    <t xml:space="preserve">0088 !88.27 </t>
  </si>
  <si>
    <t>0586 !586</t>
  </si>
  <si>
    <t xml:space="preserve">Upper Hay River </t>
  </si>
  <si>
    <t xml:space="preserve">0014 !14.10 </t>
  </si>
  <si>
    <t>0347 !347</t>
  </si>
  <si>
    <t xml:space="preserve">Utikoomak Lake </t>
  </si>
  <si>
    <t xml:space="preserve">Wabamun </t>
  </si>
  <si>
    <t>133a</t>
  </si>
  <si>
    <t xml:space="preserve">Paul First Nation </t>
  </si>
  <si>
    <t>0064 !64.45</t>
  </si>
  <si>
    <t xml:space="preserve">Wadlin Lake Indian Reserve </t>
  </si>
  <si>
    <t xml:space="preserve">173c </t>
  </si>
  <si>
    <t xml:space="preserve">White Fish Lake </t>
  </si>
  <si>
    <t>Saddle Lake</t>
  </si>
  <si>
    <t xml:space="preserve">Whitefish Lake (Goodfish) </t>
  </si>
  <si>
    <t xml:space="preserve">0050 !50.49 </t>
  </si>
  <si>
    <t>1175 !1,175</t>
  </si>
  <si>
    <t xml:space="preserve">William Mckenzie </t>
  </si>
  <si>
    <t xml:space="preserve">151k </t>
  </si>
  <si>
    <t xml:space="preserve">Winefred Lake Indian Reserve </t>
  </si>
  <si>
    <t xml:space="preserve">194b </t>
  </si>
  <si>
    <t xml:space="preserve">0004.5 !4.53 </t>
  </si>
  <si>
    <t xml:space="preserve">Woodland Cree </t>
  </si>
  <si>
    <t xml:space="preserve">0131 !130.96 </t>
  </si>
  <si>
    <t>0417 !417</t>
  </si>
  <si>
    <t xml:space="preserve">Zama Lake </t>
  </si>
  <si>
    <t>Pop</t>
  </si>
  <si>
    <t>Bearspaw</t>
  </si>
  <si>
    <t>Chiniki</t>
  </si>
  <si>
    <t>Wesley</t>
  </si>
  <si>
    <t>Enoch Cree Nation</t>
  </si>
  <si>
    <t>Whitefish Lake</t>
  </si>
  <si>
    <t>Paul</t>
  </si>
  <si>
    <t>Nakota</t>
  </si>
  <si>
    <t>Mikisew</t>
  </si>
  <si>
    <t>Dene</t>
  </si>
  <si>
    <t>Dene Tha'</t>
  </si>
  <si>
    <t>Swan River</t>
  </si>
  <si>
    <t>Blood</t>
  </si>
  <si>
    <t>Frog Lake</t>
  </si>
  <si>
    <t>Kehewin</t>
  </si>
  <si>
    <t>Woodland</t>
  </si>
  <si>
    <t>Bigstone</t>
  </si>
  <si>
    <t>Little Red River</t>
  </si>
  <si>
    <t>Smith's Landing</t>
  </si>
  <si>
    <t>Horse Lake</t>
  </si>
  <si>
    <t>Lubicon Lake</t>
  </si>
  <si>
    <t>Loon River</t>
  </si>
  <si>
    <t>Piikani</t>
  </si>
  <si>
    <t>Tallcree</t>
  </si>
  <si>
    <t xml:space="preserve">Airdrie </t>
  </si>
  <si>
    <t xml:space="preserve">1985-01-01 !January 1, 1985 </t>
  </si>
  <si>
    <t xml:space="preserve">Calgary Region </t>
  </si>
  <si>
    <t xml:space="preserve">2005-09-01 !September 1, 2005 </t>
  </si>
  <si>
    <t xml:space="preserve">Southern Alberta </t>
  </si>
  <si>
    <t xml:space="preserve">1894-01-01 !January 1, 1894 </t>
  </si>
  <si>
    <t xml:space="preserve">Calgary Region [N 1] </t>
  </si>
  <si>
    <t xml:space="preserve">1955-01-01 !January 1, 1955 </t>
  </si>
  <si>
    <t xml:space="preserve">Central Alberta </t>
  </si>
  <si>
    <t xml:space="preserve">2000-10-01 !October 1, 2000 </t>
  </si>
  <si>
    <t xml:space="preserve">Edmonton </t>
  </si>
  <si>
    <t xml:space="preserve">1904-10-08 !October 8, 1904 </t>
  </si>
  <si>
    <t xml:space="preserve">Edmonton Capital Region [N 1] </t>
  </si>
  <si>
    <t xml:space="preserve">Fort Saskatchewan </t>
  </si>
  <si>
    <t xml:space="preserve">1985-07-01 !July 1, 1985 </t>
  </si>
  <si>
    <t xml:space="preserve">Edmonton Capital Region </t>
  </si>
  <si>
    <t xml:space="preserve">Grande Prairie </t>
  </si>
  <si>
    <t xml:space="preserve">1958-01-01 !January 1, 1958 </t>
  </si>
  <si>
    <t xml:space="preserve">Northern Alberta </t>
  </si>
  <si>
    <t xml:space="preserve">2010-09-05 !September 5, 2010 </t>
  </si>
  <si>
    <t xml:space="preserve">Leduc </t>
  </si>
  <si>
    <t xml:space="preserve">1983-09-01 !September 1, 1983 </t>
  </si>
  <si>
    <t xml:space="preserve">1906-05-09 !May 9, 1906 </t>
  </si>
  <si>
    <t xml:space="preserve">Lloydminster </t>
  </si>
  <si>
    <t xml:space="preserve">Medicine Hat </t>
  </si>
  <si>
    <t xml:space="preserve">1913-03-25 !March 25, 1913 </t>
  </si>
  <si>
    <t xml:space="preserve">Spruce Grove </t>
  </si>
  <si>
    <t xml:space="preserve">1986-03-01 !March 1, 1986 </t>
  </si>
  <si>
    <t xml:space="preserve">St. Albert </t>
  </si>
  <si>
    <t xml:space="preserve">1977-01-01 !January 1, 1977 </t>
  </si>
  <si>
    <t xml:space="preserve">1930-04-03 !April 3, 1930 </t>
  </si>
  <si>
    <t xml:space="preserve">Town </t>
  </si>
  <si>
    <t xml:space="preserve">1998-01-01 !January 1, 1998 </t>
  </si>
  <si>
    <t>Town</t>
  </si>
  <si>
    <t xml:space="preserve">1980-09-01 !September 1, 1980 </t>
  </si>
  <si>
    <t xml:space="preserve">New town </t>
  </si>
  <si>
    <t xml:space="preserve">1995-04-01 !April 1, 1995 </t>
  </si>
  <si>
    <t>Urban service area</t>
  </si>
  <si>
    <t xml:space="preserve">Strathcona </t>
  </si>
  <si>
    <t xml:space="preserve">1907-03-15 !March 15, 1907 </t>
  </si>
  <si>
    <t xml:space="preserve">1912-02-01 !February 1, 1912 </t>
  </si>
  <si>
    <t>City amalgamation</t>
  </si>
  <si>
    <t xml:space="preserve">    * Aetna</t>
  </si>
  <si>
    <t xml:space="preserve">    * Alberta Coal Branch</t>
  </si>
  <si>
    <t xml:space="preserve">    * Amber Valley</t>
  </si>
  <si>
    <t xml:space="preserve">    * Anthracite</t>
  </si>
  <si>
    <t xml:space="preserve">    * Bankhead</t>
  </si>
  <si>
    <t xml:space="preserve">    * Beaver Mines</t>
  </si>
  <si>
    <t xml:space="preserve">    * Bezanson City</t>
  </si>
  <si>
    <t xml:space="preserve">    * Blairmore</t>
  </si>
  <si>
    <t xml:space="preserve">    * Bow City</t>
  </si>
  <si>
    <t xml:space="preserve">    * Brant</t>
  </si>
  <si>
    <t xml:space="preserve">    * Brule</t>
  </si>
  <si>
    <t xml:space="preserve">    * Buffalo Jump</t>
  </si>
  <si>
    <t xml:space="preserve">    * Buffalo Lake Village</t>
  </si>
  <si>
    <t xml:space="preserve">    * Byemoor</t>
  </si>
  <si>
    <t xml:space="preserve">    * Cadomin</t>
  </si>
  <si>
    <t xml:space="preserve">    * Caldwell</t>
  </si>
  <si>
    <t xml:space="preserve">    * Canmore Mines</t>
  </si>
  <si>
    <t xml:space="preserve">    * Castle Mountain</t>
  </si>
  <si>
    <t xml:space="preserve">    * Cessford</t>
  </si>
  <si>
    <t xml:space="preserve">    * Coalspur</t>
  </si>
  <si>
    <t xml:space="preserve">    * Conquerville</t>
  </si>
  <si>
    <t xml:space="preserve">    * Crowsnest Pass</t>
  </si>
  <si>
    <t xml:space="preserve">    * Dinant</t>
  </si>
  <si>
    <t xml:space="preserve">    * Dorothy</t>
  </si>
  <si>
    <t xml:space="preserve">    * Drumheller Valley</t>
  </si>
  <si>
    <t xml:space="preserve">    * Duhamel</t>
  </si>
  <si>
    <t xml:space="preserve">    * East Coulee</t>
  </si>
  <si>
    <t xml:space="preserve">    * Empress</t>
  </si>
  <si>
    <t xml:space="preserve">    * Ensign</t>
  </si>
  <si>
    <t xml:space="preserve">    * Etzikom</t>
  </si>
  <si>
    <t xml:space="preserve">    * Fort Dunvegan</t>
  </si>
  <si>
    <t xml:space="preserve">    * Fort Edmonton and Fort Augustus</t>
  </si>
  <si>
    <t xml:space="preserve">    * Fort Normandeau</t>
  </si>
  <si>
    <t xml:space="preserve">    * Fort Victoria</t>
  </si>
  <si>
    <t xml:space="preserve">    * Frank</t>
  </si>
  <si>
    <t xml:space="preserve">    * Georgetown</t>
  </si>
  <si>
    <t xml:space="preserve">    * Grantham</t>
  </si>
  <si>
    <t xml:space="preserve">    * Grouard</t>
  </si>
  <si>
    <t xml:space="preserve">    * Hartshorn</t>
  </si>
  <si>
    <t xml:space="preserve">    * Hayworth</t>
  </si>
  <si>
    <t xml:space="preserve">    * Kovach</t>
  </si>
  <si>
    <t xml:space="preserve">    * Lake Saskatoon</t>
  </si>
  <si>
    <t xml:space="preserve">    * Lamerton</t>
  </si>
  <si>
    <t xml:space="preserve">    * Leo</t>
  </si>
  <si>
    <t xml:space="preserve">    * Lille</t>
  </si>
  <si>
    <t xml:space="preserve">    * Little Chicago/New York</t>
  </si>
  <si>
    <t xml:space="preserve">    * Mercoal</t>
  </si>
  <si>
    <t xml:space="preserve">    * Minnewanka</t>
  </si>
  <si>
    <t xml:space="preserve">    * Mitford</t>
  </si>
  <si>
    <t xml:space="preserve">    * Mountain Mill</t>
  </si>
  <si>
    <t xml:space="preserve">    * Mountain Park</t>
  </si>
  <si>
    <t xml:space="preserve">    * Mountain View</t>
  </si>
  <si>
    <t xml:space="preserve">    * Nacmine</t>
  </si>
  <si>
    <t xml:space="preserve">    * Newcastle</t>
  </si>
  <si>
    <t xml:space="preserve">    * Nordegg</t>
  </si>
  <si>
    <t xml:space="preserve">    * Old Fort Macleod</t>
  </si>
  <si>
    <t xml:space="preserve">    * Oil City</t>
  </si>
  <si>
    <t xml:space="preserve">    * Orion</t>
  </si>
  <si>
    <t xml:space="preserve">    * Pocahontas</t>
  </si>
  <si>
    <t xml:space="preserve">    * Pollockville</t>
  </si>
  <si>
    <t xml:space="preserve">    * Port Vermillion</t>
  </si>
  <si>
    <t xml:space="preserve">    * Retlaw</t>
  </si>
  <si>
    <t xml:space="preserve">    * Rocky Mountain House</t>
  </si>
  <si>
    <t xml:space="preserve">    * Rosedale</t>
  </si>
  <si>
    <t xml:space="preserve">    * Rowley</t>
  </si>
  <si>
    <t xml:space="preserve">    * Sheerness</t>
  </si>
  <si>
    <t xml:space="preserve">    * Silver City</t>
  </si>
  <si>
    <t xml:space="preserve">    * Skunk Hollow</t>
  </si>
  <si>
    <t xml:space="preserve">    * Smith Mills</t>
  </si>
  <si>
    <t xml:space="preserve">    * Steveville</t>
  </si>
  <si>
    <t xml:space="preserve">    * Sunnynook</t>
  </si>
  <si>
    <t xml:space="preserve">    * Tail Creek</t>
  </si>
  <si>
    <t xml:space="preserve">    * Travers</t>
  </si>
  <si>
    <t xml:space="preserve">    * Wardlow</t>
  </si>
  <si>
    <t xml:space="preserve">    * Wayne</t>
  </si>
  <si>
    <t xml:space="preserve">    * Whitla</t>
  </si>
  <si>
    <t xml:space="preserve">    * Winnifred</t>
  </si>
  <si>
    <t xml:space="preserve">    * Wrentham</t>
  </si>
  <si>
    <t>http://www.ghosttowns.com/canada/alberta/alberta.html</t>
  </si>
  <si>
    <t>Bretona</t>
  </si>
  <si>
    <t>Salisbury</t>
  </si>
  <si>
    <t>Campbelltown</t>
  </si>
  <si>
    <t>Ministik</t>
  </si>
  <si>
    <t>Fultonvale</t>
  </si>
  <si>
    <t>West Edmonton Mall</t>
  </si>
  <si>
    <t>Jasper</t>
  </si>
  <si>
    <t>Mackenzie County</t>
  </si>
  <si>
    <t>Waterton Lakes National Park</t>
  </si>
  <si>
    <t>Banff National Park</t>
  </si>
  <si>
    <t>Jasper National Park</t>
  </si>
  <si>
    <t>Elk Island National Park</t>
  </si>
  <si>
    <t>Wood Buffalo National Park</t>
  </si>
  <si>
    <t>Willmore Wilderness Park</t>
  </si>
  <si>
    <t xml:space="preserve">Park↓ </t>
  </si>
  <si>
    <t xml:space="preserve">Nearest Town↓ </t>
  </si>
  <si>
    <t xml:space="preserve">Established↓ </t>
  </si>
  <si>
    <t xml:space="preserve">Coordinates↓ </t>
  </si>
  <si>
    <t>website (ID)↓</t>
  </si>
  <si>
    <t xml:space="preserve">Aspen Beach Provincial Park </t>
  </si>
  <si>
    <t xml:space="preserve">Bentley </t>
  </si>
  <si>
    <t xml:space="preserve">1932, November 21 </t>
  </si>
  <si>
    <t xml:space="preserve">52°27′28″N 113°58′39″W﻿ / ﻿52.45778°N 113.9775°W﻿ / 52.45778; -113.9775﻿ (Aspen Beach Provincial Park) </t>
  </si>
  <si>
    <t xml:space="preserve">Beauvais Lake Provincial Park </t>
  </si>
  <si>
    <t xml:space="preserve">1954, February 1 </t>
  </si>
  <si>
    <t xml:space="preserve">49°24′39″N 114°06′33″W﻿ / ﻿49.41083°N 114.10917°W﻿ / 49.41083; -114.10917﻿ (Beauvais Lake Provincial Park) </t>
  </si>
  <si>
    <t xml:space="preserve">Big Hill Springs Provincial Park </t>
  </si>
  <si>
    <t xml:space="preserve">Cochrane </t>
  </si>
  <si>
    <t xml:space="preserve">1957, November 22 </t>
  </si>
  <si>
    <t xml:space="preserve">51°15′6″N 114°23′18″W﻿ / ﻿51.25167°N 114.38833°W﻿ / 51.25167; -114.38833﻿ (Big Hill Springs Provincial Park) </t>
  </si>
  <si>
    <t xml:space="preserve">Big Knife Provincial Park </t>
  </si>
  <si>
    <t xml:space="preserve">Forestburg </t>
  </si>
  <si>
    <t xml:space="preserve">1962, October 2 </t>
  </si>
  <si>
    <t xml:space="preserve">52°29′25″N 112°13′15″W﻿ / ﻿52.49028°N 112.22083°W﻿ / 52.49028; -112.22083﻿ (Big Knife Provincial Park) </t>
  </si>
  <si>
    <t xml:space="preserve">Bow Valley Provincial Park </t>
  </si>
  <si>
    <t xml:space="preserve">Canmore </t>
  </si>
  <si>
    <t xml:space="preserve">1959, July 27 </t>
  </si>
  <si>
    <t xml:space="preserve">51°04′5″N 115°02′47″W﻿ / ﻿51.06806°N 115.04639°W﻿ / 51.06806; -115.04639﻿ (Bow Valley Provincial Park) </t>
  </si>
  <si>
    <t xml:space="preserve">Bragg Creek Provincial Park </t>
  </si>
  <si>
    <t xml:space="preserve">1960, January 19 </t>
  </si>
  <si>
    <t xml:space="preserve">50°56′30″N 114°35′14″W﻿ / ﻿50.94167°N 114.58722°W﻿ / 50.94167; -114.58722﻿ (Bragg Creek Provincial Park) </t>
  </si>
  <si>
    <t xml:space="preserve">Brown-Lowery Provincial Park </t>
  </si>
  <si>
    <t xml:space="preserve">Turner Valley </t>
  </si>
  <si>
    <t xml:space="preserve">1992, October 29 </t>
  </si>
  <si>
    <t xml:space="preserve">50°48′58″N 114°26′4″W﻿ / ﻿50.81611°N 114.43444°W﻿ / 50.81611; -114.43444﻿ (Brown-Lowery Provincial Park) </t>
  </si>
  <si>
    <t xml:space="preserve">Calling Lake Provincial Park </t>
  </si>
  <si>
    <t xml:space="preserve">1971, July 20 </t>
  </si>
  <si>
    <t xml:space="preserve">55°10′51″N 113°14′40″W﻿ / ﻿55.18083°N 113.24444°W﻿ / 55.18083; -113.24444﻿ (Calling Lake Provincial Park) </t>
  </si>
  <si>
    <t xml:space="preserve">Canmore Nordic Centre Provincial Park </t>
  </si>
  <si>
    <t xml:space="preserve">51°05′53″N 115°23′23″W﻿ / ﻿51.09806°N 115.38972°W﻿ / 51.09806; -115.38972﻿ (Canmore Nordic Centre Provincial Park) </t>
  </si>
  <si>
    <t xml:space="preserve">Carson-Pegasus Provincial Park </t>
  </si>
  <si>
    <t xml:space="preserve">1982, May 19 </t>
  </si>
  <si>
    <t xml:space="preserve">54°18′16″N 115°38′30″W﻿ / ﻿54.30444°N 115.64167°W﻿ / 54.30444; -115.64167﻿ (Carson-Pegasus Provincial Park) </t>
  </si>
  <si>
    <t xml:space="preserve">Chain Lakes Provincial Park </t>
  </si>
  <si>
    <t xml:space="preserve">1969, December 23 </t>
  </si>
  <si>
    <t xml:space="preserve">50°12′24″N 114°11′47″W﻿ / ﻿50.20667°N 114.19639°W﻿ / 50.20667; -114.19639﻿ (Chain Lakes Provincial Park) </t>
  </si>
  <si>
    <t xml:space="preserve">Cold Lake Provincial Park </t>
  </si>
  <si>
    <t xml:space="preserve">1976, August 18 </t>
  </si>
  <si>
    <t xml:space="preserve">54°27′38″N 110°07′12″W﻿ / ﻿54.46056°N 110.12°W﻿ / 54.46056; -110.12﻿ (Cold Lake Provincial Park) </t>
  </si>
  <si>
    <t xml:space="preserve">Crimson Lake Provincial Park </t>
  </si>
  <si>
    <t xml:space="preserve">1955, November 22 </t>
  </si>
  <si>
    <t xml:space="preserve">52°27′0″N 115°2′0″W﻿ / ﻿52.45°N 115.033333°W﻿ / 52.45; -115.033333﻿ (Crimson Lake Provincial Park) </t>
  </si>
  <si>
    <t xml:space="preserve">Cross Lake Provincial Park </t>
  </si>
  <si>
    <t xml:space="preserve">54°38′17″N 113°48′52″W﻿ / ﻿54.63806°N 113.81444°W﻿ / 54.63806; -113.81444﻿ (Cross Lake Provincial Park) </t>
  </si>
  <si>
    <t xml:space="preserve">Crow Lake Provincial Park </t>
  </si>
  <si>
    <t xml:space="preserve">55°47′47″N 112°10′54″W﻿ / ﻿55.79639°N 112.18167°W﻿ / 55.79639; -112.18167﻿ (Crow Lake Provincial Park) </t>
  </si>
  <si>
    <t xml:space="preserve">Dillberry Lake Provincial Park </t>
  </si>
  <si>
    <t xml:space="preserve">1957, January 8 </t>
  </si>
  <si>
    <t xml:space="preserve">52°35′47″N 110°04′51″W﻿ / ﻿52.59639°N 110.08083°W﻿ / 52.59639; -110.08083﻿ (Dillberry Lake Provincial Park) </t>
  </si>
  <si>
    <t xml:space="preserve">Dinosaur Provincial Park </t>
  </si>
  <si>
    <t xml:space="preserve">1955, June 27 </t>
  </si>
  <si>
    <t xml:space="preserve">50°45′44″N 111°31′5″W﻿ / ﻿50.76222°N 111.51806°W﻿ / 50.76222; -111.51806﻿ (Dinosaur Provincial Park) </t>
  </si>
  <si>
    <t xml:space="preserve">Dry Island Buffalo Jump Provincial Park </t>
  </si>
  <si>
    <t xml:space="preserve">Trochu </t>
  </si>
  <si>
    <t xml:space="preserve">1970, December 15 </t>
  </si>
  <si>
    <t xml:space="preserve">51°56′10″N 112°57′41″W﻿ / ﻿51.93611°N 112.96139°W﻿ / 51.93611; -112.96139﻿ (Dry Island Buffalo Jump Provincial Park) </t>
  </si>
  <si>
    <t xml:space="preserve">Dunvegan Provincial Park </t>
  </si>
  <si>
    <t xml:space="preserve">1992, May 21 </t>
  </si>
  <si>
    <t xml:space="preserve">55°55′24″N 118°36′2″W﻿ / ﻿55.92333°N 118.60056°W﻿ / 55.92333; -118.60056﻿ (Dunvegan Provincial Park) </t>
  </si>
  <si>
    <t xml:space="preserve">Fish Creek Provincial Park </t>
  </si>
  <si>
    <t xml:space="preserve">1975, June 10 </t>
  </si>
  <si>
    <t xml:space="preserve">50°54′11″N 114°00′55″W﻿ / ﻿50.90306°N 114.01528°W﻿ / 50.90306; -114.01528﻿ (Fish Creek Provincial Park) </t>
  </si>
  <si>
    <t xml:space="preserve">Garner Lake Provincial Park </t>
  </si>
  <si>
    <t xml:space="preserve">Vilna </t>
  </si>
  <si>
    <t xml:space="preserve">1953, July 14 </t>
  </si>
  <si>
    <t xml:space="preserve">54°10′59″N 111°44′22″W﻿ / ﻿54.18306°N 111.73944°W﻿ / 54.18306; -111.73944﻿ (Garner Lake Provincial Park) </t>
  </si>
  <si>
    <t xml:space="preserve">Gooseberry Lake Provincial Park </t>
  </si>
  <si>
    <t xml:space="preserve">Consort </t>
  </si>
  <si>
    <t xml:space="preserve">52°07′4″N 110°45′6″W﻿ / ﻿52.11778°N 110.75167°W﻿ / 52.11778; -110.75167﻿ (Gooseberry Lake Provincial Park) </t>
  </si>
  <si>
    <t xml:space="preserve">Greene Valley Provincial Park </t>
  </si>
  <si>
    <t xml:space="preserve">2000, June 6 </t>
  </si>
  <si>
    <t xml:space="preserve">56°11′53″N 117°14′30″W﻿ / ﻿56.19806°N 117.24167°W﻿ / 56.19806; -117.24167﻿ (Greene Valley Provincial Park) </t>
  </si>
  <si>
    <t xml:space="preserve">Gregoire Lake Provincial Park </t>
  </si>
  <si>
    <t xml:space="preserve">1969, October 21 </t>
  </si>
  <si>
    <t xml:space="preserve">56°28′23″N 111°11′55″W﻿ / ﻿56.47306°N 111.19861°W﻿ / 56.47306; -111.19861﻿ (Gregoire Lake Provincial Park) </t>
  </si>
  <si>
    <t xml:space="preserve">Hilliard's Bay Provincial Park </t>
  </si>
  <si>
    <t xml:space="preserve">1978, October 24 </t>
  </si>
  <si>
    <t xml:space="preserve">55°29′57″N 116°01′10″W﻿ / ﻿55.49917°N 116.01944°W﻿ / 55.49917; -116.01944﻿ (Hilliard's Bay Provincial Park) </t>
  </si>
  <si>
    <t xml:space="preserve">Jarvis Bay Provincial Park </t>
  </si>
  <si>
    <t xml:space="preserve">Sylvan Lake </t>
  </si>
  <si>
    <t xml:space="preserve">1965, July 8 </t>
  </si>
  <si>
    <t xml:space="preserve">52°21′59″N 114°07′56″W﻿ / ﻿52.36639°N 114.13222°W﻿ / 52.36639; -114.13222﻿ (Jarvis Bay Provincial Park) </t>
  </si>
  <si>
    <t xml:space="preserve">Kinbrook Island Provincial Park </t>
  </si>
  <si>
    <t xml:space="preserve">1951, November 14 </t>
  </si>
  <si>
    <t xml:space="preserve">50°26′52″N 111°54′40″W﻿ / ﻿50.44778°N 111.91111°W﻿ / 50.44778; -111.91111﻿ (Kinbrook Island Provincial Park) </t>
  </si>
  <si>
    <t xml:space="preserve">Lakeland Provincial Park </t>
  </si>
  <si>
    <t xml:space="preserve">Lac la Biche </t>
  </si>
  <si>
    <t xml:space="preserve">1992, January 16 </t>
  </si>
  <si>
    <t xml:space="preserve">54°47′24″N 111°29′17″W﻿ / ﻿54.79°N 111.48806°W﻿ / 54.79; -111.48806﻿ (Lakeland Provincial Park) </t>
  </si>
  <si>
    <t xml:space="preserve">Lesser Slave Lake Provincial Park </t>
  </si>
  <si>
    <t xml:space="preserve">55°25′3″N 114°48′39″W﻿ / ﻿55.4175°N 114.81083°W﻿ / 55.4175; -114.81083﻿ (Lesser Slave Lake Provincial Park) </t>
  </si>
  <si>
    <t xml:space="preserve">Little Bow Provincial Park </t>
  </si>
  <si>
    <t xml:space="preserve">Champion </t>
  </si>
  <si>
    <t xml:space="preserve">1954, January 20 </t>
  </si>
  <si>
    <t xml:space="preserve">50°13′10″N 112°57′56″W﻿ / ﻿50.21944°N 112.96556°W﻿ / 50.21944; -112.96556﻿ (Little Bow Provincial Park) </t>
  </si>
  <si>
    <t xml:space="preserve">Little Fish Lake Provincial Park </t>
  </si>
  <si>
    <t xml:space="preserve">1957, April 8 </t>
  </si>
  <si>
    <t xml:space="preserve">51°22′18″N 112°11′54″W﻿ / ﻿51.37167°N 112.19833°W﻿ / 51.37167; -112.19833﻿ (Little Fish Lake Provincial Park) </t>
  </si>
  <si>
    <t xml:space="preserve">Lois Hole Centennial Provincial Park </t>
  </si>
  <si>
    <t xml:space="preserve">2005, April 19 </t>
  </si>
  <si>
    <t xml:space="preserve">53°36′22″N 113°40′41″W﻿ / ﻿53.60611°N 113.67806°W﻿ / 53.60611; -113.67806﻿ (Lois Hole Centennial Provincial Park) </t>
  </si>
  <si>
    <t xml:space="preserve">Long Lake Provincial Park </t>
  </si>
  <si>
    <t xml:space="preserve">Boyle </t>
  </si>
  <si>
    <t xml:space="preserve">1957, March 25 </t>
  </si>
  <si>
    <t xml:space="preserve">54°25′32″N 112°45′26″W﻿ / ﻿54.42556°N 112.75722°W﻿ / 54.42556; -112.75722﻿ (Long Lake Provincial Park) </t>
  </si>
  <si>
    <t xml:space="preserve">Midland Provincial Park </t>
  </si>
  <si>
    <t xml:space="preserve">1979, June 5 </t>
  </si>
  <si>
    <t xml:space="preserve">51°28′41″N 112°47′13″W﻿ / ﻿51.47806°N 112.78694°W﻿ / 51.47806; -112.78694﻿ (Midland Provincial Park) </t>
  </si>
  <si>
    <t xml:space="preserve">Miquelon Lake Provincial Park </t>
  </si>
  <si>
    <t xml:space="preserve">Hay Lakes </t>
  </si>
  <si>
    <t xml:space="preserve">1958, May 20 </t>
  </si>
  <si>
    <t xml:space="preserve">53°14′51″N 112°53′15″W﻿ / ﻿53.2475°N 112.8875°W﻿ / 53.2475; -112.8875﻿ (Miquelon Lake Provincial Park) </t>
  </si>
  <si>
    <t xml:space="preserve">Moonshine Lake Provincial Park </t>
  </si>
  <si>
    <t xml:space="preserve">Rycroft </t>
  </si>
  <si>
    <t xml:space="preserve">1959, April 21 </t>
  </si>
  <si>
    <t xml:space="preserve">55°55′31″N 119°13′51″W﻿ / ﻿55.92528°N 119.23083°W﻿ / 55.92528; -119.23083﻿ (Moonshine Lake Provincial Park) </t>
  </si>
  <si>
    <t xml:space="preserve">Moose Lake Provincial Park </t>
  </si>
  <si>
    <t xml:space="preserve">1967, April 19 </t>
  </si>
  <si>
    <t xml:space="preserve">54°15′50″N 110°55′55″W﻿ / ﻿54.26389°N 110.93194°W﻿ / 54.26389; -110.93194﻿ (Moose Lake Provincial Park) </t>
  </si>
  <si>
    <t xml:space="preserve">Notikewin Provincial Park </t>
  </si>
  <si>
    <t xml:space="preserve">1979, November 20 </t>
  </si>
  <si>
    <t xml:space="preserve">57°17′19″N 117°09′3″W﻿ / ﻿57.28861°N 117.15083°W﻿ / 57.28861; -117.15083﻿ (Notikewin Provincial Park) </t>
  </si>
  <si>
    <t xml:space="preserve">Obed Lake Provincial Park </t>
  </si>
  <si>
    <t xml:space="preserve">53°33′19″N 117°07′44″W﻿ / ﻿53.55528°N 117.12889°W﻿ / 53.55528; -117.12889﻿ (Obed Lake Provincial Park) </t>
  </si>
  <si>
    <t xml:space="preserve">O'Brien Provincial Park </t>
  </si>
  <si>
    <t xml:space="preserve">1954, June 29 </t>
  </si>
  <si>
    <t xml:space="preserve">55°03′49″N 118°49′28″W﻿ / ﻿55.06361°N 118.82444°W﻿ / 55.06361; -118.82444﻿ (O'Brien Provincial Park) </t>
  </si>
  <si>
    <t xml:space="preserve">Park Lake Provincial Park </t>
  </si>
  <si>
    <t xml:space="preserve">49°48′14″N 112°55′30″W﻿ / ﻿49.80389°N 112.925°W﻿ / 49.80389; -112.925﻿ (Park Lake Provincial Park) </t>
  </si>
  <si>
    <t xml:space="preserve">Pembina River Provincial Park </t>
  </si>
  <si>
    <t xml:space="preserve">1953, September 21 </t>
  </si>
  <si>
    <t xml:space="preserve">53°36′18″N 114°59′57″W﻿ / ﻿53.605°N 114.99917°W﻿ / 53.605; -114.99917﻿ (Pembina River Provincial Park) </t>
  </si>
  <si>
    <t xml:space="preserve">Peter Lougheed Provincial Park </t>
  </si>
  <si>
    <t xml:space="preserve">Kananaskis </t>
  </si>
  <si>
    <t xml:space="preserve">1977, October 7 </t>
  </si>
  <si>
    <t xml:space="preserve">50°41′0″N 115°13′35″W﻿ / ﻿50.683333°N 115.22639°W﻿ / 50.683333; -115.22639﻿ (Peter Lougheed Provincial Park) </t>
  </si>
  <si>
    <t xml:space="preserve">Pierre Grey's Lakes Provincial Park </t>
  </si>
  <si>
    <t xml:space="preserve">Grande Cache </t>
  </si>
  <si>
    <t xml:space="preserve">53°54′23″N 118°35′18″W﻿ / ﻿53.90639°N 118.58833°W﻿ / 53.90639; -118.58833﻿ (Pierre Grey's Lakes Provincial Park) </t>
  </si>
  <si>
    <t xml:space="preserve">Pigeon Lake Provincial Park </t>
  </si>
  <si>
    <t xml:space="preserve">1967, May 26 </t>
  </si>
  <si>
    <t xml:space="preserve">53°01′35″N 114°08′4″W﻿ / ﻿53.02639°N 114.13444°W﻿ / 53.02639; -114.13444﻿ (Pigeon Lake Provincial Park) </t>
  </si>
  <si>
    <t xml:space="preserve">Police Outpost Provincial Park </t>
  </si>
  <si>
    <t xml:space="preserve">1970, April 21 </t>
  </si>
  <si>
    <t xml:space="preserve">49°00′22″N 113°27′32″W﻿ / ﻿49.00611°N 113.45889°W﻿ / 49.00611; -113.45889﻿ (Police Outpost Provincial Park) </t>
  </si>
  <si>
    <t xml:space="preserve">Queen Elizabeth Provincial Park </t>
  </si>
  <si>
    <t xml:space="preserve">Grimshaw </t>
  </si>
  <si>
    <t xml:space="preserve">1956, March 1 </t>
  </si>
  <si>
    <t xml:space="preserve">56°13′43″N 117°41′22″W﻿ / ﻿56.22861°N 117.68944°W﻿ / 56.22861; -117.68944﻿ (Queen Elizabeth Provincial Park) </t>
  </si>
  <si>
    <t xml:space="preserve">Ram Falls Provincial Park </t>
  </si>
  <si>
    <t xml:space="preserve">52°05′21″N 115°50′11″W﻿ / ﻿52.08917°N 115.83639°W﻿ / 52.08917; -115.83639﻿ (Ram Falls Provincial Park) </t>
  </si>
  <si>
    <t xml:space="preserve">Red Lodge Provincial Park </t>
  </si>
  <si>
    <t xml:space="preserve">Bowden </t>
  </si>
  <si>
    <t xml:space="preserve">1951, May 7 </t>
  </si>
  <si>
    <t xml:space="preserve">51°56′38″N 114°16′11″W﻿ / ﻿51.94389°N 114.26972°W﻿ / 51.94389; -114.26972﻿ (Red Lodge Provincial Park) </t>
  </si>
  <si>
    <t xml:space="preserve">Rochon Sands Provincial Park </t>
  </si>
  <si>
    <t xml:space="preserve">52°27′51″N 112°53′27″W﻿ / ﻿52.46417°N 112.89083°W﻿ / 52.46417; -112.89083﻿ (Rochon Sands Provincial Park) </t>
  </si>
  <si>
    <t xml:space="preserve">Rock Lake Provincial Park </t>
  </si>
  <si>
    <t xml:space="preserve">Hinton </t>
  </si>
  <si>
    <t xml:space="preserve">53°28′2″N 118°15′10″W﻿ / ﻿53.46722°N 118.25278°W﻿ / 53.46722; -118.25278﻿ (Rock Lake Provincial Park) </t>
  </si>
  <si>
    <t xml:space="preserve">Saskatoon Island Provincial Park </t>
  </si>
  <si>
    <t xml:space="preserve">Wembley </t>
  </si>
  <si>
    <t xml:space="preserve">55°12′20″N 119°05′6″W﻿ / ﻿55.20556°N 119.085°W﻿ / 55.20556; -119.085﻿ (Saskatoon Island Provincial Park) </t>
  </si>
  <si>
    <t xml:space="preserve">Sheep River Provincial Park </t>
  </si>
  <si>
    <t xml:space="preserve">50°38′49″N 114°38′43″W﻿ / ﻿50.64694°N 114.64528°W﻿ / 50.64694; -114.64528﻿ (Sheep River Provincial Park) </t>
  </si>
  <si>
    <t xml:space="preserve">Sir Winston Churchill Provincial Park </t>
  </si>
  <si>
    <t xml:space="preserve">1952, September 29 </t>
  </si>
  <si>
    <t xml:space="preserve">54°49′45″N 111°57′45″W﻿ / ﻿54.82917°N 111.9625°W﻿ / 54.82917; -111.9625﻿ (Sir Winston Churchill Provincial Park) </t>
  </si>
  <si>
    <t xml:space="preserve">Spray Valley Provincial Park </t>
  </si>
  <si>
    <t xml:space="preserve">2000, December 1 </t>
  </si>
  <si>
    <t xml:space="preserve">50°50′14″N 115°14′48″W﻿ / ﻿50.83722°N 115.24667°W﻿ / 50.83722; -115.24667﻿ (Spray Valley Provincial Park) </t>
  </si>
  <si>
    <t xml:space="preserve">Strathcona Science Provincial Park </t>
  </si>
  <si>
    <t xml:space="preserve">1979, December 12 </t>
  </si>
  <si>
    <t xml:space="preserve">53°33′39″N 113°23′2″W﻿ / ﻿53.56083°N 113.38389°W﻿ / 53.56083; -113.38389﻿ (Strathcona Science Provincial Park) </t>
  </si>
  <si>
    <t xml:space="preserve">Sundance Provincial Park </t>
  </si>
  <si>
    <t xml:space="preserve">1999, April 28 </t>
  </si>
  <si>
    <t xml:space="preserve">53°38′29″N 116°52′47″W﻿ / ﻿53.64139°N 116.87972°W﻿ / 53.64139; -116.87972﻿ (Sundance Provincial Park) </t>
  </si>
  <si>
    <t xml:space="preserve">Sylvan Lake Provincial Park </t>
  </si>
  <si>
    <t xml:space="preserve">1980, January 16 </t>
  </si>
  <si>
    <t xml:space="preserve">52°20′43″N 114°10′11″W﻿ / ﻿52.34528°N 114.16972°W﻿ / 52.34528; -114.16972﻿ (Sylvan Lake Provincial Park) </t>
  </si>
  <si>
    <t xml:space="preserve">Thunder Lake Provincial Park </t>
  </si>
  <si>
    <t xml:space="preserve">1958, January 28 </t>
  </si>
  <si>
    <t xml:space="preserve">54°07′59″N 114°43′57″W﻿ / ﻿54.13306°N 114.7325°W﻿ / 54.13306; -114.7325﻿ (Thunder Lake Provincial Park) </t>
  </si>
  <si>
    <t xml:space="preserve">Tillebrook Provincial Park </t>
  </si>
  <si>
    <t xml:space="preserve">Tilley </t>
  </si>
  <si>
    <t xml:space="preserve">1965, July 20 </t>
  </si>
  <si>
    <t xml:space="preserve">50°32′16″N 111°48′30″W﻿ / ﻿50.53778°N 111.80833°W﻿ / 50.53778; -111.80833﻿ (Tillebrook Provincial Park) </t>
  </si>
  <si>
    <t xml:space="preserve">Two Lakes Provincial Park </t>
  </si>
  <si>
    <t xml:space="preserve">54°22′22″N 119°45′31″W﻿ / ﻿54.37278°N 119.75861°W﻿ / 54.37278; -119.75861﻿ (Two Lakes Provincial Park) </t>
  </si>
  <si>
    <t xml:space="preserve">Vermilion Provincial Park </t>
  </si>
  <si>
    <t xml:space="preserve">Vermilion </t>
  </si>
  <si>
    <t xml:space="preserve">1953, May 29 </t>
  </si>
  <si>
    <t xml:space="preserve">53°21′53″N 110°52′55″W﻿ / ﻿53.36472°N 110.88194°W﻿ / 53.36472; -110.88194﻿ (Vermilion Provincial Park) </t>
  </si>
  <si>
    <t xml:space="preserve">Wabamun Lake Provincial Park </t>
  </si>
  <si>
    <t xml:space="preserve">53°33′58″N 114°27′16″W﻿ / ﻿53.56611°N 114.45444°W﻿ / 53.56611; -114.45444﻿ (Wabamun Lake Provincial Park) </t>
  </si>
  <si>
    <t xml:space="preserve">Whitney Lakes Provincial Park </t>
  </si>
  <si>
    <t xml:space="preserve">Elk Point </t>
  </si>
  <si>
    <t xml:space="preserve">1982, June 23 </t>
  </si>
  <si>
    <t xml:space="preserve">53°49′48″N 110°29′48″W﻿ / ﻿53.83°N 110.49667°W﻿ / 53.83; -110.49667﻿ (Whitney Lakes Provincial Park) </t>
  </si>
  <si>
    <t xml:space="preserve">William A. Switzer Provincial Park </t>
  </si>
  <si>
    <t xml:space="preserve">1958, December 22 </t>
  </si>
  <si>
    <t xml:space="preserve">53°32′34″N 117°48′20″W﻿ / ﻿53.54278°N 117.80556°W﻿ / 53.54278; -117.80556﻿ (William A. Switzer Provincial Park) </t>
  </si>
  <si>
    <t xml:space="preserve">Williamson Provincial Park </t>
  </si>
  <si>
    <t xml:space="preserve">1960, November 7 </t>
  </si>
  <si>
    <t xml:space="preserve">55°04′52″N 117°33′26″W﻿ / ﻿55.08111°N 117.55722°W﻿ / 55.08111; -117.55722﻿ (Williamson Provincial Park) </t>
  </si>
  <si>
    <t xml:space="preserve">Willow Creek Provincial Park </t>
  </si>
  <si>
    <t xml:space="preserve">Stavely </t>
  </si>
  <si>
    <t xml:space="preserve">1957, December 10 </t>
  </si>
  <si>
    <t xml:space="preserve">50°06′54″N 113°46′14″W﻿ / ﻿50.115°N 113.77056°W﻿ / 50.115; -113.77056﻿ (Willow Creek Provincial Park) </t>
  </si>
  <si>
    <t xml:space="preserve">Winagami Lake Provincial Park </t>
  </si>
  <si>
    <t xml:space="preserve">Donnelly </t>
  </si>
  <si>
    <t xml:space="preserve">1956, November 13 </t>
  </si>
  <si>
    <t xml:space="preserve">55°37′45″N 116°40′41″W﻿ / ﻿55.62917°N 116.67806°W﻿ / 55.62917; -116.67806﻿ (Winagami Lake Provincial Park) </t>
  </si>
  <si>
    <t xml:space="preserve">Woolford Provincial Park </t>
  </si>
  <si>
    <t xml:space="preserve">49°10′33″N 113°11′20″W﻿ / ﻿49.17583°N 113.18889°W﻿ / 49.17583; -113.18889﻿ (Woolford Provincial Park) </t>
  </si>
  <si>
    <t xml:space="preserve">Writing-on-Stone Provincial Park </t>
  </si>
  <si>
    <t xml:space="preserve">Coutts </t>
  </si>
  <si>
    <t xml:space="preserve">49°04′49″N 111°38′21″W﻿ / ﻿49.08028°N 111.63917°W﻿ / 49.08028; -111.63917﻿ (Writing-on-Stone Provincial Park) </t>
  </si>
  <si>
    <t xml:space="preserve">Wyndham-Carseland Provincial Park </t>
  </si>
  <si>
    <t xml:space="preserve">1979, May 2 </t>
  </si>
  <si>
    <t xml:space="preserve">50°49′47″N 113°26′59″W﻿ / ﻿50.82972°N 113.44972°W﻿ / 50.82972; -113.44972﻿ (Wyndham-Carseland Provincial Park) </t>
  </si>
  <si>
    <t xml:space="preserve">Young's Point Provincial Park </t>
  </si>
  <si>
    <t xml:space="preserve">1971, August 3 </t>
  </si>
  <si>
    <t xml:space="preserve">55°07′3″N 117°33′29″W﻿ / ﻿55.1175°N 117.55806°W﻿ / 55.1175; -117.55806﻿ (Young's Point Provincial Park) </t>
  </si>
  <si>
    <t>Birch Mountains Wildland</t>
  </si>
  <si>
    <t>Caribou Mountains Wildland Park</t>
  </si>
  <si>
    <t>Chinchaga Wildland Park</t>
  </si>
  <si>
    <t>Hay-Zama Lakes</t>
  </si>
  <si>
    <t>Kakwa Wildlands Park</t>
  </si>
  <si>
    <t>Namaeo</t>
  </si>
  <si>
    <t>The Grange</t>
  </si>
  <si>
    <t>Lewis Farms</t>
  </si>
  <si>
    <t>Laurier Heights</t>
  </si>
  <si>
    <t>Westmount</t>
  </si>
  <si>
    <t>Heritage Valley</t>
  </si>
  <si>
    <t>Kaskitayo</t>
  </si>
  <si>
    <t>Petrolia</t>
  </si>
  <si>
    <t>Old Strathcona</t>
  </si>
  <si>
    <t>Riverbend</t>
  </si>
  <si>
    <t>Southgate</t>
  </si>
  <si>
    <t>Northgate</t>
  </si>
  <si>
    <t>Terwillegar Heights</t>
  </si>
  <si>
    <t>Windermere</t>
  </si>
  <si>
    <t>The Meadows</t>
  </si>
  <si>
    <t>Tawa</t>
  </si>
  <si>
    <t>Burnewood</t>
  </si>
  <si>
    <t>Knottwood</t>
  </si>
  <si>
    <t>Lakewood</t>
  </si>
  <si>
    <t>Millhurst</t>
  </si>
  <si>
    <t>Millbourne</t>
  </si>
  <si>
    <t>Ridgewood</t>
  </si>
  <si>
    <t>Southwood</t>
  </si>
  <si>
    <t>Woodvale</t>
  </si>
  <si>
    <t>Hardisty</t>
  </si>
  <si>
    <t>Big Lake</t>
  </si>
  <si>
    <t>Castle Downs</t>
  </si>
  <si>
    <t>The Palisades</t>
  </si>
  <si>
    <t>Casselman</t>
  </si>
  <si>
    <t>Steele Heights</t>
  </si>
  <si>
    <t>Clareview</t>
  </si>
  <si>
    <t>Heritage</t>
  </si>
  <si>
    <t>Lake District</t>
  </si>
  <si>
    <t>Pilot Sound</t>
  </si>
  <si>
    <t>Dickinsfield</t>
  </si>
  <si>
    <t>Inglewood</t>
  </si>
  <si>
    <t>Kingsway</t>
  </si>
  <si>
    <t>Chinatown</t>
  </si>
  <si>
    <t>Little Italy</t>
  </si>
  <si>
    <t>Japantown</t>
  </si>
  <si>
    <t>Quarters</t>
  </si>
  <si>
    <t xml:space="preserve">    * Boyle Street</t>
  </si>
  <si>
    <t xml:space="preserve">    * Central McDougall</t>
  </si>
  <si>
    <t xml:space="preserve">    * Grandin</t>
  </si>
  <si>
    <t xml:space="preserve">    * McCauley</t>
  </si>
  <si>
    <t xml:space="preserve">    * Oliver</t>
  </si>
  <si>
    <t xml:space="preserve">    * Queen Mary Park</t>
  </si>
  <si>
    <t xml:space="preserve">    * Riverdale</t>
  </si>
  <si>
    <t xml:space="preserve">    * Rossdale</t>
  </si>
  <si>
    <t xml:space="preserve">    * Alberta Avenue</t>
  </si>
  <si>
    <t xml:space="preserve">    * Cloverdale</t>
  </si>
  <si>
    <t xml:space="preserve">    * Delton</t>
  </si>
  <si>
    <t xml:space="preserve">    * Eastwood</t>
  </si>
  <si>
    <t xml:space="preserve">    * Elmwood Park</t>
  </si>
  <si>
    <t xml:space="preserve">    * Parkdale</t>
  </si>
  <si>
    <t xml:space="preserve">    * Prince Rupert</t>
  </si>
  <si>
    <t xml:space="preserve">    * Spruce Avenue</t>
  </si>
  <si>
    <t xml:space="preserve">    * Strathearn</t>
  </si>
  <si>
    <t xml:space="preserve">    * Westwood</t>
  </si>
  <si>
    <t xml:space="preserve">    * Britannia Youngstown</t>
  </si>
  <si>
    <t xml:space="preserve">    * Canora</t>
  </si>
  <si>
    <t xml:space="preserve">    * Elmwood</t>
  </si>
  <si>
    <t xml:space="preserve">    * Glenwood</t>
  </si>
  <si>
    <t xml:space="preserve">    * High Park</t>
  </si>
  <si>
    <t xml:space="preserve">    * Jasper Park</t>
  </si>
  <si>
    <t xml:space="preserve">    * Mayfield</t>
  </si>
  <si>
    <t xml:space="preserve">    * Lynnwood</t>
  </si>
  <si>
    <t xml:space="preserve">    * Meadowlark Park</t>
  </si>
  <si>
    <t xml:space="preserve">    * Patricia Heights</t>
  </si>
  <si>
    <t xml:space="preserve">    * Rio Terrace</t>
  </si>
  <si>
    <t xml:space="preserve">    * Sherwood</t>
  </si>
  <si>
    <t xml:space="preserve">    * West Jasper Place</t>
  </si>
  <si>
    <t xml:space="preserve">    * West Meadowlark Park</t>
  </si>
  <si>
    <t xml:space="preserve">    * Glastonbury</t>
  </si>
  <si>
    <t xml:space="preserve">    * Granville</t>
  </si>
  <si>
    <t xml:space="preserve">    * The Hamptons</t>
  </si>
  <si>
    <t xml:space="preserve">    * Breckenridge Greens</t>
  </si>
  <si>
    <t xml:space="preserve">    * Potter Greens</t>
  </si>
  <si>
    <t xml:space="preserve">    * Rosenthal</t>
  </si>
  <si>
    <t xml:space="preserve">    * Secord</t>
  </si>
  <si>
    <t xml:space="preserve">    * Stewart Greens</t>
  </si>
  <si>
    <t xml:space="preserve">    * Suder Greens</t>
  </si>
  <si>
    <t xml:space="preserve">    * Webber Greens</t>
  </si>
  <si>
    <t xml:space="preserve">    * Aldergrove</t>
  </si>
  <si>
    <t xml:space="preserve">    * Belmead</t>
  </si>
  <si>
    <t xml:space="preserve">    * Buena Vista</t>
  </si>
  <si>
    <t xml:space="preserve">    * North Callingwood</t>
  </si>
  <si>
    <t xml:space="preserve">    * South Callingwood</t>
  </si>
  <si>
    <t xml:space="preserve">    * Cameron Heights</t>
  </si>
  <si>
    <t xml:space="preserve">    * Crestwood</t>
  </si>
  <si>
    <t xml:space="preserve">    * Dechene</t>
  </si>
  <si>
    <t xml:space="preserve">    * Donsdale</t>
  </si>
  <si>
    <t xml:space="preserve">    * Gariepy</t>
  </si>
  <si>
    <t xml:space="preserve">    * Glenora</t>
  </si>
  <si>
    <t xml:space="preserve">    * Groat Estates</t>
  </si>
  <si>
    <t xml:space="preserve">    * Grovenor</t>
  </si>
  <si>
    <t xml:space="preserve">    * Jamieson Place</t>
  </si>
  <si>
    <t xml:space="preserve">    * La Perle</t>
  </si>
  <si>
    <t xml:space="preserve">    * Laurier Heights</t>
  </si>
  <si>
    <t xml:space="preserve">    * Lymburn</t>
  </si>
  <si>
    <t xml:space="preserve">    * McQueen</t>
  </si>
  <si>
    <t xml:space="preserve">    * North Glenora</t>
  </si>
  <si>
    <t xml:space="preserve">    * Oleskiw</t>
  </si>
  <si>
    <t xml:space="preserve">    * Ormsby Place</t>
  </si>
  <si>
    <t xml:space="preserve">    * Parkview</t>
  </si>
  <si>
    <t xml:space="preserve">    * Place LaRue</t>
  </si>
  <si>
    <t xml:space="preserve">    * Quesnell Heights</t>
  </si>
  <si>
    <t xml:space="preserve">    * Summerlea</t>
  </si>
  <si>
    <t xml:space="preserve">    * Terra Losa</t>
  </si>
  <si>
    <t xml:space="preserve">    * Thorncliff</t>
  </si>
  <si>
    <t xml:space="preserve">    * Valleyview</t>
  </si>
  <si>
    <t xml:space="preserve">    * Wedgewood Heights</t>
  </si>
  <si>
    <t xml:space="preserve">    * West Glenora</t>
  </si>
  <si>
    <t xml:space="preserve">    * Westgrove</t>
  </si>
  <si>
    <t xml:space="preserve">    * Westmount</t>
  </si>
  <si>
    <t xml:space="preserve">    * Westridge</t>
  </si>
  <si>
    <t xml:space="preserve">    * Westview Village</t>
  </si>
  <si>
    <t xml:space="preserve">    * Allard</t>
  </si>
  <si>
    <t xml:space="preserve">    * Blackburne</t>
  </si>
  <si>
    <t xml:space="preserve">    * Blackmud Creek</t>
  </si>
  <si>
    <t xml:space="preserve">    * Callaghan</t>
  </si>
  <si>
    <t xml:space="preserve">    * Chappelle</t>
  </si>
  <si>
    <t xml:space="preserve">    * Heritage Valley Town Centre</t>
  </si>
  <si>
    <t xml:space="preserve">    * MacEwan</t>
  </si>
  <si>
    <t xml:space="preserve">    * Richford</t>
  </si>
  <si>
    <t xml:space="preserve">    * Rutherford</t>
  </si>
  <si>
    <t xml:space="preserve">    * Aspen Gardens</t>
  </si>
  <si>
    <t xml:space="preserve">    * Blue Quill</t>
  </si>
  <si>
    <t xml:space="preserve">    * Blue Quill Estates</t>
  </si>
  <si>
    <t xml:space="preserve">    * Bearspaw</t>
  </si>
  <si>
    <t xml:space="preserve">    * Duggan</t>
  </si>
  <si>
    <t xml:space="preserve">    * Ermineskin</t>
  </si>
  <si>
    <t xml:space="preserve">    * Greenfield</t>
  </si>
  <si>
    <t xml:space="preserve">    * Keheewin</t>
  </si>
  <si>
    <t xml:space="preserve">    * Rideau Park</t>
  </si>
  <si>
    <t xml:space="preserve">    * Royal Gardens</t>
  </si>
  <si>
    <t xml:space="preserve">    * Skyrattler</t>
  </si>
  <si>
    <t xml:space="preserve">    * Steinhauer</t>
  </si>
  <si>
    <t xml:space="preserve">    * Sweet Grass</t>
  </si>
  <si>
    <t xml:space="preserve">    * Twin Brooks</t>
  </si>
  <si>
    <t xml:space="preserve">    * Westbrook Estates</t>
  </si>
  <si>
    <t xml:space="preserve">    * Allendale</t>
  </si>
  <si>
    <t xml:space="preserve">    * Belgravia</t>
  </si>
  <si>
    <t xml:space="preserve">    * Garneau</t>
  </si>
  <si>
    <t xml:space="preserve">    * Grandview Heights</t>
  </si>
  <si>
    <t xml:space="preserve">    * McKernan</t>
  </si>
  <si>
    <t xml:space="preserve">    * Parkallen</t>
  </si>
  <si>
    <t xml:space="preserve">    * Queen Alexandra</t>
  </si>
  <si>
    <t xml:space="preserve">    * Strathcona</t>
  </si>
  <si>
    <t xml:space="preserve">    * Windsor Park</t>
  </si>
  <si>
    <t xml:space="preserve">    * Brander Gardens</t>
  </si>
  <si>
    <t xml:space="preserve">    * Brookside</t>
  </si>
  <si>
    <t xml:space="preserve">    * Bulyea Heights</t>
  </si>
  <si>
    <t xml:space="preserve">    * Carter Crest</t>
  </si>
  <si>
    <t xml:space="preserve">    * Falconer Heights</t>
  </si>
  <si>
    <t xml:space="preserve">    * Ogilvie Ridge</t>
  </si>
  <si>
    <t xml:space="preserve">    * Henderson Estates</t>
  </si>
  <si>
    <t xml:space="preserve">    * Ramsay Heights</t>
  </si>
  <si>
    <t xml:space="preserve">    * Rhatigan Ridge</t>
  </si>
  <si>
    <t xml:space="preserve">    * Empire Park</t>
  </si>
  <si>
    <t xml:space="preserve">    * Lansdowne</t>
  </si>
  <si>
    <t xml:space="preserve">    * Lendrum Place</t>
  </si>
  <si>
    <t xml:space="preserve">    * Malmo Plains</t>
  </si>
  <si>
    <t xml:space="preserve">    * Pleasantview</t>
  </si>
  <si>
    <t xml:space="preserve">    * Haddow</t>
  </si>
  <si>
    <t xml:space="preserve">    * Hodgson</t>
  </si>
  <si>
    <t xml:space="preserve">    * Leger</t>
  </si>
  <si>
    <t xml:space="preserve">    * Magrath Heights</t>
  </si>
  <si>
    <t xml:space="preserve">    * Mactaggart</t>
  </si>
  <si>
    <t xml:space="preserve">    * Terwillegar Towne</t>
  </si>
  <si>
    <t xml:space="preserve">    * Terwillegar South</t>
  </si>
  <si>
    <t xml:space="preserve">    * Ambleside</t>
  </si>
  <si>
    <t xml:space="preserve">    * Keswick</t>
  </si>
  <si>
    <t xml:space="preserve">    * Windermere Estates</t>
  </si>
  <si>
    <t xml:space="preserve">    * Ellerslie</t>
  </si>
  <si>
    <t xml:space="preserve">    * The Orchards at Ellerslie</t>
  </si>
  <si>
    <t xml:space="preserve">    * Summerside</t>
  </si>
  <si>
    <t xml:space="preserve">    * Larkspur</t>
  </si>
  <si>
    <t xml:space="preserve">    * Laurel</t>
  </si>
  <si>
    <t xml:space="preserve">    * Maple</t>
  </si>
  <si>
    <t xml:space="preserve">    * Silver Berry</t>
  </si>
  <si>
    <t xml:space="preserve">    * Tamarack</t>
  </si>
  <si>
    <t xml:space="preserve">    * Wild Rose</t>
  </si>
  <si>
    <t xml:space="preserve">    * Jackson Heights</t>
  </si>
  <si>
    <t xml:space="preserve">    * Kiniski Gardens</t>
  </si>
  <si>
    <t xml:space="preserve">    * Ekota</t>
  </si>
  <si>
    <t xml:space="preserve">    * Menisa</t>
  </si>
  <si>
    <t xml:space="preserve">    * Satoo</t>
  </si>
  <si>
    <t xml:space="preserve">    * Kameyosek</t>
  </si>
  <si>
    <t xml:space="preserve">    * Meyonohk</t>
  </si>
  <si>
    <t xml:space="preserve">    * Tipaskan</t>
  </si>
  <si>
    <t xml:space="preserve">    * Meyokumin</t>
  </si>
  <si>
    <t xml:space="preserve">    * Sakaw</t>
  </si>
  <si>
    <t xml:space="preserve">    * Lee Ridge</t>
  </si>
  <si>
    <t xml:space="preserve">    * Michaels Park</t>
  </si>
  <si>
    <t xml:space="preserve">    * Richfield</t>
  </si>
  <si>
    <t xml:space="preserve">    * Tweddle Place</t>
  </si>
  <si>
    <t xml:space="preserve">    * Bisset</t>
  </si>
  <si>
    <t xml:space="preserve">    * Minchau</t>
  </si>
  <si>
    <t xml:space="preserve">    * Weinlos</t>
  </si>
  <si>
    <t xml:space="preserve">    * Crawford Plains</t>
  </si>
  <si>
    <t xml:space="preserve">    * Daly Grove</t>
  </si>
  <si>
    <t xml:space="preserve">    * Pollard Meadows</t>
  </si>
  <si>
    <t xml:space="preserve">    * Greenview</t>
  </si>
  <si>
    <t xml:space="preserve">    * Hillview</t>
  </si>
  <si>
    <t xml:space="preserve">    * Argyll</t>
  </si>
  <si>
    <t xml:space="preserve">    * Avonmore</t>
  </si>
  <si>
    <t xml:space="preserve">    * Bonnie Doon</t>
  </si>
  <si>
    <t xml:space="preserve">    * Capilano</t>
  </si>
  <si>
    <t xml:space="preserve">    * Charlesworth</t>
  </si>
  <si>
    <t xml:space="preserve">    * Forest Heights</t>
  </si>
  <si>
    <t xml:space="preserve">    * Fulton Place</t>
  </si>
  <si>
    <t xml:space="preserve">    * Gold Bar</t>
  </si>
  <si>
    <t xml:space="preserve">    * Hazeldean</t>
  </si>
  <si>
    <t xml:space="preserve">    * Holyrood</t>
  </si>
  <si>
    <t xml:space="preserve">    * Idylwylde</t>
  </si>
  <si>
    <t xml:space="preserve">    * Kenilworth</t>
  </si>
  <si>
    <t xml:space="preserve">    * King Edward Park</t>
  </si>
  <si>
    <t xml:space="preserve">    * Maple Ridge</t>
  </si>
  <si>
    <t xml:space="preserve">    * Ottewell</t>
  </si>
  <si>
    <t xml:space="preserve">    * Ritchie</t>
  </si>
  <si>
    <t xml:space="preserve">    * Terrace Heights</t>
  </si>
  <si>
    <t xml:space="preserve">    * Walker</t>
  </si>
  <si>
    <t xml:space="preserve">    * Hawks Ridge</t>
  </si>
  <si>
    <t xml:space="preserve">    * Starling</t>
  </si>
  <si>
    <t xml:space="preserve">    * Trumpeter</t>
  </si>
  <si>
    <t xml:space="preserve">    * Baranow</t>
  </si>
  <si>
    <t xml:space="preserve">    * Baturyn</t>
  </si>
  <si>
    <t xml:space="preserve">    * Beaumaris</t>
  </si>
  <si>
    <t xml:space="preserve">    * Caernarvon</t>
  </si>
  <si>
    <t xml:space="preserve">    * Canossa</t>
  </si>
  <si>
    <t xml:space="preserve">    * Carlisle</t>
  </si>
  <si>
    <t xml:space="preserve">    * Chambery</t>
  </si>
  <si>
    <t xml:space="preserve">    * Dunluce</t>
  </si>
  <si>
    <t xml:space="preserve">    * Elsinore</t>
  </si>
  <si>
    <t xml:space="preserve">    * Lorelei</t>
  </si>
  <si>
    <t xml:space="preserve">    * Rapperswill</t>
  </si>
  <si>
    <t xml:space="preserve">    * Albany</t>
  </si>
  <si>
    <t xml:space="preserve">    * Carlton</t>
  </si>
  <si>
    <t xml:space="preserve">    * Cumberland</t>
  </si>
  <si>
    <t xml:space="preserve">    * Hudson</t>
  </si>
  <si>
    <t xml:space="preserve">    * Oxford</t>
  </si>
  <si>
    <t xml:space="preserve">    * Pembina</t>
  </si>
  <si>
    <t xml:space="preserve">    * Athlone</t>
  </si>
  <si>
    <t xml:space="preserve">    * Calder</t>
  </si>
  <si>
    <t xml:space="preserve">    * Dovercourt</t>
  </si>
  <si>
    <t xml:space="preserve">    * Dunvegan</t>
  </si>
  <si>
    <t xml:space="preserve">    * Goodridge Corners</t>
  </si>
  <si>
    <t xml:space="preserve">    * Griesbach</t>
  </si>
  <si>
    <t xml:space="preserve">    * Inglewood</t>
  </si>
  <si>
    <t xml:space="preserve">    * Kensington</t>
  </si>
  <si>
    <t xml:space="preserve">    * Lauderdale</t>
  </si>
  <si>
    <t xml:space="preserve">    * Prince Charles</t>
  </si>
  <si>
    <t xml:space="preserve">    * Rosslyn</t>
  </si>
  <si>
    <t xml:space="preserve">    * Sherbrooke</t>
  </si>
  <si>
    <t xml:space="preserve">    * Wellington</t>
  </si>
  <si>
    <t xml:space="preserve">    * Woodcroft</t>
  </si>
  <si>
    <t xml:space="preserve">    * Abbottsfield</t>
  </si>
  <si>
    <t xml:space="preserve">    * Beacon Heights</t>
  </si>
  <si>
    <t xml:space="preserve">    * Bergman</t>
  </si>
  <si>
    <t xml:space="preserve">    * Beverly Heights</t>
  </si>
  <si>
    <t xml:space="preserve">    * Rundle Heights</t>
  </si>
  <si>
    <t xml:space="preserve">    * Casselman</t>
  </si>
  <si>
    <t xml:space="preserve">    * Ebbers</t>
  </si>
  <si>
    <t xml:space="preserve">    * McLeod</t>
  </si>
  <si>
    <t xml:space="preserve">    * Miller</t>
  </si>
  <si>
    <t xml:space="preserve">    * York</t>
  </si>
  <si>
    <t xml:space="preserve">    * Bannerman</t>
  </si>
  <si>
    <t xml:space="preserve">    * Belmont</t>
  </si>
  <si>
    <t xml:space="preserve">    * Clareview Campus</t>
  </si>
  <si>
    <t xml:space="preserve">    * Fraser</t>
  </si>
  <si>
    <t xml:space="preserve">    * Hairsine</t>
  </si>
  <si>
    <t xml:space="preserve">    * Kernohan</t>
  </si>
  <si>
    <t xml:space="preserve">    * Kirkness</t>
  </si>
  <si>
    <t xml:space="preserve">    * Sifton Park</t>
  </si>
  <si>
    <t xml:space="preserve">    * Canon Ridge</t>
  </si>
  <si>
    <t xml:space="preserve">    * Homesteader</t>
  </si>
  <si>
    <t xml:space="preserve">    * Overlanders</t>
  </si>
  <si>
    <t xml:space="preserve">    * Crystallina Nera</t>
  </si>
  <si>
    <t xml:space="preserve">    * Eaux Claires</t>
  </si>
  <si>
    <t xml:space="preserve">    * Joviz</t>
  </si>
  <si>
    <t xml:space="preserve">    * Klarvatten</t>
  </si>
  <si>
    <t xml:space="preserve">    * Lago Lindo</t>
  </si>
  <si>
    <t xml:space="preserve">    * Mayliewan</t>
  </si>
  <si>
    <t xml:space="preserve">    * Ozerna</t>
  </si>
  <si>
    <t xml:space="preserve">    * Schonsee</t>
  </si>
  <si>
    <t xml:space="preserve">    * Brintnell</t>
  </si>
  <si>
    <t xml:space="preserve">    * Hollick-Kenyon</t>
  </si>
  <si>
    <t xml:space="preserve">    * Matt Berry</t>
  </si>
  <si>
    <t xml:space="preserve">    * McConachie</t>
  </si>
  <si>
    <t xml:space="preserve">    * Balwin</t>
  </si>
  <si>
    <t xml:space="preserve">    * Belle Rive</t>
  </si>
  <si>
    <t xml:space="preserve">    * Bellevue</t>
  </si>
  <si>
    <t xml:space="preserve">    * Belvedere</t>
  </si>
  <si>
    <t xml:space="preserve">    * Cromdale</t>
  </si>
  <si>
    <t xml:space="preserve">    * Delwood</t>
  </si>
  <si>
    <t xml:space="preserve">    * Evansdale</t>
  </si>
  <si>
    <t xml:space="preserve">    * Evergreen</t>
  </si>
  <si>
    <t xml:space="preserve">    * Glengarry</t>
  </si>
  <si>
    <t xml:space="preserve">    * Highlands</t>
  </si>
  <si>
    <t xml:space="preserve">    * Kildare</t>
  </si>
  <si>
    <t xml:space="preserve">    * Kilkenny</t>
  </si>
  <si>
    <t xml:space="preserve">    * Killarney</t>
  </si>
  <si>
    <t xml:space="preserve">    * Montrose</t>
  </si>
  <si>
    <t xml:space="preserve">    * Newton</t>
  </si>
  <si>
    <t xml:space="preserve">    * Northmount</t>
  </si>
  <si>
    <t xml:space="preserve">    * Virginia Park</t>
  </si>
  <si>
    <t xml:space="preserve">Community↓ </t>
  </si>
  <si>
    <t xml:space="preserve">Quadrant↓ </t>
  </si>
  <si>
    <t xml:space="preserve">Ward↓ </t>
  </si>
  <si>
    <t xml:space="preserve">Population (2006)↓ </t>
  </si>
  <si>
    <t xml:space="preserve">Average income (2000)↓ </t>
  </si>
  <si>
    <t xml:space="preserve">Low income residents↓ </t>
  </si>
  <si>
    <t>Renting (2000)↓</t>
  </si>
  <si>
    <t xml:space="preserve">&amp;0000000000991759000000991,759 </t>
  </si>
  <si>
    <t xml:space="preserve">&amp;000000000005787900000057,879 </t>
  </si>
  <si>
    <t xml:space="preserve">Abbeydale </t>
  </si>
  <si>
    <t xml:space="preserve">NE </t>
  </si>
  <si>
    <t xml:space="preserve">&amp;000000000005534500000055,345 </t>
  </si>
  <si>
    <t xml:space="preserve">Acadia </t>
  </si>
  <si>
    <t xml:space="preserve">SE </t>
  </si>
  <si>
    <t xml:space="preserve">&amp;000000000001065700000010,657 </t>
  </si>
  <si>
    <t xml:space="preserve">&amp;000000000004608900000046,089 </t>
  </si>
  <si>
    <t xml:space="preserve">&amp;00000000000060980000006,098 </t>
  </si>
  <si>
    <t xml:space="preserve">&amp;000000000003801900000038,019 </t>
  </si>
  <si>
    <t xml:space="preserve">Altadore </t>
  </si>
  <si>
    <t xml:space="preserve">SW </t>
  </si>
  <si>
    <t xml:space="preserve">&amp;00000000000081750000008,175 </t>
  </si>
  <si>
    <t xml:space="preserve">&amp;000000000005378600000053,786 </t>
  </si>
  <si>
    <t xml:space="preserve">&amp;0000000000000252000000252 </t>
  </si>
  <si>
    <t xml:space="preserve">&amp;000000000003567500000035,675 </t>
  </si>
  <si>
    <t xml:space="preserve">Applewood </t>
  </si>
  <si>
    <t xml:space="preserve">&amp;00000000000056280000005,628 </t>
  </si>
  <si>
    <t xml:space="preserve">&amp;000000000006572400000065,724 </t>
  </si>
  <si>
    <t xml:space="preserve">Arbour Lake </t>
  </si>
  <si>
    <t xml:space="preserve">NW </t>
  </si>
  <si>
    <t xml:space="preserve">&amp;000000000001059200000010,592 </t>
  </si>
  <si>
    <t xml:space="preserve">&amp;000000000007059000000070,590 </t>
  </si>
  <si>
    <t xml:space="preserve">Aspen Woods </t>
  </si>
  <si>
    <t xml:space="preserve">&amp;0000000000000898000000898 </t>
  </si>
  <si>
    <t xml:space="preserve">&amp;0000000000133939000000133,939 </t>
  </si>
  <si>
    <t xml:space="preserve">Auburn Bay </t>
  </si>
  <si>
    <t xml:space="preserve">na </t>
  </si>
  <si>
    <t>na</t>
  </si>
  <si>
    <t xml:space="preserve">Banff Trail </t>
  </si>
  <si>
    <t xml:space="preserve">&amp;00000000000036390000003,639 </t>
  </si>
  <si>
    <t xml:space="preserve">&amp;000000000004999600000049,996 </t>
  </si>
  <si>
    <t xml:space="preserve">Bankview </t>
  </si>
  <si>
    <t xml:space="preserve">&amp;00000000000050680000005,068 </t>
  </si>
  <si>
    <t xml:space="preserve">&amp;000000000003247400000032,474 </t>
  </si>
  <si>
    <t xml:space="preserve">Bayview </t>
  </si>
  <si>
    <t xml:space="preserve">&amp;0000000000000659000000659 </t>
  </si>
  <si>
    <t xml:space="preserve">&amp;0000000000184383000000184,383 </t>
  </si>
  <si>
    <t xml:space="preserve">Beddington Heights </t>
  </si>
  <si>
    <t xml:space="preserve">&amp;000000000001192600000011,926 </t>
  </si>
  <si>
    <t xml:space="preserve">&amp;000000000005688100000056,881 </t>
  </si>
  <si>
    <t xml:space="preserve">Bel-Aire </t>
  </si>
  <si>
    <t xml:space="preserve">&amp;0000000000000494000000494 </t>
  </si>
  <si>
    <t xml:space="preserve">&amp;0000000000138124000000138,124 </t>
  </si>
  <si>
    <t xml:space="preserve">Beltline </t>
  </si>
  <si>
    <t xml:space="preserve">&amp;000000000001666200000016,662 </t>
  </si>
  <si>
    <t xml:space="preserve">Bonavista Downs </t>
  </si>
  <si>
    <t xml:space="preserve">&amp;00000000000010010000001,001 </t>
  </si>
  <si>
    <t xml:space="preserve">&amp;000000000007538800000075,388 </t>
  </si>
  <si>
    <t xml:space="preserve">Bowness </t>
  </si>
  <si>
    <t xml:space="preserve">&amp;000000000001103800000011,038 </t>
  </si>
  <si>
    <t xml:space="preserve">&amp;000000000004046800000040,468 </t>
  </si>
  <si>
    <t xml:space="preserve">Braeside </t>
  </si>
  <si>
    <t xml:space="preserve">&amp;00000000000061820000006,182 </t>
  </si>
  <si>
    <t xml:space="preserve">&amp;000000000005772800000057,728 </t>
  </si>
  <si>
    <t xml:space="preserve">Brentwood </t>
  </si>
  <si>
    <t xml:space="preserve">&amp;00000000000062550000006,255 </t>
  </si>
  <si>
    <t xml:space="preserve">&amp;000000000005630500000056,305 </t>
  </si>
  <si>
    <t xml:space="preserve">&amp;00000000000050420000005,042 </t>
  </si>
  <si>
    <t xml:space="preserve">&amp;000000000003178600000031,786 </t>
  </si>
  <si>
    <t xml:space="preserve">Bridlewood </t>
  </si>
  <si>
    <t xml:space="preserve">&amp;00000000000079280000007,928 </t>
  </si>
  <si>
    <t xml:space="preserve">&amp;000000000007047700000070,477 </t>
  </si>
  <si>
    <t xml:space="preserve">Britannia </t>
  </si>
  <si>
    <t xml:space="preserve">&amp;0000000000000725000000725 </t>
  </si>
  <si>
    <t xml:space="preserve">&amp;0000000000120387000000120,387 </t>
  </si>
  <si>
    <t xml:space="preserve">Cambrian Heights </t>
  </si>
  <si>
    <t xml:space="preserve">&amp;00000000000020390000002,039 </t>
  </si>
  <si>
    <t xml:space="preserve">&amp;000000000005952200000059,522 </t>
  </si>
  <si>
    <t xml:space="preserve">Canyon Meadows </t>
  </si>
  <si>
    <t xml:space="preserve">&amp;00000000000079350000007,935 </t>
  </si>
  <si>
    <t xml:space="preserve">&amp;000000000006678700000066,787 </t>
  </si>
  <si>
    <t xml:space="preserve">Capitol Hill </t>
  </si>
  <si>
    <t xml:space="preserve">&amp;00000000000040440000004,044 </t>
  </si>
  <si>
    <t xml:space="preserve">&amp;000000000003867000000038,670 </t>
  </si>
  <si>
    <t xml:space="preserve">Castleridge </t>
  </si>
  <si>
    <t xml:space="preserve">&amp;00000000000061800000006,180 </t>
  </si>
  <si>
    <t xml:space="preserve">&amp;000000000005792300000057,923 </t>
  </si>
  <si>
    <t xml:space="preserve">Cedarbrae </t>
  </si>
  <si>
    <t xml:space="preserve">&amp;00000000000064410000006,441 </t>
  </si>
  <si>
    <t xml:space="preserve">&amp;000000000006206300000062,063 </t>
  </si>
  <si>
    <t xml:space="preserve">Chaparral </t>
  </si>
  <si>
    <t xml:space="preserve">&amp;00000000000065000000006,500 </t>
  </si>
  <si>
    <t xml:space="preserve">&amp;000000000007976100000079,761 </t>
  </si>
  <si>
    <t xml:space="preserve">Chaparral Valley </t>
  </si>
  <si>
    <t xml:space="preserve">Charleswood </t>
  </si>
  <si>
    <t xml:space="preserve">&amp;00000000000035030000003,503 </t>
  </si>
  <si>
    <t xml:space="preserve">&amp;000000000006382800000063,828 </t>
  </si>
  <si>
    <t xml:space="preserve">Chinatown </t>
  </si>
  <si>
    <t xml:space="preserve">&amp;00000000000013610000001,361 </t>
  </si>
  <si>
    <t xml:space="preserve">&amp;000000000001617400000016,174 </t>
  </si>
  <si>
    <t xml:space="preserve">Chinook Park </t>
  </si>
  <si>
    <t xml:space="preserve">&amp;00000000000017170000001,717 </t>
  </si>
  <si>
    <t xml:space="preserve">&amp;000000000008835700000088,357 </t>
  </si>
  <si>
    <t xml:space="preserve">Christie Park </t>
  </si>
  <si>
    <t xml:space="preserve">&amp;00000000000022050000002,205 </t>
  </si>
  <si>
    <t xml:space="preserve">&amp;0000000000102664000000102,664 </t>
  </si>
  <si>
    <t xml:space="preserve">Citadel </t>
  </si>
  <si>
    <t xml:space="preserve">&amp;000000000001016600000010,166 </t>
  </si>
  <si>
    <t xml:space="preserve">&amp;000000000008008500000080,085 </t>
  </si>
  <si>
    <t xml:space="preserve">Cliff Bungalow </t>
  </si>
  <si>
    <t xml:space="preserve">&amp;00000000000020490000002,049 </t>
  </si>
  <si>
    <t xml:space="preserve">&amp;000000000003557600000035,576 </t>
  </si>
  <si>
    <t xml:space="preserve">Coach Hill </t>
  </si>
  <si>
    <t xml:space="preserve">&amp;00000000000033080000003,308 </t>
  </si>
  <si>
    <t xml:space="preserve">&amp;000000000007533700000075,337 </t>
  </si>
  <si>
    <t xml:space="preserve">Collingwood </t>
  </si>
  <si>
    <t xml:space="preserve">&amp;00000000000023250000002,325 </t>
  </si>
  <si>
    <t xml:space="preserve">&amp;000000000005520800000055,208 </t>
  </si>
  <si>
    <t xml:space="preserve">Connaught </t>
  </si>
  <si>
    <t xml:space="preserve">&amp;Expression error: Unrecognised word "na"na </t>
  </si>
  <si>
    <t xml:space="preserve">&amp;000000000003896000000038,960 </t>
  </si>
  <si>
    <t xml:space="preserve">Copperfield </t>
  </si>
  <si>
    <t xml:space="preserve">&amp;00000000000027760000002,776 </t>
  </si>
  <si>
    <t xml:space="preserve">Coral Springs </t>
  </si>
  <si>
    <t xml:space="preserve">&amp;00000000000061660000006,166 </t>
  </si>
  <si>
    <t xml:space="preserve">&amp;000000000008306700000083,067 </t>
  </si>
  <si>
    <t xml:space="preserve">Cougar Ridge </t>
  </si>
  <si>
    <t xml:space="preserve">1, 6 </t>
  </si>
  <si>
    <t xml:space="preserve">&amp;00000000000043750000004,375 </t>
  </si>
  <si>
    <t xml:space="preserve">&amp;0000000000100908000000100,908 </t>
  </si>
  <si>
    <t xml:space="preserve">Country Hills </t>
  </si>
  <si>
    <t xml:space="preserve">&amp;00000000000037050000003,705 </t>
  </si>
  <si>
    <t xml:space="preserve">&amp;000000000007023700000070,237 </t>
  </si>
  <si>
    <t xml:space="preserve">Country Hills Village </t>
  </si>
  <si>
    <t xml:space="preserve">&amp;00000000000012690000001,269 </t>
  </si>
  <si>
    <t xml:space="preserve">Coventry Hills </t>
  </si>
  <si>
    <t xml:space="preserve">&amp;000000000001260100000012,601 </t>
  </si>
  <si>
    <t xml:space="preserve">&amp;000000000007009600000070,096 </t>
  </si>
  <si>
    <t xml:space="preserve">Cranston </t>
  </si>
  <si>
    <t xml:space="preserve">&amp;00000000000052250000005,225 </t>
  </si>
  <si>
    <t xml:space="preserve">Crescent Heights </t>
  </si>
  <si>
    <t xml:space="preserve">&amp;00000000000060820000006,082 </t>
  </si>
  <si>
    <t xml:space="preserve">&amp;000000000004312300000043,123 </t>
  </si>
  <si>
    <t xml:space="preserve">Crestmont </t>
  </si>
  <si>
    <t xml:space="preserve">&amp;0000000000000927000000927 </t>
  </si>
  <si>
    <t xml:space="preserve">Dalhousie </t>
  </si>
  <si>
    <t xml:space="preserve">&amp;00000000000090980000009,098 </t>
  </si>
  <si>
    <t xml:space="preserve">&amp;000000000005929800000059,298 </t>
  </si>
  <si>
    <t xml:space="preserve">Deer Ridge </t>
  </si>
  <si>
    <t xml:space="preserve">&amp;00000000000043440000004,344 </t>
  </si>
  <si>
    <t xml:space="preserve">&amp;000000000005914900000059,149 </t>
  </si>
  <si>
    <t xml:space="preserve">Deer Run </t>
  </si>
  <si>
    <t xml:space="preserve">&amp;00000000000057650000005,765 </t>
  </si>
  <si>
    <t xml:space="preserve">&amp;000000000007603800000076,038 </t>
  </si>
  <si>
    <t xml:space="preserve">Diamond Cove </t>
  </si>
  <si>
    <t xml:space="preserve">&amp;0000000000000799000000799 </t>
  </si>
  <si>
    <t xml:space="preserve">&amp;0000000000120196000000120,196 </t>
  </si>
  <si>
    <t xml:space="preserve">Discovery Ridge </t>
  </si>
  <si>
    <t xml:space="preserve">&amp;00000000000031050000003,105 </t>
  </si>
  <si>
    <t xml:space="preserve">&amp;0000000000128844000000128,844 </t>
  </si>
  <si>
    <t xml:space="preserve">&amp;000000000001184700000011,847 </t>
  </si>
  <si>
    <t xml:space="preserve">&amp;000000000008535000000085,350 </t>
  </si>
  <si>
    <t xml:space="preserve">Douglasdale Estates </t>
  </si>
  <si>
    <t xml:space="preserve">&amp;000000000001192500000011,925 </t>
  </si>
  <si>
    <t xml:space="preserve">&amp;000000000009913600000099,136 </t>
  </si>
  <si>
    <t xml:space="preserve">Dover </t>
  </si>
  <si>
    <t xml:space="preserve">&amp;000000000001044400000010,444 </t>
  </si>
  <si>
    <t xml:space="preserve">&amp;000000000004387500000043,875 </t>
  </si>
  <si>
    <t xml:space="preserve">Downtown Commercial Core </t>
  </si>
  <si>
    <t xml:space="preserve">7, 8 </t>
  </si>
  <si>
    <t xml:space="preserve">&amp;00000000000069440000006,944 </t>
  </si>
  <si>
    <t xml:space="preserve">&amp;000000000002865800000028,658 </t>
  </si>
  <si>
    <t xml:space="preserve">Downtown East Village </t>
  </si>
  <si>
    <t xml:space="preserve">&amp;00000000000022320000002,232 </t>
  </si>
  <si>
    <t xml:space="preserve">&amp;000000000001633400000016,334 </t>
  </si>
  <si>
    <t xml:space="preserve">Downtown West End </t>
  </si>
  <si>
    <t xml:space="preserve">&amp;00000000000026810000002,681 </t>
  </si>
  <si>
    <t xml:space="preserve">&amp;000000000004796400000047,964 </t>
  </si>
  <si>
    <t xml:space="preserve">Eagle Ridge </t>
  </si>
  <si>
    <t xml:space="preserve">&amp;0000000000000415000000415 </t>
  </si>
  <si>
    <t xml:space="preserve">&amp;0000000000119459000000119,459 </t>
  </si>
  <si>
    <t xml:space="preserve">Eau Claire </t>
  </si>
  <si>
    <t xml:space="preserve">&amp;000000000008021000000080,210 </t>
  </si>
  <si>
    <t xml:space="preserve">Edgemont </t>
  </si>
  <si>
    <t xml:space="preserve">&amp;000000000001695500000016,955 </t>
  </si>
  <si>
    <t xml:space="preserve">&amp;000000000008844200000088,442 </t>
  </si>
  <si>
    <t xml:space="preserve">Elbow Park </t>
  </si>
  <si>
    <t xml:space="preserve">8, 11 </t>
  </si>
  <si>
    <t xml:space="preserve">&amp;00000000000034710000003,471 </t>
  </si>
  <si>
    <t xml:space="preserve">&amp;0000000000135081000000135,081 </t>
  </si>
  <si>
    <t xml:space="preserve">Elboya </t>
  </si>
  <si>
    <t xml:space="preserve">&amp;00000000000016830000001,683 </t>
  </si>
  <si>
    <t xml:space="preserve">&amp;000000000006237400000062,374 </t>
  </si>
  <si>
    <t xml:space="preserve">Erin Woods </t>
  </si>
  <si>
    <t xml:space="preserve">&amp;00000000000069940000006,994 </t>
  </si>
  <si>
    <t xml:space="preserve">&amp;000000000005612300000056,123 </t>
  </si>
  <si>
    <t xml:space="preserve">Erlton </t>
  </si>
  <si>
    <t xml:space="preserve">&amp;00000000000012460000001,246 </t>
  </si>
  <si>
    <t xml:space="preserve">&amp;000000000006769800000067,698 </t>
  </si>
  <si>
    <t xml:space="preserve">Evanston </t>
  </si>
  <si>
    <t xml:space="preserve">&amp;00000000000026500000002,650 </t>
  </si>
  <si>
    <t xml:space="preserve">Evergreen </t>
  </si>
  <si>
    <t xml:space="preserve">&amp;000000000001147500000011,475 </t>
  </si>
  <si>
    <t xml:space="preserve">&amp;0000000000105640000000105,640 </t>
  </si>
  <si>
    <t xml:space="preserve">&amp;00000000000036600000003,660 </t>
  </si>
  <si>
    <t xml:space="preserve">&amp;000000000005411600000054,116 </t>
  </si>
  <si>
    <t xml:space="preserve">Falconridge </t>
  </si>
  <si>
    <t xml:space="preserve">&amp;000000000001022900000010,229 </t>
  </si>
  <si>
    <t xml:space="preserve">&amp;000000000004851200000048,512 </t>
  </si>
  <si>
    <t xml:space="preserve">Forest Heights </t>
  </si>
  <si>
    <t xml:space="preserve">&amp;00000000000062110000006,211 </t>
  </si>
  <si>
    <t xml:space="preserve">&amp;000000000004604500000046,045 </t>
  </si>
  <si>
    <t xml:space="preserve">Forest Lawn </t>
  </si>
  <si>
    <t xml:space="preserve">9, 10 </t>
  </si>
  <si>
    <t xml:space="preserve">&amp;00000000000078570000007,857 </t>
  </si>
  <si>
    <t xml:space="preserve">&amp;000000000004039600000040,396 </t>
  </si>
  <si>
    <t xml:space="preserve">Forest Lawn Industrial </t>
  </si>
  <si>
    <t xml:space="preserve">&amp;0000000000000108000000108 </t>
  </si>
  <si>
    <t xml:space="preserve">&amp;000000000002794500000027,945 </t>
  </si>
  <si>
    <t xml:space="preserve">Garrison Woods </t>
  </si>
  <si>
    <t xml:space="preserve">Glamorgan </t>
  </si>
  <si>
    <t xml:space="preserve">&amp;00000000000063170000006,317 </t>
  </si>
  <si>
    <t xml:space="preserve">&amp;000000000005119200000051,192 </t>
  </si>
  <si>
    <t xml:space="preserve">Glenbrook </t>
  </si>
  <si>
    <t xml:space="preserve">&amp;00000000000068270000006,827 </t>
  </si>
  <si>
    <t xml:space="preserve">&amp;000000000004284500000042,845 </t>
  </si>
  <si>
    <t xml:space="preserve">Glendale </t>
  </si>
  <si>
    <t xml:space="preserve">&amp;00000000000027700000002,770 </t>
  </si>
  <si>
    <t xml:space="preserve">&amp;000000000005540000000055,400 </t>
  </si>
  <si>
    <t xml:space="preserve">Greenview </t>
  </si>
  <si>
    <t xml:space="preserve">&amp;00000000000020130000002,013 </t>
  </si>
  <si>
    <t xml:space="preserve">&amp;000000000004589800000045,898 </t>
  </si>
  <si>
    <t xml:space="preserve">&amp;0000000000000983000000983 </t>
  </si>
  <si>
    <t xml:space="preserve">&amp;000000000003240000000032,400 </t>
  </si>
  <si>
    <t xml:space="preserve">Hamptons </t>
  </si>
  <si>
    <t xml:space="preserve">&amp;0000000000109463000000109,463 </t>
  </si>
  <si>
    <t xml:space="preserve">Harvest Hills </t>
  </si>
  <si>
    <t xml:space="preserve">&amp;00000000000074550000007,455 </t>
  </si>
  <si>
    <t xml:space="preserve">&amp;000000000007894900000078,949 </t>
  </si>
  <si>
    <t xml:space="preserve">Hawkwood </t>
  </si>
  <si>
    <t xml:space="preserve">&amp;000000000001055900000010,559 </t>
  </si>
  <si>
    <t xml:space="preserve">&amp;000000000008691200000086,912 </t>
  </si>
  <si>
    <t xml:space="preserve">Haysboro </t>
  </si>
  <si>
    <t xml:space="preserve">&amp;00000000000059700000005,970 </t>
  </si>
  <si>
    <t xml:space="preserve">&amp;000000000005226100000052,261 </t>
  </si>
  <si>
    <t xml:space="preserve">Hidden Valley </t>
  </si>
  <si>
    <t xml:space="preserve">&amp;000000000001185800000011,858 </t>
  </si>
  <si>
    <t xml:space="preserve">&amp;000000000007812700000078,127 </t>
  </si>
  <si>
    <t xml:space="preserve">Highland Park </t>
  </si>
  <si>
    <t xml:space="preserve">&amp;00000000000034960000003,496 </t>
  </si>
  <si>
    <t xml:space="preserve">&amp;000000000003776600000037,766 </t>
  </si>
  <si>
    <t xml:space="preserve">Highwood </t>
  </si>
  <si>
    <t xml:space="preserve">&amp;00000000000021520000002,152 </t>
  </si>
  <si>
    <t xml:space="preserve">&amp;000000000005766300000057,663 </t>
  </si>
  <si>
    <t xml:space="preserve">Hillhurst </t>
  </si>
  <si>
    <t xml:space="preserve">&amp;00000000000052880000005,288 </t>
  </si>
  <si>
    <t xml:space="preserve">&amp;000000000005082200000050,822 </t>
  </si>
  <si>
    <t xml:space="preserve">&amp;00000000000028110000002,811 </t>
  </si>
  <si>
    <t xml:space="preserve">&amp;000000000005950200000059,502 </t>
  </si>
  <si>
    <t xml:space="preserve">Huntington Hills </t>
  </si>
  <si>
    <t xml:space="preserve">&amp;000000000001373900000013,739 </t>
  </si>
  <si>
    <t xml:space="preserve">&amp;000000000005316800000053,168 </t>
  </si>
  <si>
    <t xml:space="preserve">Inglewood </t>
  </si>
  <si>
    <t xml:space="preserve">&amp;00000000000032860000003,286 </t>
  </si>
  <si>
    <t xml:space="preserve">&amp;000000000004704000000047,040 </t>
  </si>
  <si>
    <t xml:space="preserve">Kelvin Grove </t>
  </si>
  <si>
    <t xml:space="preserve">&amp;00000000000022660000002,266 </t>
  </si>
  <si>
    <t xml:space="preserve">&amp;000000000005246800000052,468 </t>
  </si>
  <si>
    <t xml:space="preserve">&amp;00000000000064500000006,450 </t>
  </si>
  <si>
    <t xml:space="preserve">&amp;000000000004654800000046,548 </t>
  </si>
  <si>
    <t xml:space="preserve">Kincora </t>
  </si>
  <si>
    <t xml:space="preserve">Kingsland </t>
  </si>
  <si>
    <t xml:space="preserve">&amp;00000000000044950000004,495 </t>
  </si>
  <si>
    <t xml:space="preserve">&amp;000000000004364700000043,647 </t>
  </si>
  <si>
    <t xml:space="preserve">Lake Bonavista </t>
  </si>
  <si>
    <t xml:space="preserve">&amp;000000000001038100000010,381 </t>
  </si>
  <si>
    <t xml:space="preserve">&amp;0000000000101025000000101,025 </t>
  </si>
  <si>
    <t xml:space="preserve">&amp;00000000000055810000005,581 </t>
  </si>
  <si>
    <t xml:space="preserve">&amp;000000000006453500000064,535 </t>
  </si>
  <si>
    <t xml:space="preserve">Legacy </t>
  </si>
  <si>
    <t xml:space="preserve">Lincoln Park </t>
  </si>
  <si>
    <t xml:space="preserve">&amp;00000000000024250000002,425 </t>
  </si>
  <si>
    <t xml:space="preserve">&amp;000000000003041100000030,411 </t>
  </si>
  <si>
    <t xml:space="preserve">Lincoln Park CFB </t>
  </si>
  <si>
    <t xml:space="preserve">&amp;0000000000000492000000492 </t>
  </si>
  <si>
    <t xml:space="preserve">&amp;000000000005597800000055,978 </t>
  </si>
  <si>
    <t xml:space="preserve">Lower Mount Royal </t>
  </si>
  <si>
    <t xml:space="preserve">&amp;00000000000031390000003,139 </t>
  </si>
  <si>
    <t xml:space="preserve">&amp;000000000003557000000035,570 </t>
  </si>
  <si>
    <t xml:space="preserve">Lynx Ridge </t>
  </si>
  <si>
    <t xml:space="preserve">Macewan Glen </t>
  </si>
  <si>
    <t xml:space="preserve">&amp;00000000000054830000005,483 </t>
  </si>
  <si>
    <t xml:space="preserve">&amp;000000000007404500000074,045 </t>
  </si>
  <si>
    <t xml:space="preserve">Mahogany </t>
  </si>
  <si>
    <t xml:space="preserve">Malborough </t>
  </si>
  <si>
    <t xml:space="preserve">&amp;00000000000085290000008,529 </t>
  </si>
  <si>
    <t xml:space="preserve">&amp;000000000005392100000053,921 </t>
  </si>
  <si>
    <t xml:space="preserve">Malborough Park </t>
  </si>
  <si>
    <t xml:space="preserve">&amp;00000000000087150000008,715 </t>
  </si>
  <si>
    <t xml:space="preserve">&amp;000000000005253500000052,535 </t>
  </si>
  <si>
    <t xml:space="preserve">Maple Ridge </t>
  </si>
  <si>
    <t xml:space="preserve">&amp;00000000000020660000002,066 </t>
  </si>
  <si>
    <t xml:space="preserve">&amp;000000000007231700000072,317 </t>
  </si>
  <si>
    <t xml:space="preserve">Martindale </t>
  </si>
  <si>
    <t xml:space="preserve">&amp;000000000001190600000011,906 </t>
  </si>
  <si>
    <t xml:space="preserve">&amp;000000000005875000000058,750 </t>
  </si>
  <si>
    <t xml:space="preserve">Mayfair </t>
  </si>
  <si>
    <t xml:space="preserve">&amp;0000000000000473000000473 </t>
  </si>
  <si>
    <t xml:space="preserve">&amp;0000000000116131000000116,131 </t>
  </si>
  <si>
    <t xml:space="preserve">Mayland Heights </t>
  </si>
  <si>
    <t xml:space="preserve">&amp;00000000000057060000005,706 </t>
  </si>
  <si>
    <t xml:space="preserve">&amp;000000000004958100000049,581 </t>
  </si>
  <si>
    <t xml:space="preserve">McKenzie Lake </t>
  </si>
  <si>
    <t xml:space="preserve">&amp;000000000001481500000014,815 </t>
  </si>
  <si>
    <t xml:space="preserve">&amp;000000000008729100000087,291 </t>
  </si>
  <si>
    <t xml:space="preserve">McKenzie Towne </t>
  </si>
  <si>
    <t xml:space="preserve">&amp;000000000001009200000010,092 </t>
  </si>
  <si>
    <t xml:space="preserve">&amp;000000000007532500000075,325 </t>
  </si>
  <si>
    <t xml:space="preserve">Meadowlark Park </t>
  </si>
  <si>
    <t xml:space="preserve">&amp;0000000000000625000000625 </t>
  </si>
  <si>
    <t xml:space="preserve">&amp;000000000006516900000065,169 </t>
  </si>
  <si>
    <t xml:space="preserve">Midnapore </t>
  </si>
  <si>
    <t xml:space="preserve">&amp;00000000000072760000007,276 </t>
  </si>
  <si>
    <t xml:space="preserve">&amp;000000000006206700000062,067 </t>
  </si>
  <si>
    <t xml:space="preserve">Millrise </t>
  </si>
  <si>
    <t xml:space="preserve">&amp;00000000000065090000006,509 </t>
  </si>
  <si>
    <t xml:space="preserve">&amp;000000000007087000000070,870 </t>
  </si>
  <si>
    <t xml:space="preserve">Mission </t>
  </si>
  <si>
    <t xml:space="preserve">&amp;00000000000044330000004,433 </t>
  </si>
  <si>
    <t xml:space="preserve">&amp;000000000003704000000037,040 </t>
  </si>
  <si>
    <t xml:space="preserve">Monterey Park </t>
  </si>
  <si>
    <t xml:space="preserve">&amp;000000000001059900000010,599 </t>
  </si>
  <si>
    <t xml:space="preserve">&amp;000000000006420800000064,208 </t>
  </si>
  <si>
    <t xml:space="preserve">Montgomery </t>
  </si>
  <si>
    <t xml:space="preserve">1, 7 </t>
  </si>
  <si>
    <t xml:space="preserve">&amp;00000000000037130000003,713 </t>
  </si>
  <si>
    <t xml:space="preserve">&amp;000000000004279500000042,795 </t>
  </si>
  <si>
    <t xml:space="preserve">Mount Pleasant </t>
  </si>
  <si>
    <t xml:space="preserve">&amp;00000000000048030000004,803 </t>
  </si>
  <si>
    <t xml:space="preserve">&amp;000000000004833400000048,334 </t>
  </si>
  <si>
    <t xml:space="preserve">New Brighton </t>
  </si>
  <si>
    <t xml:space="preserve">&amp;00000000000017790000001,779 </t>
  </si>
  <si>
    <t xml:space="preserve">Nolan Hill </t>
  </si>
  <si>
    <t xml:space="preserve">North Glenmore Park </t>
  </si>
  <si>
    <t xml:space="preserve">&amp;00000000000024120000002,412 </t>
  </si>
  <si>
    <t xml:space="preserve">&amp;000000000006117500000061,175 </t>
  </si>
  <si>
    <t xml:space="preserve">North Haven </t>
  </si>
  <si>
    <t xml:space="preserve">&amp;00000000000023460000002,346 </t>
  </si>
  <si>
    <t xml:space="preserve">&amp;000000000005614200000056,142 </t>
  </si>
  <si>
    <t xml:space="preserve">&amp;0000000000000669000000669 </t>
  </si>
  <si>
    <t xml:space="preserve">&amp;000000000007780300000077,803 </t>
  </si>
  <si>
    <t xml:space="preserve">Oakridge </t>
  </si>
  <si>
    <t xml:space="preserve">&amp;00000000000060410000006,041 </t>
  </si>
  <si>
    <t xml:space="preserve">&amp;000000000007267400000072,674 </t>
  </si>
  <si>
    <t xml:space="preserve">Ogden </t>
  </si>
  <si>
    <t xml:space="preserve">&amp;00000000000087660000008,766 </t>
  </si>
  <si>
    <t xml:space="preserve">&amp;000000000004750000000047,500 </t>
  </si>
  <si>
    <t xml:space="preserve">Palliser </t>
  </si>
  <si>
    <t xml:space="preserve">&amp;00000000000033190000003,319 </t>
  </si>
  <si>
    <t xml:space="preserve">&amp;000000000005760300000057,603 </t>
  </si>
  <si>
    <t xml:space="preserve">Panorama Hills </t>
  </si>
  <si>
    <t xml:space="preserve">&amp;000000000001027700000010,277 </t>
  </si>
  <si>
    <t xml:space="preserve">&amp;000000000009085900000090,859 </t>
  </si>
  <si>
    <t xml:space="preserve">Parkdale </t>
  </si>
  <si>
    <t xml:space="preserve">&amp;00000000000021360000002,136 </t>
  </si>
  <si>
    <t xml:space="preserve">&amp;000000000005920900000059,209 </t>
  </si>
  <si>
    <t xml:space="preserve">9, 11 </t>
  </si>
  <si>
    <t xml:space="preserve">&amp;00000000000015430000001,543 </t>
  </si>
  <si>
    <t xml:space="preserve">&amp;000000000006093700000060,937 </t>
  </si>
  <si>
    <t xml:space="preserve">&amp;00000000000040460000004,046 </t>
  </si>
  <si>
    <t xml:space="preserve">&amp;0000000000103357000000103,357 </t>
  </si>
  <si>
    <t xml:space="preserve">Patterson </t>
  </si>
  <si>
    <t xml:space="preserve">&amp;00000000000041410000004,141 </t>
  </si>
  <si>
    <t xml:space="preserve">&amp;000000000007878600000078,786 </t>
  </si>
  <si>
    <t xml:space="preserve">Penbrooke Meadows </t>
  </si>
  <si>
    <t xml:space="preserve">&amp;00000000000084900000008,490 </t>
  </si>
  <si>
    <t xml:space="preserve">&amp;000000000004960200000049,602 </t>
  </si>
  <si>
    <t xml:space="preserve">Pineridge </t>
  </si>
  <si>
    <t xml:space="preserve">&amp;00000000000098570000009,857 </t>
  </si>
  <si>
    <t xml:space="preserve">&amp;000000000004945200000049,452 </t>
  </si>
  <si>
    <t xml:space="preserve">Point Mckay </t>
  </si>
  <si>
    <t xml:space="preserve">&amp;00000000000013440000001,344 </t>
  </si>
  <si>
    <t xml:space="preserve">&amp;000000000006373100000063,731 </t>
  </si>
  <si>
    <t xml:space="preserve">Prestwick </t>
  </si>
  <si>
    <t xml:space="preserve">Pump Hill </t>
  </si>
  <si>
    <t xml:space="preserve">&amp;00000000000018490000001,849 </t>
  </si>
  <si>
    <t xml:space="preserve">&amp;000000000009336000000093,360 </t>
  </si>
  <si>
    <t xml:space="preserve">Queens Park Village </t>
  </si>
  <si>
    <t xml:space="preserve">&amp;0000000000000403000000403 </t>
  </si>
  <si>
    <t xml:space="preserve">&amp;000000000005304000000053,040 </t>
  </si>
  <si>
    <t xml:space="preserve">Queensland </t>
  </si>
  <si>
    <t xml:space="preserve">&amp;00000000000051800000005,180 </t>
  </si>
  <si>
    <t xml:space="preserve">&amp;000000000006017500000060,175 </t>
  </si>
  <si>
    <t xml:space="preserve">Ramsay </t>
  </si>
  <si>
    <t xml:space="preserve">&amp;000000000004371600000043,716 </t>
  </si>
  <si>
    <t xml:space="preserve">Ranchlands </t>
  </si>
  <si>
    <t xml:space="preserve">&amp;00000000000076980000007,698 </t>
  </si>
  <si>
    <t xml:space="preserve">&amp;000000000006072700000060,727 </t>
  </si>
  <si>
    <t xml:space="preserve">Red Carpet </t>
  </si>
  <si>
    <t xml:space="preserve">&amp;00000000000017650000001,765 </t>
  </si>
  <si>
    <t xml:space="preserve">&amp;000000000003756500000037,565 </t>
  </si>
  <si>
    <t xml:space="preserve">Redstone </t>
  </si>
  <si>
    <t xml:space="preserve">Renfrew </t>
  </si>
  <si>
    <t xml:space="preserve">&amp;00000000000056290000005,629 </t>
  </si>
  <si>
    <t xml:space="preserve">&amp;000000000004769200000047,692 </t>
  </si>
  <si>
    <t xml:space="preserve">Richmond </t>
  </si>
  <si>
    <t xml:space="preserve">&amp;00000000000038300000003,830 </t>
  </si>
  <si>
    <t xml:space="preserve">&amp;000000000004995400000049,954 </t>
  </si>
  <si>
    <t xml:space="preserve">Rideau Park </t>
  </si>
  <si>
    <t xml:space="preserve">&amp;0000000000000651000000651 </t>
  </si>
  <si>
    <t xml:space="preserve">&amp;000000000007991700000079,917 </t>
  </si>
  <si>
    <t xml:space="preserve">Riverbend </t>
  </si>
  <si>
    <t xml:space="preserve">9, 12 </t>
  </si>
  <si>
    <t xml:space="preserve">&amp;000000000001031900000010,319 </t>
  </si>
  <si>
    <t xml:space="preserve">&amp;000000000007857400000078,574 </t>
  </si>
  <si>
    <t xml:space="preserve">Rocky Ridge </t>
  </si>
  <si>
    <t xml:space="preserve">&amp;00000000000060430000006,043 </t>
  </si>
  <si>
    <t xml:space="preserve">&amp;000000000008428200000084,282 </t>
  </si>
  <si>
    <t xml:space="preserve">Rosedale </t>
  </si>
  <si>
    <t xml:space="preserve">&amp;00000000000016500000001,650 </t>
  </si>
  <si>
    <t xml:space="preserve">&amp;000000000007806700000078,067 </t>
  </si>
  <si>
    <t xml:space="preserve">Rosemont </t>
  </si>
  <si>
    <t xml:space="preserve">&amp;00000000000012470000001,247 </t>
  </si>
  <si>
    <t xml:space="preserve">&amp;000000000005302700000053,027 </t>
  </si>
  <si>
    <t xml:space="preserve">Rosscarrock </t>
  </si>
  <si>
    <t xml:space="preserve">&amp;00000000000032000000003,200 </t>
  </si>
  <si>
    <t xml:space="preserve">&amp;000000000004073300000040,733 </t>
  </si>
  <si>
    <t xml:space="preserve">Roxboro </t>
  </si>
  <si>
    <t xml:space="preserve">&amp;0000000000000413000000413 </t>
  </si>
  <si>
    <t xml:space="preserve">&amp;0000000000153667000000153,667 </t>
  </si>
  <si>
    <t xml:space="preserve">Royal Oak </t>
  </si>
  <si>
    <t xml:space="preserve">&amp;00000000000073030000007,303 </t>
  </si>
  <si>
    <t xml:space="preserve">&amp;0000000000100273000000100,273 </t>
  </si>
  <si>
    <t xml:space="preserve">Rundle </t>
  </si>
  <si>
    <t xml:space="preserve">&amp;000000000001124600000011,246 </t>
  </si>
  <si>
    <t xml:space="preserve">&amp;000000000005161900000051,619 </t>
  </si>
  <si>
    <t xml:space="preserve">Rutland Park </t>
  </si>
  <si>
    <t xml:space="preserve">&amp;00000000000022640000002,264 </t>
  </si>
  <si>
    <t xml:space="preserve">&amp;000000000004654500000046,545 </t>
  </si>
  <si>
    <t xml:space="preserve">Saddle Ridge </t>
  </si>
  <si>
    <t xml:space="preserve">&amp;00000000000067880000006,788 </t>
  </si>
  <si>
    <t xml:space="preserve">&amp;000000000005980200000059,802 </t>
  </si>
  <si>
    <t xml:space="preserve">Sage Hill </t>
  </si>
  <si>
    <t xml:space="preserve">Sandstone Valley </t>
  </si>
  <si>
    <t xml:space="preserve">&amp;00000000000066280000006,628 </t>
  </si>
  <si>
    <t xml:space="preserve">&amp;000000000007500200000075,002 </t>
  </si>
  <si>
    <t xml:space="preserve">Scarboro </t>
  </si>
  <si>
    <t xml:space="preserve">&amp;0000000000000941000000941 </t>
  </si>
  <si>
    <t xml:space="preserve">&amp;000000000007994800000079,948 </t>
  </si>
  <si>
    <t xml:space="preserve">&amp;0000000000000387000000387 </t>
  </si>
  <si>
    <t xml:space="preserve">&amp;000000000007898100000078,981 </t>
  </si>
  <si>
    <t xml:space="preserve">Scenic Acres </t>
  </si>
  <si>
    <t xml:space="preserve">&amp;00000000000093680000009,368 </t>
  </si>
  <si>
    <t xml:space="preserve">&amp;0000000000100156000000100,156 </t>
  </si>
  <si>
    <t xml:space="preserve">Seton </t>
  </si>
  <si>
    <t xml:space="preserve">Shaganappi </t>
  </si>
  <si>
    <t xml:space="preserve">&amp;00000000000016570000001,657 </t>
  </si>
  <si>
    <t xml:space="preserve">&amp;000000000003636800000036,368 </t>
  </si>
  <si>
    <t xml:space="preserve">Shawnee Slopes </t>
  </si>
  <si>
    <t xml:space="preserve">&amp;00000000000016170000001,617 </t>
  </si>
  <si>
    <t xml:space="preserve">&amp;000000000008645000000086,450 </t>
  </si>
  <si>
    <t xml:space="preserve">Shawnessy </t>
  </si>
  <si>
    <t xml:space="preserve">&amp;00000000000094980000009,498 </t>
  </si>
  <si>
    <t xml:space="preserve">&amp;000000000007268700000072,687 </t>
  </si>
  <si>
    <t xml:space="preserve">Shepard </t>
  </si>
  <si>
    <t xml:space="preserve">Shepard Industrial </t>
  </si>
  <si>
    <t xml:space="preserve">&amp;0000000000000272000000272 </t>
  </si>
  <si>
    <t xml:space="preserve">&amp;000000000003738300000037,383 </t>
  </si>
  <si>
    <t xml:space="preserve">Sherwood </t>
  </si>
  <si>
    <t xml:space="preserve">Signal Hill </t>
  </si>
  <si>
    <t xml:space="preserve">&amp;000000000001407600000014,076 </t>
  </si>
  <si>
    <t xml:space="preserve">&amp;000000000008376400000083,764 </t>
  </si>
  <si>
    <t xml:space="preserve">Silverado </t>
  </si>
  <si>
    <t xml:space="preserve">Silver Springs </t>
  </si>
  <si>
    <t xml:space="preserve">&amp;00000000000093290000009,329 </t>
  </si>
  <si>
    <t xml:space="preserve">&amp;000000000007377600000073,776 </t>
  </si>
  <si>
    <t xml:space="preserve">Skyview Ranch </t>
  </si>
  <si>
    <t xml:space="preserve">Somerset </t>
  </si>
  <si>
    <t xml:space="preserve">&amp;00000000000083930000008,393 </t>
  </si>
  <si>
    <t xml:space="preserve">&amp;000000000006815000000068,150 </t>
  </si>
  <si>
    <t xml:space="preserve">South Calgary </t>
  </si>
  <si>
    <t xml:space="preserve">&amp;00000000000034200000003,420 </t>
  </si>
  <si>
    <t xml:space="preserve">&amp;000000000003801200000038,012 </t>
  </si>
  <si>
    <t xml:space="preserve">Southview </t>
  </si>
  <si>
    <t xml:space="preserve">&amp;00000000000020980000002,098 </t>
  </si>
  <si>
    <t xml:space="preserve">&amp;000000000004490800000044,908 </t>
  </si>
  <si>
    <t xml:space="preserve">Southwood </t>
  </si>
  <si>
    <t xml:space="preserve">&amp;00000000000061970000006,197 </t>
  </si>
  <si>
    <t xml:space="preserve">&amp;000000000005140900000051,409 </t>
  </si>
  <si>
    <t xml:space="preserve">Springbank Hill </t>
  </si>
  <si>
    <t xml:space="preserve">&amp;00000000000050730000005,073 </t>
  </si>
  <si>
    <t xml:space="preserve">&amp;0000000000101603000000101,603 </t>
  </si>
  <si>
    <t xml:space="preserve">Spruce Cliff </t>
  </si>
  <si>
    <t xml:space="preserve">&amp;00000000000028270000002,827 </t>
  </si>
  <si>
    <t xml:space="preserve">&amp;000000000004202500000042,025 </t>
  </si>
  <si>
    <t xml:space="preserve">St. Andrews Heights </t>
  </si>
  <si>
    <t xml:space="preserve">&amp;00000000000015880000001,588 </t>
  </si>
  <si>
    <t xml:space="preserve">&amp;000000000005948900000059,489 </t>
  </si>
  <si>
    <t xml:space="preserve">Strathcona Park </t>
  </si>
  <si>
    <t xml:space="preserve">&amp;00000000000072700000007,270 </t>
  </si>
  <si>
    <t xml:space="preserve">&amp;0000000000105139000000105,139 </t>
  </si>
  <si>
    <t xml:space="preserve">Sunalta </t>
  </si>
  <si>
    <t xml:space="preserve">&amp;00000000000033540000003,354 </t>
  </si>
  <si>
    <t xml:space="preserve">&amp;000000000003240900000032,409 </t>
  </si>
  <si>
    <t xml:space="preserve">Sundance </t>
  </si>
  <si>
    <t xml:space="preserve">&amp;000000000001129700000011,297 </t>
  </si>
  <si>
    <t xml:space="preserve">&amp;000000000009162300000091,623 </t>
  </si>
  <si>
    <t xml:space="preserve">Sunnyside </t>
  </si>
  <si>
    <t xml:space="preserve">&amp;00000000000035980000003,598 </t>
  </si>
  <si>
    <t xml:space="preserve">&amp;000000000004232500000042,325 </t>
  </si>
  <si>
    <t xml:space="preserve">Symons Valley </t>
  </si>
  <si>
    <t xml:space="preserve">2, 3 </t>
  </si>
  <si>
    <t xml:space="preserve">&amp;00000000000026580000002,658 </t>
  </si>
  <si>
    <t xml:space="preserve">Taradale </t>
  </si>
  <si>
    <t xml:space="preserve">&amp;00000000000099590000009,959 </t>
  </si>
  <si>
    <t xml:space="preserve">&amp;000000000005830900000058,309 </t>
  </si>
  <si>
    <t xml:space="preserve">Temple </t>
  </si>
  <si>
    <t xml:space="preserve">&amp;000000000001100000000011,000 </t>
  </si>
  <si>
    <t xml:space="preserve">&amp;000000000005907400000059,074 </t>
  </si>
  <si>
    <t xml:space="preserve">Thorncliffe </t>
  </si>
  <si>
    <t xml:space="preserve">&amp;00000000000088620000008,862 </t>
  </si>
  <si>
    <t xml:space="preserve">&amp;000000000005000900000050,009 </t>
  </si>
  <si>
    <t xml:space="preserve">Tuscany </t>
  </si>
  <si>
    <t xml:space="preserve">&amp;000000000001457100000014,571 </t>
  </si>
  <si>
    <t xml:space="preserve">&amp;000000000007788700000077,887 </t>
  </si>
  <si>
    <t xml:space="preserve">Tuxedo Park </t>
  </si>
  <si>
    <t xml:space="preserve">&amp;00000000000044540000004,454 </t>
  </si>
  <si>
    <t xml:space="preserve">&amp;000000000004038300000040,383 </t>
  </si>
  <si>
    <t xml:space="preserve">University Heights </t>
  </si>
  <si>
    <t xml:space="preserve">&amp;00000000000029190000002,919 </t>
  </si>
  <si>
    <t xml:space="preserve">&amp;000000000004307900000043,079 </t>
  </si>
  <si>
    <t xml:space="preserve">University of Calgary </t>
  </si>
  <si>
    <t xml:space="preserve">&amp;00000000000021370000002,137 </t>
  </si>
  <si>
    <t xml:space="preserve">&amp;000000000002981600000029,816 </t>
  </si>
  <si>
    <t xml:space="preserve">Upper Mount Royal </t>
  </si>
  <si>
    <t xml:space="preserve">&amp;00000000000026130000002,613 </t>
  </si>
  <si>
    <t xml:space="preserve">&amp;0000000000127135000000127,135 </t>
  </si>
  <si>
    <t xml:space="preserve">Valley Ridge </t>
  </si>
  <si>
    <t xml:space="preserve">&amp;00000000000045750000004,575 </t>
  </si>
  <si>
    <t xml:space="preserve">&amp;0000000000104947000000104,947 </t>
  </si>
  <si>
    <t xml:space="preserve">Varsity </t>
  </si>
  <si>
    <t xml:space="preserve">&amp;000000000001215800000012,158 </t>
  </si>
  <si>
    <t xml:space="preserve">&amp;000000000005860300000058,603 </t>
  </si>
  <si>
    <t xml:space="preserve">Victoria Park </t>
  </si>
  <si>
    <t xml:space="preserve">&amp;000000000002884300000028,843 </t>
  </si>
  <si>
    <t xml:space="preserve">Vista Heights </t>
  </si>
  <si>
    <t xml:space="preserve">&amp;00000000000021900000002,190 </t>
  </si>
  <si>
    <t xml:space="preserve">&amp;000000000005137000000051,370 </t>
  </si>
  <si>
    <t xml:space="preserve">Walden </t>
  </si>
  <si>
    <t xml:space="preserve">West Hillhurst </t>
  </si>
  <si>
    <t xml:space="preserve">&amp;00000000000055570000005,557 </t>
  </si>
  <si>
    <t xml:space="preserve">&amp;000000000005209200000052,092 </t>
  </si>
  <si>
    <t xml:space="preserve">West Springs </t>
  </si>
  <si>
    <t xml:space="preserve">&amp;00000000000053090000005,309 </t>
  </si>
  <si>
    <t xml:space="preserve">&amp;000000000008832800000088,328 </t>
  </si>
  <si>
    <t xml:space="preserve">Westgate </t>
  </si>
  <si>
    <t xml:space="preserve">&amp;00000000000031450000003,145 </t>
  </si>
  <si>
    <t xml:space="preserve">&amp;000000000005430900000054,309 </t>
  </si>
  <si>
    <t xml:space="preserve">Whitehorn </t>
  </si>
  <si>
    <t xml:space="preserve">&amp;000000000001184200000011,842 </t>
  </si>
  <si>
    <t xml:space="preserve">&amp;000000000005571500000055,715 </t>
  </si>
  <si>
    <t xml:space="preserve">&amp;00000000000026210000002,621 </t>
  </si>
  <si>
    <t xml:space="preserve">&amp;000000000007441500000074,415 </t>
  </si>
  <si>
    <t xml:space="preserve">Willow Park </t>
  </si>
  <si>
    <t xml:space="preserve">&amp;00000000000053070000005,307 </t>
  </si>
  <si>
    <t xml:space="preserve">&amp;000000000006358800000063,588 </t>
  </si>
  <si>
    <t xml:space="preserve">Windsor Park </t>
  </si>
  <si>
    <t xml:space="preserve">&amp;00000000000039820000003,982 </t>
  </si>
  <si>
    <t xml:space="preserve">&amp;000000000003942500000039,425 </t>
  </si>
  <si>
    <t xml:space="preserve">&amp;00000000000036310000003,631 </t>
  </si>
  <si>
    <t xml:space="preserve">&amp;000000000004106500000041,065 </t>
  </si>
  <si>
    <t xml:space="preserve">Woodbine </t>
  </si>
  <si>
    <t xml:space="preserve">&amp;00000000000098820000009,882 </t>
  </si>
  <si>
    <t xml:space="preserve">&amp;000000000008384400000083,844 </t>
  </si>
  <si>
    <t xml:space="preserve">Woodlands </t>
  </si>
  <si>
    <t xml:space="preserve">&amp;00000000000065290000006,529 </t>
  </si>
  <si>
    <t xml:space="preserve">&amp;000000000007123400000071,234 </t>
  </si>
  <si>
    <t>Others</t>
  </si>
  <si>
    <t>Ghost Towns 1</t>
  </si>
  <si>
    <t>Hamlets</t>
  </si>
  <si>
    <t>Summer Villages</t>
  </si>
  <si>
    <t>MDs</t>
  </si>
  <si>
    <t>Metis</t>
  </si>
  <si>
    <t>x</t>
  </si>
  <si>
    <t>Indian Reservations</t>
  </si>
  <si>
    <t>Elk River</t>
  </si>
  <si>
    <t>Cardinal River</t>
  </si>
  <si>
    <t>Cree</t>
  </si>
  <si>
    <t>Cities</t>
  </si>
  <si>
    <t>Ghost Towns 2</t>
  </si>
  <si>
    <t>Castlegar</t>
  </si>
  <si>
    <t>Minchin</t>
  </si>
  <si>
    <t>Provincial Parks</t>
  </si>
  <si>
    <t>Elk Island</t>
  </si>
  <si>
    <t>Anderson</t>
  </si>
  <si>
    <t>Edmonton Neighbourhoods</t>
  </si>
  <si>
    <t>Calgary Neighbourhoods</t>
  </si>
  <si>
    <t>Name</t>
  </si>
  <si>
    <t>Albert Park</t>
  </si>
  <si>
    <t xml:space="preserve">Radisson Heights </t>
  </si>
  <si>
    <t>Bonnybrook</t>
  </si>
  <si>
    <t xml:space="preserve">Manchester </t>
  </si>
  <si>
    <t>Alyth</t>
  </si>
  <si>
    <t>Bridgeland</t>
  </si>
  <si>
    <t xml:space="preserve">Riverside </t>
  </si>
  <si>
    <t>Douglasdale</t>
  </si>
  <si>
    <t xml:space="preserve">Douglasglen </t>
  </si>
  <si>
    <t>Britannia</t>
  </si>
  <si>
    <t>Youngstown</t>
  </si>
  <si>
    <t>Hollick</t>
  </si>
  <si>
    <t>Kenyon</t>
  </si>
  <si>
    <t xml:space="preserve">Greenbriar </t>
  </si>
  <si>
    <t>Greenwood</t>
  </si>
  <si>
    <t>Hounsfield Heights</t>
  </si>
  <si>
    <t xml:space="preserve">Briar Hill </t>
  </si>
  <si>
    <t>Killarney</t>
  </si>
  <si>
    <t xml:space="preserve">Glengarry </t>
  </si>
  <si>
    <t>Upper North Haven</t>
  </si>
  <si>
    <t>Parkhill</t>
  </si>
  <si>
    <t xml:space="preserve">Stanley Park </t>
  </si>
  <si>
    <t xml:space="preserve">Sunalta West </t>
  </si>
  <si>
    <t>Winston Heights</t>
  </si>
  <si>
    <t xml:space="preserve">Mountview </t>
  </si>
  <si>
    <t>Banff</t>
  </si>
  <si>
    <t>East Village</t>
  </si>
  <si>
    <t>Fort Edmonton</t>
  </si>
  <si>
    <t>Fort Augustus</t>
  </si>
  <si>
    <t>Little Chicago</t>
  </si>
  <si>
    <t>New York</t>
  </si>
  <si>
    <t xml:space="preserve">Fort McKay </t>
  </si>
  <si>
    <t>Zama Lake</t>
  </si>
  <si>
    <t>Lois Hole</t>
  </si>
  <si>
    <t>Centennial</t>
  </si>
  <si>
    <t>Switzer</t>
  </si>
  <si>
    <t>Churchill</t>
  </si>
  <si>
    <t>Lougheed</t>
  </si>
  <si>
    <t>Head-Smashed-In Buffalo Jump</t>
  </si>
  <si>
    <t>Extra Cool Points</t>
  </si>
  <si>
    <t>Acme</t>
  </si>
  <si>
    <t>Carbon</t>
  </si>
  <si>
    <t xml:space="preserve">Town Name  ↓ </t>
  </si>
  <si>
    <t>Surrounding/Adjacent</t>
  </si>
  <si>
    <t xml:space="preserve">Specialized or Rural Municipality [7] [8]  ↓ </t>
  </si>
  <si>
    <t xml:space="preserve">Area, km² (2008) [4]  ↓ </t>
  </si>
  <si>
    <t>Latest Municipal</t>
  </si>
  <si>
    <t>Census Population</t>
  </si>
  <si>
    <t xml:space="preserve">(2007-2010) [2]  ↓ </t>
  </si>
  <si>
    <t>Latest Federal</t>
  </si>
  <si>
    <t xml:space="preserve">(2006) [9]  ↓ </t>
  </si>
  <si>
    <t>Remarks  ↓</t>
  </si>
  <si>
    <t xml:space="preserve">&amp;00000000000027340000002,734 </t>
  </si>
  <si>
    <t xml:space="preserve">&amp;00000000000025750000002,575 </t>
  </si>
  <si>
    <t xml:space="preserve">Banff </t>
  </si>
  <si>
    <t xml:space="preserve">&amp;00000000000087210000008,721 </t>
  </si>
  <si>
    <t xml:space="preserve">&amp;00000000000067000000006,700 </t>
  </si>
  <si>
    <t>latest municipal census population includes a shadow (non-permanent) population of 1,284[2]</t>
  </si>
  <si>
    <t xml:space="preserve">&amp;00000000000042090000004,209 </t>
  </si>
  <si>
    <t xml:space="preserve">Bashaw </t>
  </si>
  <si>
    <t xml:space="preserve">&amp;0000000000000868000000868 </t>
  </si>
  <si>
    <t xml:space="preserve">&amp;0000000000000796000000796 </t>
  </si>
  <si>
    <t xml:space="preserve">Bassano </t>
  </si>
  <si>
    <t xml:space="preserve">&amp;00000000000013900000001,390 </t>
  </si>
  <si>
    <t xml:space="preserve">&amp;00000000000013450000001,345 </t>
  </si>
  <si>
    <t xml:space="preserve">Beaumont </t>
  </si>
  <si>
    <t xml:space="preserve">&amp;000000000001258600000012,586 </t>
  </si>
  <si>
    <t xml:space="preserve">&amp;00000000000089610000008,961 </t>
  </si>
  <si>
    <t xml:space="preserve">Beaverlodge </t>
  </si>
  <si>
    <t xml:space="preserve">&amp;00000000000011320000001,132 </t>
  </si>
  <si>
    <t xml:space="preserve">&amp;00000000000010830000001,083 </t>
  </si>
  <si>
    <t xml:space="preserve">Black Diamond </t>
  </si>
  <si>
    <t xml:space="preserve">&amp;00000000000023080000002,308 </t>
  </si>
  <si>
    <t xml:space="preserve">&amp;00000000000019000000001,900 </t>
  </si>
  <si>
    <t xml:space="preserve">Blackfalds </t>
  </si>
  <si>
    <t xml:space="preserve">&amp;00000000000056100000005,610 </t>
  </si>
  <si>
    <t xml:space="preserve">&amp;00000000000045710000004,571 </t>
  </si>
  <si>
    <t xml:space="preserve">Bon Accord </t>
  </si>
  <si>
    <t xml:space="preserve">&amp;00000000000015340000001,534 </t>
  </si>
  <si>
    <t xml:space="preserve">&amp;00000000000064700000006,470 </t>
  </si>
  <si>
    <t xml:space="preserve">&amp;00000000000058320000005,832 </t>
  </si>
  <si>
    <t>Municipal District seat</t>
  </si>
  <si>
    <t xml:space="preserve">Bow Island </t>
  </si>
  <si>
    <t xml:space="preserve">&amp;00000000000018680000001,868 </t>
  </si>
  <si>
    <t xml:space="preserve">&amp;00000000000017900000001,790 </t>
  </si>
  <si>
    <t xml:space="preserve">&amp;00000000000012360000001,236 </t>
  </si>
  <si>
    <t xml:space="preserve">&amp;00000000000012050000001,205 </t>
  </si>
  <si>
    <t xml:space="preserve">Bruderheim </t>
  </si>
  <si>
    <t xml:space="preserve">&amp;00000000000012150000001,215 </t>
  </si>
  <si>
    <t xml:space="preserve">Calmar </t>
  </si>
  <si>
    <t xml:space="preserve">&amp;00000000000020330000002,033 </t>
  </si>
  <si>
    <t xml:space="preserve">&amp;00000000000019590000001,959 </t>
  </si>
  <si>
    <t xml:space="preserve">&amp;000000000001222600000012,226 </t>
  </si>
  <si>
    <t xml:space="preserve">&amp;000000000001203900000012,039 </t>
  </si>
  <si>
    <t xml:space="preserve">&amp;00000000000035780000003,578 </t>
  </si>
  <si>
    <t xml:space="preserve">&amp;00000000000034520000003,452 </t>
  </si>
  <si>
    <t xml:space="preserve">Carstairs </t>
  </si>
  <si>
    <t xml:space="preserve">&amp;00000000000026560000002,656 </t>
  </si>
  <si>
    <t xml:space="preserve">&amp;0000000000000931000000931 </t>
  </si>
  <si>
    <t xml:space="preserve">Chestermere </t>
  </si>
  <si>
    <t xml:space="preserve">&amp;000000000001428500000014,285 </t>
  </si>
  <si>
    <t xml:space="preserve">&amp;00000000000095640000009,564 </t>
  </si>
  <si>
    <t>Formerly known as Chestermere Lake prior to March 1, 1993[11]</t>
  </si>
  <si>
    <t xml:space="preserve">&amp;00000000000037000000003,700 </t>
  </si>
  <si>
    <t xml:space="preserve">Coaldale </t>
  </si>
  <si>
    <t xml:space="preserve">&amp;00000000000069430000006,943 </t>
  </si>
  <si>
    <t xml:space="preserve">&amp;00000000000061770000006,177 </t>
  </si>
  <si>
    <t xml:space="preserve">Coalhurst </t>
  </si>
  <si>
    <t xml:space="preserve">&amp;00000000000019530000001,953 </t>
  </si>
  <si>
    <t xml:space="preserve">&amp;00000000000015230000001,523 </t>
  </si>
  <si>
    <t xml:space="preserve">&amp;000000000001542400000015,424 </t>
  </si>
  <si>
    <t xml:space="preserve">&amp;000000000001376000000013,760 </t>
  </si>
  <si>
    <t xml:space="preserve">Coronation </t>
  </si>
  <si>
    <t xml:space="preserve">&amp;00000000000010150000001,015 </t>
  </si>
  <si>
    <t xml:space="preserve">Crossfield </t>
  </si>
  <si>
    <t xml:space="preserve">&amp;00000000000028610000002,861 </t>
  </si>
  <si>
    <t xml:space="preserve">&amp;00000000000026480000002,648 </t>
  </si>
  <si>
    <t xml:space="preserve">Daysland </t>
  </si>
  <si>
    <t xml:space="preserve">&amp;0000000000000818000000818 </t>
  </si>
  <si>
    <t xml:space="preserve">Devon </t>
  </si>
  <si>
    <t xml:space="preserve">&amp;00000000000065340000006,534 </t>
  </si>
  <si>
    <t xml:space="preserve">&amp;00000000000062560000006,256 </t>
  </si>
  <si>
    <t xml:space="preserve">&amp;00000000000045990000004,599 </t>
  </si>
  <si>
    <t xml:space="preserve">&amp;00000000000042750000004,275 </t>
  </si>
  <si>
    <t xml:space="preserve">&amp;00000000000068930000006,893 </t>
  </si>
  <si>
    <t>Kneehill County</t>
  </si>
  <si>
    <t xml:space="preserve">&amp;00000000000079320000007,932 </t>
  </si>
  <si>
    <t>Reverted from city status as a result of its amalgamation with the M.D. of Badlands No. 7 in 1997[12]</t>
  </si>
  <si>
    <t xml:space="preserve">Eckville </t>
  </si>
  <si>
    <t xml:space="preserve">&amp;00000000000010020000001,002 </t>
  </si>
  <si>
    <t xml:space="preserve">&amp;0000000000000951000000951 </t>
  </si>
  <si>
    <t xml:space="preserve">&amp;00000000000080980000008,098 </t>
  </si>
  <si>
    <t xml:space="preserve">&amp;00000000000015120000001,512 </t>
  </si>
  <si>
    <t xml:space="preserve">&amp;00000000000014870000001,487 </t>
  </si>
  <si>
    <t xml:space="preserve">&amp;00000000000032970000003,297 </t>
  </si>
  <si>
    <t xml:space="preserve">Fort Macleod </t>
  </si>
  <si>
    <t xml:space="preserve">&amp;00000000000030720000003,072 </t>
  </si>
  <si>
    <t>Formerly known as Macleod prior to April 1, 1952[13]</t>
  </si>
  <si>
    <t xml:space="preserve">Fox Creek </t>
  </si>
  <si>
    <t xml:space="preserve">&amp;00000000000022780000002,278 </t>
  </si>
  <si>
    <t xml:space="preserve">Gibbons </t>
  </si>
  <si>
    <t xml:space="preserve">&amp;00000000000028480000002,848 </t>
  </si>
  <si>
    <t xml:space="preserve">&amp;00000000000026420000002,642 </t>
  </si>
  <si>
    <t xml:space="preserve">&amp;00000000000037830000003,783 </t>
  </si>
  <si>
    <t xml:space="preserve">Granum </t>
  </si>
  <si>
    <t xml:space="preserve">&amp;0000000000000445000000445 </t>
  </si>
  <si>
    <t>Formerly known as Leavings prior to March 31, 1908[14]</t>
  </si>
  <si>
    <t xml:space="preserve">&amp;00000000000025370000002,537 </t>
  </si>
  <si>
    <t xml:space="preserve">Hanna </t>
  </si>
  <si>
    <t xml:space="preserve">&amp;00000000000028470000002,847 </t>
  </si>
  <si>
    <t>Special Area seat</t>
  </si>
  <si>
    <t xml:space="preserve">Hardisty </t>
  </si>
  <si>
    <t xml:space="preserve">&amp;0000000000000760000000760 </t>
  </si>
  <si>
    <t xml:space="preserve">High Level </t>
  </si>
  <si>
    <t xml:space="preserve">&amp;00000000000038870000003,887 </t>
  </si>
  <si>
    <t xml:space="preserve">&amp;00000000000028360000002,836 </t>
  </si>
  <si>
    <t xml:space="preserve">&amp;00000000000027500000002,750 </t>
  </si>
  <si>
    <t xml:space="preserve">&amp;000000000001178300000011,783 </t>
  </si>
  <si>
    <t xml:space="preserve">&amp;000000000001071600000010,716 </t>
  </si>
  <si>
    <t xml:space="preserve">&amp;00000000000098250000009,825 </t>
  </si>
  <si>
    <t xml:space="preserve">&amp;00000000000097380000009,738 </t>
  </si>
  <si>
    <t xml:space="preserve">Innisfail </t>
  </si>
  <si>
    <t xml:space="preserve">&amp;00000000000078830000007,883 </t>
  </si>
  <si>
    <t xml:space="preserve">&amp;00000000000073160000007,316 </t>
  </si>
  <si>
    <t xml:space="preserve">Irricana </t>
  </si>
  <si>
    <t xml:space="preserve">&amp;00000000000012430000001,243 </t>
  </si>
  <si>
    <t xml:space="preserve">Killam </t>
  </si>
  <si>
    <t xml:space="preserve">&amp;00000000000010190000001,019 </t>
  </si>
  <si>
    <t xml:space="preserve">&amp;00000000000016640000001,664 </t>
  </si>
  <si>
    <t xml:space="preserve">Legal </t>
  </si>
  <si>
    <t xml:space="preserve">&amp;00000000000011920000001,192 </t>
  </si>
  <si>
    <t xml:space="preserve">Magrath </t>
  </si>
  <si>
    <t xml:space="preserve">&amp;00000000000023020000002,302 </t>
  </si>
  <si>
    <t xml:space="preserve">&amp;00000000000020810000002,081 </t>
  </si>
  <si>
    <t xml:space="preserve">&amp;00000000000014930000001,493 </t>
  </si>
  <si>
    <t xml:space="preserve">Mayerthorpe </t>
  </si>
  <si>
    <t xml:space="preserve">&amp;00000000000014740000001,474 </t>
  </si>
  <si>
    <t xml:space="preserve">McLennan </t>
  </si>
  <si>
    <t xml:space="preserve">Milk River </t>
  </si>
  <si>
    <t xml:space="preserve">&amp;0000000000000846000000846 </t>
  </si>
  <si>
    <t xml:space="preserve">&amp;0000000000000816000000816 </t>
  </si>
  <si>
    <t xml:space="preserve">Millet </t>
  </si>
  <si>
    <t xml:space="preserve">&amp;00000000000020680000002,068 </t>
  </si>
  <si>
    <t xml:space="preserve">&amp;00000000000076360000007,636 </t>
  </si>
  <si>
    <t xml:space="preserve">&amp;00000000000067750000006,775 </t>
  </si>
  <si>
    <t xml:space="preserve">Mundare </t>
  </si>
  <si>
    <t xml:space="preserve">&amp;0000000000000823000000823 </t>
  </si>
  <si>
    <t xml:space="preserve">&amp;0000000000000712000000712 </t>
  </si>
  <si>
    <t xml:space="preserve">&amp;00000000000021240000002,124 </t>
  </si>
  <si>
    <t xml:space="preserve">&amp;00000000000020550000002,055 </t>
  </si>
  <si>
    <t xml:space="preserve">Okotoks </t>
  </si>
  <si>
    <t xml:space="preserve">&amp;000000000002320100000023,201 </t>
  </si>
  <si>
    <t xml:space="preserve">&amp;000000000001714500000017,145 </t>
  </si>
  <si>
    <t xml:space="preserve">Olds </t>
  </si>
  <si>
    <t xml:space="preserve">&amp;00000000000072480000007,248 </t>
  </si>
  <si>
    <t xml:space="preserve">Onoway </t>
  </si>
  <si>
    <t xml:space="preserve">&amp;00000000000010210000001,021 </t>
  </si>
  <si>
    <t xml:space="preserve">&amp;0000000000000875000000875 </t>
  </si>
  <si>
    <t xml:space="preserve">Oyen </t>
  </si>
  <si>
    <t xml:space="preserve">&amp;00000000000011900000001,190 </t>
  </si>
  <si>
    <t xml:space="preserve">&amp;00000000000063150000006,315 </t>
  </si>
  <si>
    <t xml:space="preserve">Penhold </t>
  </si>
  <si>
    <t xml:space="preserve">&amp;00000000000023220000002,322 </t>
  </si>
  <si>
    <t xml:space="preserve">&amp;00000000000019610000001,961 </t>
  </si>
  <si>
    <t xml:space="preserve">Picture Butte </t>
  </si>
  <si>
    <t xml:space="preserve">&amp;00000000000016580000001,658 </t>
  </si>
  <si>
    <t xml:space="preserve">&amp;00000000000015920000001,592 </t>
  </si>
  <si>
    <t xml:space="preserve">&amp;00000000000037120000003,712 </t>
  </si>
  <si>
    <t xml:space="preserve">&amp;00000000000036250000003,625 </t>
  </si>
  <si>
    <t xml:space="preserve">&amp;00000000000065760000006,576 </t>
  </si>
  <si>
    <t xml:space="preserve">&amp;00000000000020720000002,072 </t>
  </si>
  <si>
    <t xml:space="preserve">Rainbow Lake </t>
  </si>
  <si>
    <t xml:space="preserve">&amp;00000000000010820000001,082 </t>
  </si>
  <si>
    <t xml:space="preserve">&amp;0000000000000965000000965 </t>
  </si>
  <si>
    <t xml:space="preserve">Raymond </t>
  </si>
  <si>
    <t xml:space="preserve">&amp;00000000000038680000003,868 </t>
  </si>
  <si>
    <t xml:space="preserve">&amp;00000000000032050000003,205 </t>
  </si>
  <si>
    <t xml:space="preserve">Redcliff </t>
  </si>
  <si>
    <t xml:space="preserve">&amp;00000000000050960000005,096 </t>
  </si>
  <si>
    <t xml:space="preserve">Redwater </t>
  </si>
  <si>
    <t xml:space="preserve">Rimbey </t>
  </si>
  <si>
    <t xml:space="preserve">&amp;00000000000024960000002,496 </t>
  </si>
  <si>
    <t xml:space="preserve">&amp;00000000000022520000002,252 </t>
  </si>
  <si>
    <t xml:space="preserve">&amp;00000000000072310000007,231 </t>
  </si>
  <si>
    <t xml:space="preserve">&amp;00000000000068740000006,874 </t>
  </si>
  <si>
    <t xml:space="preserve">&amp;0000000000000891000000891 </t>
  </si>
  <si>
    <t xml:space="preserve">Sexsmith </t>
  </si>
  <si>
    <t xml:space="preserve">&amp;00000000000022550000002,255 </t>
  </si>
  <si>
    <t xml:space="preserve">&amp;00000000000070310000007,031 </t>
  </si>
  <si>
    <t xml:space="preserve">&amp;00000000000067030000006,703 </t>
  </si>
  <si>
    <t xml:space="preserve">&amp;00000000000010100000001,010 </t>
  </si>
  <si>
    <t xml:space="preserve">&amp;00000000000011480000001,148 </t>
  </si>
  <si>
    <t xml:space="preserve">&amp;00000000000056320000005,632 </t>
  </si>
  <si>
    <t xml:space="preserve">&amp;00000000000051060000005,106 </t>
  </si>
  <si>
    <t xml:space="preserve">&amp;0000000000000497000000497 </t>
  </si>
  <si>
    <t xml:space="preserve">&amp;0000000000000435000000435 </t>
  </si>
  <si>
    <t xml:space="preserve">&amp;00000000000058430000005,843 </t>
  </si>
  <si>
    <t xml:space="preserve">&amp;00000000000054180000005,418 </t>
  </si>
  <si>
    <t xml:space="preserve">&amp;000000000001417700000014,177 </t>
  </si>
  <si>
    <t xml:space="preserve">&amp;000000000001236300000012,363 </t>
  </si>
  <si>
    <t xml:space="preserve">&amp;000000000001213900000012,139 </t>
  </si>
  <si>
    <t xml:space="preserve">&amp;000000000001022500000010,225 </t>
  </si>
  <si>
    <t xml:space="preserve">Sundre </t>
  </si>
  <si>
    <t xml:space="preserve">&amp;00000000000025180000002,518 </t>
  </si>
  <si>
    <t xml:space="preserve">Swan Hills </t>
  </si>
  <si>
    <t xml:space="preserve">&amp;00000000000018580000001,858 </t>
  </si>
  <si>
    <t xml:space="preserve">&amp;00000000000016450000001,645 </t>
  </si>
  <si>
    <t xml:space="preserve">&amp;000000000001111500000011,115 </t>
  </si>
  <si>
    <t xml:space="preserve">&amp;000000000001020800000010,208 </t>
  </si>
  <si>
    <t xml:space="preserve">&amp;00000000000078210000007,821 </t>
  </si>
  <si>
    <t xml:space="preserve">&amp;00000000000075910000007,591 </t>
  </si>
  <si>
    <t xml:space="preserve">&amp;00000000000033220000003,322 </t>
  </si>
  <si>
    <t xml:space="preserve">&amp;00000000000030890000003,089 </t>
  </si>
  <si>
    <t xml:space="preserve">Tofield </t>
  </si>
  <si>
    <t xml:space="preserve">&amp;00000000000018760000001,876 </t>
  </si>
  <si>
    <t xml:space="preserve">&amp;00000000000011130000001,113 </t>
  </si>
  <si>
    <t xml:space="preserve">&amp;00000000000010050000001,005 </t>
  </si>
  <si>
    <t xml:space="preserve">&amp;00000000000020220000002,022 </t>
  </si>
  <si>
    <t xml:space="preserve">&amp;00000000000019080000001,908 </t>
  </si>
  <si>
    <t xml:space="preserve">&amp;00000000000012320000001,232 </t>
  </si>
  <si>
    <t xml:space="preserve">&amp;00000000000010470000001,047 </t>
  </si>
  <si>
    <t xml:space="preserve">&amp;00000000000018840000001,884 </t>
  </si>
  <si>
    <t xml:space="preserve">&amp;00000000000017250000001,725 </t>
  </si>
  <si>
    <t xml:space="preserve">Vauxhall </t>
  </si>
  <si>
    <t xml:space="preserve">&amp;00000000000010690000001,069 </t>
  </si>
  <si>
    <t xml:space="preserve">&amp;00000000000058340000005,834 </t>
  </si>
  <si>
    <t xml:space="preserve">&amp;00000000000055190000005,519 </t>
  </si>
  <si>
    <t xml:space="preserve">&amp;00000000000044720000004,472 </t>
  </si>
  <si>
    <t xml:space="preserve">&amp;00000000000040360000004,036 </t>
  </si>
  <si>
    <t xml:space="preserve">Viking </t>
  </si>
  <si>
    <t xml:space="preserve">&amp;00000000000010850000001,085 </t>
  </si>
  <si>
    <t xml:space="preserve">&amp;00000000000019400000001,940 </t>
  </si>
  <si>
    <t xml:space="preserve">&amp;00000000000057750000005,775 </t>
  </si>
  <si>
    <t xml:space="preserve">&amp;00000000000054260000005,426 </t>
  </si>
  <si>
    <t xml:space="preserve">&amp;00000000000014430000001,443 </t>
  </si>
  <si>
    <t xml:space="preserve">&amp;00000000000049640000004,964 </t>
  </si>
  <si>
    <t xml:space="preserve">&amp;00000000000050080000005,008 </t>
  </si>
  <si>
    <t xml:space="preserve">&amp;00000000000092020000009,202 </t>
  </si>
  <si>
    <t xml:space="preserve">&amp;00000000000089710000008,971 </t>
  </si>
  <si>
    <t>Starland</t>
  </si>
  <si>
    <t>Athabasca Landing</t>
  </si>
  <si>
    <t>Towns</t>
  </si>
  <si>
    <t>Weightings</t>
  </si>
  <si>
    <t>Log (n+1)</t>
  </si>
  <si>
    <t>Raw Total Points</t>
  </si>
  <si>
    <t>Normalized Total Points</t>
  </si>
  <si>
    <t>Random Noise</t>
  </si>
  <si>
    <t xml:space="preserve">", </t>
  </si>
  <si>
    <t>text("</t>
  </si>
  <si>
    <t>),</t>
  </si>
  <si>
    <t>Fort Normandeau</t>
  </si>
  <si>
    <t>Downtown</t>
  </si>
  <si>
    <t>Village</t>
  </si>
  <si>
    <t xml:space="preserve">Name  ↓ </t>
  </si>
  <si>
    <t>Surrounding Rural</t>
  </si>
  <si>
    <t xml:space="preserve">Municipality [8] [9]  ↓ </t>
  </si>
  <si>
    <t xml:space="preserve">Area, km² (2006) [10]  ↓ </t>
  </si>
  <si>
    <t xml:space="preserve">Acme </t>
  </si>
  <si>
    <t xml:space="preserve">Alberta Beach </t>
  </si>
  <si>
    <t xml:space="preserve">Alix </t>
  </si>
  <si>
    <t xml:space="preserve">Alliance </t>
  </si>
  <si>
    <t xml:space="preserve">Amisk </t>
  </si>
  <si>
    <t xml:space="preserve">Andrew </t>
  </si>
  <si>
    <t xml:space="preserve">Arrowwood </t>
  </si>
  <si>
    <t xml:space="preserve">Barnwell </t>
  </si>
  <si>
    <t xml:space="preserve">Barons </t>
  </si>
  <si>
    <t xml:space="preserve">Bawlf </t>
  </si>
  <si>
    <t xml:space="preserve">Beiseker </t>
  </si>
  <si>
    <t xml:space="preserve">Big Valley </t>
  </si>
  <si>
    <t xml:space="preserve">Bittern Lake </t>
  </si>
  <si>
    <t>Formerly known as Rosenroll prior to December 16, 1911[11]</t>
  </si>
  <si>
    <t xml:space="preserve">Botha </t>
  </si>
  <si>
    <t xml:space="preserve">Breton </t>
  </si>
  <si>
    <t xml:space="preserve">Carbon </t>
  </si>
  <si>
    <t xml:space="preserve">Carmangay </t>
  </si>
  <si>
    <t xml:space="preserve">Caroline </t>
  </si>
  <si>
    <t xml:space="preserve">Cereal </t>
  </si>
  <si>
    <t xml:space="preserve">Chauvin </t>
  </si>
  <si>
    <t xml:space="preserve">Chipman </t>
  </si>
  <si>
    <t xml:space="preserve">Clive </t>
  </si>
  <si>
    <t xml:space="preserve">Clyde </t>
  </si>
  <si>
    <t xml:space="preserve">Cowley </t>
  </si>
  <si>
    <t xml:space="preserve">Cremona </t>
  </si>
  <si>
    <t xml:space="preserve">Czar </t>
  </si>
  <si>
    <t xml:space="preserve">Delburne </t>
  </si>
  <si>
    <t xml:space="preserve">Delia </t>
  </si>
  <si>
    <t>Formerly known as Highland prior to December 9, 1915[12]</t>
  </si>
  <si>
    <t xml:space="preserve">Dewberry </t>
  </si>
  <si>
    <t xml:space="preserve">Donalda </t>
  </si>
  <si>
    <t xml:space="preserve">Duchess </t>
  </si>
  <si>
    <t xml:space="preserve">Edberg </t>
  </si>
  <si>
    <t xml:space="preserve">Edgerton </t>
  </si>
  <si>
    <t xml:space="preserve">Elnora </t>
  </si>
  <si>
    <t xml:space="preserve">Empress </t>
  </si>
  <si>
    <t xml:space="preserve">Ferintosh </t>
  </si>
  <si>
    <t xml:space="preserve">Gadsby </t>
  </si>
  <si>
    <t xml:space="preserve">Galahad </t>
  </si>
  <si>
    <t xml:space="preserve">Girouxville </t>
  </si>
  <si>
    <t xml:space="preserve">Glendon </t>
  </si>
  <si>
    <t xml:space="preserve">Glenwood </t>
  </si>
  <si>
    <t xml:space="preserve">Halkirk </t>
  </si>
  <si>
    <t>Formerly known as Hay Lake prior to January 1, 1932</t>
  </si>
  <si>
    <t xml:space="preserve">Heisler </t>
  </si>
  <si>
    <t xml:space="preserve">Hill Spring </t>
  </si>
  <si>
    <t>Mistakenly called Hillspring by Statistics Canada</t>
  </si>
  <si>
    <t xml:space="preserve">Hines Creek </t>
  </si>
  <si>
    <t xml:space="preserve">Holden </t>
  </si>
  <si>
    <t xml:space="preserve">Hughenden </t>
  </si>
  <si>
    <t xml:space="preserve">Hussar </t>
  </si>
  <si>
    <t xml:space="preserve">Hythe </t>
  </si>
  <si>
    <t xml:space="preserve">Innisfree </t>
  </si>
  <si>
    <t xml:space="preserve">Irma </t>
  </si>
  <si>
    <t xml:space="preserve">Linden </t>
  </si>
  <si>
    <t xml:space="preserve">Lomond </t>
  </si>
  <si>
    <t xml:space="preserve">Longview </t>
  </si>
  <si>
    <t xml:space="preserve">Lougheed </t>
  </si>
  <si>
    <t xml:space="preserve">Mannville </t>
  </si>
  <si>
    <t xml:space="preserve">Marwayne </t>
  </si>
  <si>
    <t xml:space="preserve">Milo </t>
  </si>
  <si>
    <t xml:space="preserve">Minburn </t>
  </si>
  <si>
    <t xml:space="preserve">Munson </t>
  </si>
  <si>
    <t xml:space="preserve">Myrnam </t>
  </si>
  <si>
    <t xml:space="preserve">Nampa </t>
  </si>
  <si>
    <t xml:space="preserve">New Norway </t>
  </si>
  <si>
    <t xml:space="preserve">Nobleford </t>
  </si>
  <si>
    <t xml:space="preserve">Paradise Valley </t>
  </si>
  <si>
    <t xml:space="preserve">Rockyford </t>
  </si>
  <si>
    <t xml:space="preserve">Rosalind </t>
  </si>
  <si>
    <t xml:space="preserve">Rosemary </t>
  </si>
  <si>
    <t>Also known as Equity in 1909[13]</t>
  </si>
  <si>
    <t xml:space="preserve">Spring Lake </t>
  </si>
  <si>
    <t>Formerly known as Edmonton Beach prior to January 1, 1999[14]</t>
  </si>
  <si>
    <t xml:space="preserve">Standard </t>
  </si>
  <si>
    <t xml:space="preserve">Stirling </t>
  </si>
  <si>
    <t>National Historic Site</t>
  </si>
  <si>
    <t xml:space="preserve">Strome </t>
  </si>
  <si>
    <t xml:space="preserve">Thorsby </t>
  </si>
  <si>
    <t xml:space="preserve">Veteran </t>
  </si>
  <si>
    <t xml:space="preserve">Warburg </t>
  </si>
  <si>
    <t xml:space="preserve">Waskatenau </t>
  </si>
  <si>
    <t xml:space="preserve">Willingdon </t>
  </si>
  <si>
    <t xml:space="preserve">Youngstown </t>
  </si>
  <si>
    <t>Rosenroll</t>
  </si>
  <si>
    <t>Highland</t>
  </si>
  <si>
    <t>Equity</t>
  </si>
  <si>
    <t>Edmonton Beach</t>
  </si>
  <si>
    <t>Villages</t>
  </si>
  <si>
    <t xml:space="preserve">Designated Place [3] </t>
  </si>
  <si>
    <t>Administrating</t>
  </si>
  <si>
    <t xml:space="preserve">Municipality  [5] </t>
  </si>
  <si>
    <t xml:space="preserve">(2006) [3][4] </t>
  </si>
  <si>
    <t xml:space="preserve">(2001) [3] </t>
  </si>
  <si>
    <t xml:space="preserve">Remarks </t>
  </si>
  <si>
    <t xml:space="preserve">Artists View Park West </t>
  </si>
  <si>
    <t xml:space="preserve">Balmoral NW </t>
  </si>
  <si>
    <t xml:space="preserve">Balmoral SE </t>
  </si>
  <si>
    <t xml:space="preserve">Birch Hill Park </t>
  </si>
  <si>
    <t xml:space="preserve">Bone Town </t>
  </si>
  <si>
    <t xml:space="preserve">Braim </t>
  </si>
  <si>
    <t xml:space="preserve">Bristol Oakes </t>
  </si>
  <si>
    <t xml:space="preserve">Buffalo Lake </t>
  </si>
  <si>
    <t>Also known as Buffalo Lake Métis Settlement</t>
  </si>
  <si>
    <t>One of two parts of Calling Lake</t>
  </si>
  <si>
    <t xml:space="preserve">Canyon Heights </t>
  </si>
  <si>
    <t xml:space="preserve">Central Park </t>
  </si>
  <si>
    <t xml:space="preserve">Centre Calling Lake </t>
  </si>
  <si>
    <t xml:space="preserve">Chipewyan Lake </t>
  </si>
  <si>
    <t xml:space="preserve">Clearwater Estates </t>
  </si>
  <si>
    <t xml:space="preserve">Cochrane Lake Subdivision </t>
  </si>
  <si>
    <t>Also known as Cochrane Lake</t>
  </si>
  <si>
    <t xml:space="preserve">Crystal Meadows </t>
  </si>
  <si>
    <t xml:space="preserve">Dawn Valley </t>
  </si>
  <si>
    <t>Mistakenly spelled Debolt by Statistics Canada</t>
  </si>
  <si>
    <t xml:space="preserve">Desmarais </t>
  </si>
  <si>
    <t>Does not include Wabasca of Wabasca-Desmarais</t>
  </si>
  <si>
    <t xml:space="preserve">Devonshire Meadows </t>
  </si>
  <si>
    <t xml:space="preserve">East Prairie </t>
  </si>
  <si>
    <t>Also known as East Prairie Métis Settlement</t>
  </si>
  <si>
    <t xml:space="preserve">Eastview Acres </t>
  </si>
  <si>
    <t xml:space="preserve">Eldoes Trailer Park </t>
  </si>
  <si>
    <t xml:space="preserve">Elizabeth </t>
  </si>
  <si>
    <t>Also known as Elizabeth Métis Settlement</t>
  </si>
  <si>
    <t xml:space="preserve">Elkwater </t>
  </si>
  <si>
    <t xml:space="preserve">Erin Estates </t>
  </si>
  <si>
    <t xml:space="preserve">Ferrier </t>
  </si>
  <si>
    <t>Also known as Ferrier Acres Trailer Court</t>
  </si>
  <si>
    <t xml:space="preserve">Fishing Lake </t>
  </si>
  <si>
    <t>Also known as Fishing Lake Métis Settlement</t>
  </si>
  <si>
    <t xml:space="preserve">Fleming Park </t>
  </si>
  <si>
    <t xml:space="preserve">Flyingshot Lake </t>
  </si>
  <si>
    <t xml:space="preserve">Frank </t>
  </si>
  <si>
    <t xml:space="preserve">Crowsnest Pass </t>
  </si>
  <si>
    <t xml:space="preserve">Garden Grove Estates </t>
  </si>
  <si>
    <t xml:space="preserve">Gift Lake part A </t>
  </si>
  <si>
    <t>•One of two parts of Gift Lake</t>
  </si>
  <si>
    <t>•Also known as Gift Lake Métis Settlement</t>
  </si>
  <si>
    <t xml:space="preserve">Gift Lake part B </t>
  </si>
  <si>
    <t xml:space="preserve">Glory Hills </t>
  </si>
  <si>
    <t xml:space="preserve">Grandmuir Estates </t>
  </si>
  <si>
    <t xml:space="preserve">Green Acre Estates </t>
  </si>
  <si>
    <t xml:space="preserve">Grouard Mission </t>
  </si>
  <si>
    <t>Also known as Grouard</t>
  </si>
  <si>
    <t xml:space="preserve">Half Moon Estates </t>
  </si>
  <si>
    <t>Also known as Half Moon Lake</t>
  </si>
  <si>
    <t xml:space="preserve">Herder </t>
  </si>
  <si>
    <t xml:space="preserve">Heritage Woods </t>
  </si>
  <si>
    <t xml:space="preserve">Hewitt Estates </t>
  </si>
  <si>
    <t xml:space="preserve">High Point Estates </t>
  </si>
  <si>
    <t xml:space="preserve">Hillcrest Mines </t>
  </si>
  <si>
    <t>Also known as Hillcrest</t>
  </si>
  <si>
    <t xml:space="preserve">Hu Haven </t>
  </si>
  <si>
    <t xml:space="preserve">Hubbles Lake </t>
  </si>
  <si>
    <t xml:space="preserve">Kikino part A </t>
  </si>
  <si>
    <t>•One of two parts of Kikino</t>
  </si>
  <si>
    <t>•Also known as Kikino Métis Settlement</t>
  </si>
  <si>
    <t xml:space="preserve">Kikino part B </t>
  </si>
  <si>
    <t xml:space="preserve">Kountry Meadow Estates </t>
  </si>
  <si>
    <t>Also known as Kountry Meadows and mistakenly spelled Kounty Meadow Estates by Statistics Canada</t>
  </si>
  <si>
    <t>La Crete's designated place boundary only covers a portion of the Hamlet of La Crete</t>
  </si>
  <si>
    <t>Langdon's designated place boundary only covers a portion of the Hamlet of Langdon</t>
  </si>
  <si>
    <t xml:space="preserve">Les Trailer Park </t>
  </si>
  <si>
    <t xml:space="preserve">Lower Manor Estates </t>
  </si>
  <si>
    <t>Mistakenly spelled Mackay by Statistics Canada</t>
  </si>
  <si>
    <t xml:space="preserve">Martins Trailer Court </t>
  </si>
  <si>
    <t xml:space="preserve">McDermott </t>
  </si>
  <si>
    <t xml:space="preserve">McNabb's </t>
  </si>
  <si>
    <t xml:space="preserve">Meso West </t>
  </si>
  <si>
    <t xml:space="preserve">Mulhurst part A </t>
  </si>
  <si>
    <t>•One of two parts of Mulhurst</t>
  </si>
  <si>
    <t>•Also known as Mulhurst Bay</t>
  </si>
  <si>
    <t xml:space="preserve">Mulhurst part B </t>
  </si>
  <si>
    <t>This designated place is different than the hamlet of the same name. The designated place includes the country residential subdivisions of Namao Ridge and Sturgeon View Estates approximately 5 km north of the Hamlet of Namao.</t>
  </si>
  <si>
    <t xml:space="preserve">Obed </t>
  </si>
  <si>
    <t xml:space="preserve">Osborne Acres </t>
  </si>
  <si>
    <t xml:space="preserve">Paddle Prairie </t>
  </si>
  <si>
    <t>Also known as Paddle Prairie Métis Settlement</t>
  </si>
  <si>
    <t xml:space="preserve">Panorama Heights </t>
  </si>
  <si>
    <t xml:space="preserve">Peavine </t>
  </si>
  <si>
    <t>Also known as Peavine Métis Settlement</t>
  </si>
  <si>
    <t xml:space="preserve">Peerless Lake </t>
  </si>
  <si>
    <t xml:space="preserve">Peterburn Estates </t>
  </si>
  <si>
    <t>Mistakenly spelled Picardville by Statistics Canada</t>
  </si>
  <si>
    <t xml:space="preserve">Pigeon Mountain </t>
  </si>
  <si>
    <t>Also known as Dead Man’s Flats</t>
  </si>
  <si>
    <t xml:space="preserve">Pine Shadows </t>
  </si>
  <si>
    <t xml:space="preserve">Prairie Lodge Trailer Court </t>
  </si>
  <si>
    <t xml:space="preserve">Ralston </t>
  </si>
  <si>
    <t xml:space="preserve">Redland </t>
  </si>
  <si>
    <t xml:space="preserve">Riverview Pines Subdivision </t>
  </si>
  <si>
    <t xml:space="preserve">Rolling Heights </t>
  </si>
  <si>
    <t xml:space="preserve">Rolling Meadows </t>
  </si>
  <si>
    <t xml:space="preserve">Rossian </t>
  </si>
  <si>
    <t xml:space="preserve">Seebe </t>
  </si>
  <si>
    <t xml:space="preserve">Shaftesbury Settlement </t>
  </si>
  <si>
    <t>Mistakenly spelled Shaftsbury Settlement by Statistics Canada in its designated places program</t>
  </si>
  <si>
    <t xml:space="preserve">Spruce Lane Acres </t>
  </si>
  <si>
    <t xml:space="preserve">Sundance Power Plant </t>
  </si>
  <si>
    <t xml:space="preserve">Sunset Acres </t>
  </si>
  <si>
    <t xml:space="preserve">Sunset View Acres </t>
  </si>
  <si>
    <t xml:space="preserve">Swan City Trailer Court </t>
  </si>
  <si>
    <t xml:space="preserve">T &amp; E Trailer Park </t>
  </si>
  <si>
    <t xml:space="preserve">Triple-L-Trailer Court </t>
  </si>
  <si>
    <t xml:space="preserve">Trout Lake </t>
  </si>
  <si>
    <t xml:space="preserve">Upper and Lower Viscount Estates </t>
  </si>
  <si>
    <t xml:space="preserve">Upper Manor Estates </t>
  </si>
  <si>
    <t>Does not include Desmarais of Wabasca-Desmarais</t>
  </si>
  <si>
    <t xml:space="preserve">I.D. No. 4 </t>
  </si>
  <si>
    <t xml:space="preserve">Westbrooke Crescents </t>
  </si>
  <si>
    <t xml:space="preserve">Westlake Estates </t>
  </si>
  <si>
    <t xml:space="preserve">Woodbend Crescent </t>
  </si>
  <si>
    <t xml:space="preserve">Woodland Hills </t>
  </si>
  <si>
    <t xml:space="preserve">Woodland Park </t>
  </si>
  <si>
    <t>Balmoral</t>
  </si>
  <si>
    <t>Artists View Park</t>
  </si>
  <si>
    <t>Cochrane Lake</t>
  </si>
  <si>
    <t>Gift Lake</t>
  </si>
  <si>
    <t>Grouard</t>
  </si>
  <si>
    <t>Half Moon Lake</t>
  </si>
  <si>
    <t>Hillcrest</t>
  </si>
  <si>
    <t>Kikino</t>
  </si>
  <si>
    <t>Mulhurst</t>
  </si>
  <si>
    <t>Mulhurst Bay</t>
  </si>
  <si>
    <t>Riverview Pines</t>
  </si>
  <si>
    <t>Sundance</t>
  </si>
  <si>
    <t xml:space="preserve">Lower Viscount Estates </t>
  </si>
  <si>
    <t xml:space="preserve">Upper Viscount Estates </t>
  </si>
  <si>
    <t>Designated Places</t>
  </si>
  <si>
    <t>Percent Chance</t>
  </si>
  <si>
    <t>Raw</t>
  </si>
  <si>
    <t>Normalized</t>
  </si>
  <si>
    <t>Percentage</t>
  </si>
  <si>
    <t>Ave</t>
  </si>
  <si>
    <t>SD</t>
  </si>
  <si>
    <t>Min</t>
  </si>
  <si>
    <t>Max</t>
  </si>
  <si>
    <t>Total</t>
  </si>
  <si>
    <t>Increase Spread</t>
  </si>
  <si>
    <t>Increased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</si>
</sst>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textRotation="45"/>
    </xf>
    <xf numFmtId="41" fontId="0" fillId="0" borderId="0" xfId="0" applyNumberFormat="1"/>
    <xf numFmtId="0" fontId="2" fillId="0" borderId="0" xfId="0" applyFont="1" applyAlignment="1"/>
    <xf numFmtId="43" fontId="2" fillId="0" borderId="0" xfId="0" applyNumberFormat="1" applyFont="1" applyAlignment="1"/>
    <xf numFmtId="43" fontId="0" fillId="0" borderId="0" xfId="0" applyNumberFormat="1"/>
    <xf numFmtId="41" fontId="0" fillId="0" borderId="0" xfId="0" applyNumberFormat="1" applyFont="1" applyAlignment="1"/>
    <xf numFmtId="43" fontId="0" fillId="0" borderId="0" xfId="0" applyNumberFormat="1" applyFont="1" applyAlignment="1"/>
    <xf numFmtId="0" fontId="0" fillId="2" borderId="0" xfId="0" applyFill="1"/>
    <xf numFmtId="41" fontId="0" fillId="2" borderId="0" xfId="0" applyNumberFormat="1" applyFill="1"/>
    <xf numFmtId="43" fontId="0" fillId="2" borderId="0" xfId="0" applyNumberFormat="1" applyFill="1"/>
    <xf numFmtId="10" fontId="0" fillId="0" borderId="0" xfId="2" applyNumberFormat="1" applyFont="1"/>
    <xf numFmtId="0" fontId="2" fillId="0" borderId="0" xfId="0" applyFont="1"/>
    <xf numFmtId="0" fontId="0" fillId="0" borderId="0" xfId="0" applyFont="1" applyAlignment="1"/>
    <xf numFmtId="43" fontId="0" fillId="0" borderId="0" xfId="0" applyNumberFormat="1" applyFon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Weighted!$X$4:$X$1542</c:f>
              <c:numCache>
                <c:formatCode>_(* #,##0_);_(* \(#,##0\);_(* "-"_);_(@_)</c:formatCode>
                <c:ptCount val="15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115</c:v>
                </c:pt>
                <c:pt idx="6">
                  <c:v>1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6</c:v>
                </c:pt>
                <c:pt idx="41">
                  <c:v>33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6</c:v>
                </c:pt>
                <c:pt idx="48">
                  <c:v>1</c:v>
                </c:pt>
                <c:pt idx="49">
                  <c:v>6</c:v>
                </c:pt>
                <c:pt idx="50">
                  <c:v>1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46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7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10</c:v>
                </c:pt>
                <c:pt idx="83">
                  <c:v>1</c:v>
                </c:pt>
                <c:pt idx="84">
                  <c:v>1</c:v>
                </c:pt>
                <c:pt idx="85">
                  <c:v>53</c:v>
                </c:pt>
                <c:pt idx="86">
                  <c:v>1</c:v>
                </c:pt>
                <c:pt idx="87">
                  <c:v>18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27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12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12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24</c:v>
                </c:pt>
                <c:pt idx="156">
                  <c:v>13</c:v>
                </c:pt>
                <c:pt idx="157">
                  <c:v>1</c:v>
                </c:pt>
                <c:pt idx="158">
                  <c:v>10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23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18</c:v>
                </c:pt>
                <c:pt idx="176">
                  <c:v>1</c:v>
                </c:pt>
                <c:pt idx="177">
                  <c:v>1</c:v>
                </c:pt>
                <c:pt idx="178">
                  <c:v>28</c:v>
                </c:pt>
                <c:pt idx="179">
                  <c:v>17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25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118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127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5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38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59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5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66</c:v>
                </c:pt>
                <c:pt idx="262">
                  <c:v>1</c:v>
                </c:pt>
                <c:pt idx="263">
                  <c:v>22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4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63</c:v>
                </c:pt>
                <c:pt idx="287">
                  <c:v>1</c:v>
                </c:pt>
                <c:pt idx="288">
                  <c:v>3</c:v>
                </c:pt>
                <c:pt idx="289">
                  <c:v>9</c:v>
                </c:pt>
                <c:pt idx="290">
                  <c:v>1</c:v>
                </c:pt>
                <c:pt idx="291">
                  <c:v>1</c:v>
                </c:pt>
                <c:pt idx="292">
                  <c:v>7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23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52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16</c:v>
                </c:pt>
                <c:pt idx="349">
                  <c:v>1</c:v>
                </c:pt>
                <c:pt idx="350">
                  <c:v>12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34</c:v>
                </c:pt>
                <c:pt idx="358">
                  <c:v>8</c:v>
                </c:pt>
                <c:pt idx="359">
                  <c:v>4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19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9</c:v>
                </c:pt>
                <c:pt idx="393">
                  <c:v>14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4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8</c:v>
                </c:pt>
                <c:pt idx="420">
                  <c:v>1</c:v>
                </c:pt>
                <c:pt idx="421">
                  <c:v>110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10</c:v>
                </c:pt>
                <c:pt idx="436">
                  <c:v>17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3</c:v>
                </c:pt>
                <c:pt idx="441">
                  <c:v>33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90</c:v>
                </c:pt>
                <c:pt idx="449">
                  <c:v>22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7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46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42</c:v>
                </c:pt>
                <c:pt idx="477">
                  <c:v>1</c:v>
                </c:pt>
                <c:pt idx="478">
                  <c:v>6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116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34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61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15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7</c:v>
                </c:pt>
                <c:pt idx="514">
                  <c:v>1</c:v>
                </c:pt>
                <c:pt idx="515">
                  <c:v>1</c:v>
                </c:pt>
                <c:pt idx="516">
                  <c:v>109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39</c:v>
                </c:pt>
                <c:pt idx="524">
                  <c:v>1</c:v>
                </c:pt>
                <c:pt idx="525">
                  <c:v>39</c:v>
                </c:pt>
                <c:pt idx="526">
                  <c:v>15</c:v>
                </c:pt>
                <c:pt idx="527">
                  <c:v>1</c:v>
                </c:pt>
                <c:pt idx="528">
                  <c:v>8</c:v>
                </c:pt>
                <c:pt idx="529">
                  <c:v>6</c:v>
                </c:pt>
                <c:pt idx="530">
                  <c:v>1</c:v>
                </c:pt>
                <c:pt idx="531">
                  <c:v>55</c:v>
                </c:pt>
                <c:pt idx="532">
                  <c:v>1</c:v>
                </c:pt>
                <c:pt idx="533">
                  <c:v>1</c:v>
                </c:pt>
                <c:pt idx="534">
                  <c:v>8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65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10</c:v>
                </c:pt>
                <c:pt idx="549">
                  <c:v>2</c:v>
                </c:pt>
                <c:pt idx="550">
                  <c:v>34</c:v>
                </c:pt>
                <c:pt idx="551">
                  <c:v>8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51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6</c:v>
                </c:pt>
                <c:pt idx="570">
                  <c:v>51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6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5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90</c:v>
                </c:pt>
                <c:pt idx="607">
                  <c:v>7</c:v>
                </c:pt>
                <c:pt idx="608">
                  <c:v>1</c:v>
                </c:pt>
                <c:pt idx="609">
                  <c:v>2</c:v>
                </c:pt>
                <c:pt idx="610">
                  <c:v>6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4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17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7</c:v>
                </c:pt>
                <c:pt idx="643">
                  <c:v>16</c:v>
                </c:pt>
                <c:pt idx="644">
                  <c:v>1</c:v>
                </c:pt>
                <c:pt idx="645">
                  <c:v>1</c:v>
                </c:pt>
                <c:pt idx="646">
                  <c:v>12</c:v>
                </c:pt>
                <c:pt idx="647">
                  <c:v>18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4</c:v>
                </c:pt>
                <c:pt idx="662">
                  <c:v>1</c:v>
                </c:pt>
                <c:pt idx="663">
                  <c:v>39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6</c:v>
                </c:pt>
                <c:pt idx="671">
                  <c:v>1</c:v>
                </c:pt>
                <c:pt idx="672">
                  <c:v>1</c:v>
                </c:pt>
                <c:pt idx="673">
                  <c:v>11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65</c:v>
                </c:pt>
                <c:pt idx="683">
                  <c:v>1</c:v>
                </c:pt>
                <c:pt idx="684">
                  <c:v>6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10</c:v>
                </c:pt>
                <c:pt idx="689">
                  <c:v>7</c:v>
                </c:pt>
                <c:pt idx="690">
                  <c:v>2</c:v>
                </c:pt>
                <c:pt idx="691">
                  <c:v>2</c:v>
                </c:pt>
                <c:pt idx="692">
                  <c:v>38</c:v>
                </c:pt>
                <c:pt idx="693">
                  <c:v>5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8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6</c:v>
                </c:pt>
                <c:pt idx="717">
                  <c:v>1</c:v>
                </c:pt>
                <c:pt idx="718">
                  <c:v>5</c:v>
                </c:pt>
                <c:pt idx="719">
                  <c:v>52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6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5</c:v>
                </c:pt>
                <c:pt idx="733">
                  <c:v>3</c:v>
                </c:pt>
                <c:pt idx="734">
                  <c:v>1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20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9</c:v>
                </c:pt>
                <c:pt idx="771">
                  <c:v>2</c:v>
                </c:pt>
                <c:pt idx="772">
                  <c:v>1</c:v>
                </c:pt>
                <c:pt idx="773">
                  <c:v>20</c:v>
                </c:pt>
                <c:pt idx="774">
                  <c:v>7</c:v>
                </c:pt>
                <c:pt idx="775">
                  <c:v>62</c:v>
                </c:pt>
                <c:pt idx="776">
                  <c:v>20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6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16</c:v>
                </c:pt>
                <c:pt idx="809">
                  <c:v>1</c:v>
                </c:pt>
                <c:pt idx="810">
                  <c:v>59</c:v>
                </c:pt>
                <c:pt idx="811">
                  <c:v>1</c:v>
                </c:pt>
                <c:pt idx="812">
                  <c:v>26</c:v>
                </c:pt>
                <c:pt idx="813">
                  <c:v>54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5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92</c:v>
                </c:pt>
                <c:pt idx="828">
                  <c:v>27</c:v>
                </c:pt>
                <c:pt idx="829">
                  <c:v>1</c:v>
                </c:pt>
                <c:pt idx="830">
                  <c:v>1</c:v>
                </c:pt>
                <c:pt idx="831">
                  <c:v>6</c:v>
                </c:pt>
                <c:pt idx="832">
                  <c:v>1</c:v>
                </c:pt>
                <c:pt idx="833">
                  <c:v>1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68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21</c:v>
                </c:pt>
                <c:pt idx="884">
                  <c:v>28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59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8</c:v>
                </c:pt>
                <c:pt idx="925">
                  <c:v>3</c:v>
                </c:pt>
                <c:pt idx="926">
                  <c:v>1</c:v>
                </c:pt>
                <c:pt idx="927">
                  <c:v>83</c:v>
                </c:pt>
                <c:pt idx="928">
                  <c:v>60</c:v>
                </c:pt>
                <c:pt idx="929">
                  <c:v>1</c:v>
                </c:pt>
                <c:pt idx="930">
                  <c:v>1</c:v>
                </c:pt>
                <c:pt idx="931">
                  <c:v>91</c:v>
                </c:pt>
                <c:pt idx="932">
                  <c:v>3</c:v>
                </c:pt>
                <c:pt idx="933">
                  <c:v>11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10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1</c:v>
                </c:pt>
                <c:pt idx="951">
                  <c:v>1</c:v>
                </c:pt>
                <c:pt idx="952">
                  <c:v>29</c:v>
                </c:pt>
                <c:pt idx="953">
                  <c:v>2</c:v>
                </c:pt>
                <c:pt idx="954">
                  <c:v>1</c:v>
                </c:pt>
                <c:pt idx="955">
                  <c:v>3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8</c:v>
                </c:pt>
                <c:pt idx="972">
                  <c:v>1</c:v>
                </c:pt>
                <c:pt idx="973">
                  <c:v>3</c:v>
                </c:pt>
                <c:pt idx="974">
                  <c:v>1</c:v>
                </c:pt>
                <c:pt idx="975">
                  <c:v>39</c:v>
                </c:pt>
                <c:pt idx="976">
                  <c:v>6</c:v>
                </c:pt>
                <c:pt idx="977">
                  <c:v>1</c:v>
                </c:pt>
                <c:pt idx="978">
                  <c:v>9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13</c:v>
                </c:pt>
                <c:pt idx="983">
                  <c:v>1</c:v>
                </c:pt>
                <c:pt idx="984">
                  <c:v>40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32</c:v>
                </c:pt>
                <c:pt idx="997">
                  <c:v>11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9</c:v>
                </c:pt>
                <c:pt idx="1013">
                  <c:v>1</c:v>
                </c:pt>
                <c:pt idx="1014">
                  <c:v>1</c:v>
                </c:pt>
                <c:pt idx="1015">
                  <c:v>6</c:v>
                </c:pt>
                <c:pt idx="1016">
                  <c:v>3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3</c:v>
                </c:pt>
                <c:pt idx="1022">
                  <c:v>4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4</c:v>
                </c:pt>
                <c:pt idx="1030">
                  <c:v>1</c:v>
                </c:pt>
                <c:pt idx="1031">
                  <c:v>2</c:v>
                </c:pt>
                <c:pt idx="1032">
                  <c:v>52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38</c:v>
                </c:pt>
                <c:pt idx="1038">
                  <c:v>1</c:v>
                </c:pt>
                <c:pt idx="1039">
                  <c:v>1</c:v>
                </c:pt>
                <c:pt idx="1040">
                  <c:v>4</c:v>
                </c:pt>
                <c:pt idx="1041">
                  <c:v>1</c:v>
                </c:pt>
                <c:pt idx="1042">
                  <c:v>6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3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7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5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51</c:v>
                </c:pt>
                <c:pt idx="1076">
                  <c:v>3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5</c:v>
                </c:pt>
                <c:pt idx="1083">
                  <c:v>1</c:v>
                </c:pt>
                <c:pt idx="1084">
                  <c:v>3</c:v>
                </c:pt>
                <c:pt idx="1085">
                  <c:v>12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9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7</c:v>
                </c:pt>
                <c:pt idx="1102">
                  <c:v>1</c:v>
                </c:pt>
                <c:pt idx="1103">
                  <c:v>9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3</c:v>
                </c:pt>
                <c:pt idx="1127">
                  <c:v>1</c:v>
                </c:pt>
                <c:pt idx="1128">
                  <c:v>63</c:v>
                </c:pt>
                <c:pt idx="1129">
                  <c:v>32</c:v>
                </c:pt>
                <c:pt idx="1130">
                  <c:v>2</c:v>
                </c:pt>
                <c:pt idx="1131">
                  <c:v>15</c:v>
                </c:pt>
                <c:pt idx="1132">
                  <c:v>3</c:v>
                </c:pt>
                <c:pt idx="1133">
                  <c:v>1</c:v>
                </c:pt>
                <c:pt idx="1134">
                  <c:v>1</c:v>
                </c:pt>
                <c:pt idx="1135">
                  <c:v>6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33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5</c:v>
                </c:pt>
                <c:pt idx="1151">
                  <c:v>1</c:v>
                </c:pt>
                <c:pt idx="1152">
                  <c:v>6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4</c:v>
                </c:pt>
                <c:pt idx="1161">
                  <c:v>13</c:v>
                </c:pt>
                <c:pt idx="1162">
                  <c:v>53</c:v>
                </c:pt>
                <c:pt idx="1163">
                  <c:v>1</c:v>
                </c:pt>
                <c:pt idx="1164">
                  <c:v>9</c:v>
                </c:pt>
                <c:pt idx="1165">
                  <c:v>1</c:v>
                </c:pt>
                <c:pt idx="1166">
                  <c:v>1</c:v>
                </c:pt>
                <c:pt idx="1167">
                  <c:v>3</c:v>
                </c:pt>
                <c:pt idx="1168">
                  <c:v>2</c:v>
                </c:pt>
                <c:pt idx="1169">
                  <c:v>1</c:v>
                </c:pt>
                <c:pt idx="1170">
                  <c:v>23</c:v>
                </c:pt>
                <c:pt idx="1171">
                  <c:v>1</c:v>
                </c:pt>
                <c:pt idx="1172">
                  <c:v>1</c:v>
                </c:pt>
                <c:pt idx="1173">
                  <c:v>11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25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51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4</c:v>
                </c:pt>
                <c:pt idx="1204">
                  <c:v>1</c:v>
                </c:pt>
                <c:pt idx="1205">
                  <c:v>45</c:v>
                </c:pt>
                <c:pt idx="1206">
                  <c:v>1</c:v>
                </c:pt>
                <c:pt idx="1207">
                  <c:v>10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5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27</c:v>
                </c:pt>
                <c:pt idx="1226">
                  <c:v>24</c:v>
                </c:pt>
                <c:pt idx="1227">
                  <c:v>6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5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3</c:v>
                </c:pt>
                <c:pt idx="1238">
                  <c:v>42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4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13</c:v>
                </c:pt>
                <c:pt idx="1256">
                  <c:v>1</c:v>
                </c:pt>
                <c:pt idx="1257">
                  <c:v>1</c:v>
                </c:pt>
                <c:pt idx="1258">
                  <c:v>6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51</c:v>
                </c:pt>
                <c:pt idx="1265">
                  <c:v>1</c:v>
                </c:pt>
                <c:pt idx="1266">
                  <c:v>24</c:v>
                </c:pt>
                <c:pt idx="1267">
                  <c:v>1</c:v>
                </c:pt>
                <c:pt idx="1268">
                  <c:v>3</c:v>
                </c:pt>
                <c:pt idx="1269">
                  <c:v>1</c:v>
                </c:pt>
                <c:pt idx="1270">
                  <c:v>5</c:v>
                </c:pt>
                <c:pt idx="1271">
                  <c:v>1</c:v>
                </c:pt>
                <c:pt idx="1272">
                  <c:v>18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42</c:v>
                </c:pt>
                <c:pt idx="1279">
                  <c:v>1</c:v>
                </c:pt>
                <c:pt idx="1280">
                  <c:v>2</c:v>
                </c:pt>
                <c:pt idx="1281">
                  <c:v>26</c:v>
                </c:pt>
                <c:pt idx="1282">
                  <c:v>8</c:v>
                </c:pt>
                <c:pt idx="1283">
                  <c:v>1</c:v>
                </c:pt>
                <c:pt idx="1284">
                  <c:v>13</c:v>
                </c:pt>
                <c:pt idx="1285">
                  <c:v>1</c:v>
                </c:pt>
                <c:pt idx="1286">
                  <c:v>1</c:v>
                </c:pt>
                <c:pt idx="1287">
                  <c:v>36</c:v>
                </c:pt>
                <c:pt idx="1288">
                  <c:v>1</c:v>
                </c:pt>
                <c:pt idx="1289">
                  <c:v>19</c:v>
                </c:pt>
                <c:pt idx="1290">
                  <c:v>1</c:v>
                </c:pt>
                <c:pt idx="1291">
                  <c:v>1</c:v>
                </c:pt>
                <c:pt idx="1292">
                  <c:v>44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53</c:v>
                </c:pt>
                <c:pt idx="1297">
                  <c:v>60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5</c:v>
                </c:pt>
                <c:pt idx="1302">
                  <c:v>6</c:v>
                </c:pt>
                <c:pt idx="1303">
                  <c:v>83</c:v>
                </c:pt>
                <c:pt idx="1304">
                  <c:v>1</c:v>
                </c:pt>
                <c:pt idx="1305">
                  <c:v>1</c:v>
                </c:pt>
                <c:pt idx="1306">
                  <c:v>9</c:v>
                </c:pt>
                <c:pt idx="1307">
                  <c:v>1</c:v>
                </c:pt>
                <c:pt idx="1308">
                  <c:v>9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81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3</c:v>
                </c:pt>
                <c:pt idx="1327">
                  <c:v>5</c:v>
                </c:pt>
                <c:pt idx="1328">
                  <c:v>1</c:v>
                </c:pt>
                <c:pt idx="1329">
                  <c:v>3</c:v>
                </c:pt>
                <c:pt idx="1330">
                  <c:v>12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18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7</c:v>
                </c:pt>
                <c:pt idx="1340">
                  <c:v>1</c:v>
                </c:pt>
                <c:pt idx="1341">
                  <c:v>19</c:v>
                </c:pt>
                <c:pt idx="1342">
                  <c:v>16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5</c:v>
                </c:pt>
                <c:pt idx="1363">
                  <c:v>2</c:v>
                </c:pt>
                <c:pt idx="1364">
                  <c:v>6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58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75</c:v>
                </c:pt>
                <c:pt idx="1380">
                  <c:v>60</c:v>
                </c:pt>
                <c:pt idx="1381">
                  <c:v>1</c:v>
                </c:pt>
                <c:pt idx="1382">
                  <c:v>9</c:v>
                </c:pt>
                <c:pt idx="1383">
                  <c:v>12</c:v>
                </c:pt>
                <c:pt idx="1384">
                  <c:v>35</c:v>
                </c:pt>
                <c:pt idx="1385">
                  <c:v>1</c:v>
                </c:pt>
                <c:pt idx="1386">
                  <c:v>1</c:v>
                </c:pt>
                <c:pt idx="1387">
                  <c:v>53</c:v>
                </c:pt>
                <c:pt idx="1388">
                  <c:v>1</c:v>
                </c:pt>
                <c:pt idx="1389">
                  <c:v>2</c:v>
                </c:pt>
                <c:pt idx="1390">
                  <c:v>43</c:v>
                </c:pt>
                <c:pt idx="1391">
                  <c:v>5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5</c:v>
                </c:pt>
                <c:pt idx="1396">
                  <c:v>1</c:v>
                </c:pt>
                <c:pt idx="1397">
                  <c:v>30</c:v>
                </c:pt>
                <c:pt idx="1398">
                  <c:v>1</c:v>
                </c:pt>
                <c:pt idx="1399">
                  <c:v>1</c:v>
                </c:pt>
                <c:pt idx="1400">
                  <c:v>20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23</c:v>
                </c:pt>
                <c:pt idx="1410">
                  <c:v>2</c:v>
                </c:pt>
                <c:pt idx="1411">
                  <c:v>104</c:v>
                </c:pt>
                <c:pt idx="1412">
                  <c:v>1</c:v>
                </c:pt>
                <c:pt idx="1413">
                  <c:v>81</c:v>
                </c:pt>
                <c:pt idx="1414">
                  <c:v>7</c:v>
                </c:pt>
                <c:pt idx="1415">
                  <c:v>1</c:v>
                </c:pt>
                <c:pt idx="1416">
                  <c:v>1</c:v>
                </c:pt>
                <c:pt idx="1417">
                  <c:v>10</c:v>
                </c:pt>
                <c:pt idx="1418">
                  <c:v>3</c:v>
                </c:pt>
                <c:pt idx="1419">
                  <c:v>2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86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50</c:v>
                </c:pt>
                <c:pt idx="1430">
                  <c:v>25</c:v>
                </c:pt>
                <c:pt idx="1431">
                  <c:v>1</c:v>
                </c:pt>
                <c:pt idx="1432">
                  <c:v>4</c:v>
                </c:pt>
                <c:pt idx="1433">
                  <c:v>1</c:v>
                </c:pt>
                <c:pt idx="1434">
                  <c:v>1</c:v>
                </c:pt>
                <c:pt idx="1435">
                  <c:v>9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18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74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7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5</c:v>
                </c:pt>
                <c:pt idx="1459">
                  <c:v>14</c:v>
                </c:pt>
                <c:pt idx="1460">
                  <c:v>4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7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65</c:v>
                </c:pt>
                <c:pt idx="1480">
                  <c:v>72</c:v>
                </c:pt>
                <c:pt idx="1481">
                  <c:v>42</c:v>
                </c:pt>
                <c:pt idx="1482">
                  <c:v>68</c:v>
                </c:pt>
                <c:pt idx="1483">
                  <c:v>11</c:v>
                </c:pt>
                <c:pt idx="1484">
                  <c:v>22</c:v>
                </c:pt>
                <c:pt idx="1485">
                  <c:v>32</c:v>
                </c:pt>
                <c:pt idx="1486">
                  <c:v>1</c:v>
                </c:pt>
                <c:pt idx="1487">
                  <c:v>4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3</c:v>
                </c:pt>
                <c:pt idx="1495">
                  <c:v>1</c:v>
                </c:pt>
                <c:pt idx="1496">
                  <c:v>35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5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71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59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107</c:v>
                </c:pt>
                <c:pt idx="1538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6672"/>
        <c:axId val="80343040"/>
      </c:scatterChart>
      <c:valAx>
        <c:axId val="80316672"/>
        <c:scaling>
          <c:orientation val="minMax"/>
          <c:max val="1400"/>
        </c:scaling>
        <c:delete val="0"/>
        <c:axPos val="b"/>
        <c:majorTickMark val="out"/>
        <c:minorTickMark val="none"/>
        <c:tickLblPos val="nextTo"/>
        <c:crossAx val="80343040"/>
        <c:crosses val="autoZero"/>
        <c:crossBetween val="midCat"/>
      </c:valAx>
      <c:valAx>
        <c:axId val="80343040"/>
        <c:scaling>
          <c:logBase val="2"/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803166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hosttowns.com/canada/alberta/albert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3"/>
  <sheetViews>
    <sheetView tabSelected="1" workbookViewId="0">
      <selection activeCell="E1539" sqref="A1:E1539"/>
    </sheetView>
  </sheetViews>
  <sheetFormatPr defaultRowHeight="15" x14ac:dyDescent="0.25"/>
  <cols>
    <col min="1" max="1" width="6.5703125" bestFit="1" customWidth="1"/>
    <col min="2" max="2" width="29.28515625" bestFit="1" customWidth="1"/>
    <col min="3" max="3" width="2.85546875" bestFit="1" customWidth="1"/>
    <col min="4" max="4" width="7" bestFit="1" customWidth="1"/>
    <col min="5" max="5" width="2.28515625" bestFit="1" customWidth="1"/>
  </cols>
  <sheetData>
    <row r="1" spans="1:5" x14ac:dyDescent="0.25">
      <c r="A1" t="s">
        <v>2754</v>
      </c>
      <c r="B1" t="str">
        <f>Weighted!A4</f>
        <v xml:space="preserve">Abbeydale </v>
      </c>
      <c r="C1" t="s">
        <v>2753</v>
      </c>
      <c r="D1" s="7">
        <f ca="1">Weighted!X4</f>
        <v>1</v>
      </c>
      <c r="E1" t="s">
        <v>2755</v>
      </c>
    </row>
    <row r="2" spans="1:5" x14ac:dyDescent="0.25">
      <c r="A2" t="s">
        <v>2754</v>
      </c>
      <c r="B2" t="str">
        <f>Weighted!A5</f>
        <v>Abbottsfield</v>
      </c>
      <c r="C2" t="s">
        <v>2753</v>
      </c>
      <c r="D2" s="7">
        <f ca="1">Weighted!X5</f>
        <v>1</v>
      </c>
      <c r="E2" t="s">
        <v>2755</v>
      </c>
    </row>
    <row r="3" spans="1:5" x14ac:dyDescent="0.25">
      <c r="A3" t="s">
        <v>2754</v>
      </c>
      <c r="B3" t="str">
        <f>Weighted!A6</f>
        <v xml:space="preserve">Abee </v>
      </c>
      <c r="C3" t="s">
        <v>2753</v>
      </c>
      <c r="D3" s="7">
        <f ca="1">Weighted!X6</f>
        <v>1</v>
      </c>
      <c r="E3" t="s">
        <v>2755</v>
      </c>
    </row>
    <row r="4" spans="1:5" x14ac:dyDescent="0.25">
      <c r="A4" t="s">
        <v>2754</v>
      </c>
      <c r="B4" t="str">
        <f>Weighted!A7</f>
        <v xml:space="preserve">Acadia </v>
      </c>
      <c r="C4" t="s">
        <v>2753</v>
      </c>
      <c r="D4" s="7">
        <f ca="1">Weighted!X7</f>
        <v>1</v>
      </c>
      <c r="E4" t="s">
        <v>2755</v>
      </c>
    </row>
    <row r="5" spans="1:5" x14ac:dyDescent="0.25">
      <c r="A5" t="s">
        <v>2754</v>
      </c>
      <c r="B5" t="str">
        <f>Weighted!A8</f>
        <v xml:space="preserve">Acadia Valley </v>
      </c>
      <c r="C5" t="s">
        <v>2753</v>
      </c>
      <c r="D5" s="7">
        <f ca="1">Weighted!X8</f>
        <v>10</v>
      </c>
      <c r="E5" t="s">
        <v>2755</v>
      </c>
    </row>
    <row r="6" spans="1:5" x14ac:dyDescent="0.25">
      <c r="A6" t="s">
        <v>2754</v>
      </c>
      <c r="B6" t="str">
        <f>Weighted!A9</f>
        <v xml:space="preserve">Acme </v>
      </c>
      <c r="C6" t="s">
        <v>2753</v>
      </c>
      <c r="D6" s="7">
        <f ca="1">Weighted!X9</f>
        <v>115</v>
      </c>
      <c r="E6" t="s">
        <v>2755</v>
      </c>
    </row>
    <row r="7" spans="1:5" x14ac:dyDescent="0.25">
      <c r="A7" t="s">
        <v>2754</v>
      </c>
      <c r="B7" t="str">
        <f>Weighted!A10</f>
        <v>Aetna</v>
      </c>
      <c r="C7" t="s">
        <v>2753</v>
      </c>
      <c r="D7" s="7">
        <f ca="1">Weighted!X10</f>
        <v>1</v>
      </c>
      <c r="E7" t="s">
        <v>2755</v>
      </c>
    </row>
    <row r="8" spans="1:5" x14ac:dyDescent="0.25">
      <c r="A8" t="s">
        <v>2754</v>
      </c>
      <c r="B8" t="str">
        <f>Weighted!A11</f>
        <v xml:space="preserve">Airdrie </v>
      </c>
      <c r="C8" t="s">
        <v>2753</v>
      </c>
      <c r="D8" s="7">
        <f ca="1">Weighted!X11</f>
        <v>13</v>
      </c>
      <c r="E8" t="s">
        <v>2755</v>
      </c>
    </row>
    <row r="9" spans="1:5" x14ac:dyDescent="0.25">
      <c r="A9" t="s">
        <v>2754</v>
      </c>
      <c r="B9" t="str">
        <f>Weighted!A12</f>
        <v>Albany</v>
      </c>
      <c r="C9" t="s">
        <v>2753</v>
      </c>
      <c r="D9" s="7">
        <f ca="1">Weighted!X12</f>
        <v>1</v>
      </c>
      <c r="E9" t="s">
        <v>2755</v>
      </c>
    </row>
    <row r="10" spans="1:5" x14ac:dyDescent="0.25">
      <c r="A10" t="s">
        <v>2754</v>
      </c>
      <c r="B10" t="str">
        <f>Weighted!A13</f>
        <v>Albert Park</v>
      </c>
      <c r="C10" t="s">
        <v>2753</v>
      </c>
      <c r="D10" s="7">
        <f ca="1">Weighted!X13</f>
        <v>1</v>
      </c>
      <c r="E10" t="s">
        <v>2755</v>
      </c>
    </row>
    <row r="11" spans="1:5" x14ac:dyDescent="0.25">
      <c r="A11" t="s">
        <v>2754</v>
      </c>
      <c r="B11" t="str">
        <f>Weighted!A14</f>
        <v>Alberta Avenue</v>
      </c>
      <c r="C11" t="s">
        <v>2753</v>
      </c>
      <c r="D11" s="7">
        <f ca="1">Weighted!X14</f>
        <v>3</v>
      </c>
      <c r="E11" t="s">
        <v>2755</v>
      </c>
    </row>
    <row r="12" spans="1:5" x14ac:dyDescent="0.25">
      <c r="A12" t="s">
        <v>2754</v>
      </c>
      <c r="B12" t="str">
        <f>Weighted!A15</f>
        <v xml:space="preserve">Alberta Beach </v>
      </c>
      <c r="C12" t="s">
        <v>2753</v>
      </c>
      <c r="D12" s="7">
        <f ca="1">Weighted!X15</f>
        <v>13</v>
      </c>
      <c r="E12" t="s">
        <v>2755</v>
      </c>
    </row>
    <row r="13" spans="1:5" x14ac:dyDescent="0.25">
      <c r="A13" t="s">
        <v>2754</v>
      </c>
      <c r="B13" t="str">
        <f>Weighted!A16</f>
        <v>Alberta Coal Branch</v>
      </c>
      <c r="C13" t="s">
        <v>2753</v>
      </c>
      <c r="D13" s="7">
        <f ca="1">Weighted!X16</f>
        <v>1</v>
      </c>
      <c r="E13" t="s">
        <v>2755</v>
      </c>
    </row>
    <row r="14" spans="1:5" x14ac:dyDescent="0.25">
      <c r="A14" t="s">
        <v>2754</v>
      </c>
      <c r="B14" t="str">
        <f>Weighted!A17</f>
        <v xml:space="preserve">Alcomdale </v>
      </c>
      <c r="C14" t="s">
        <v>2753</v>
      </c>
      <c r="D14" s="7">
        <f ca="1">Weighted!X17</f>
        <v>1</v>
      </c>
      <c r="E14" t="s">
        <v>2755</v>
      </c>
    </row>
    <row r="15" spans="1:5" x14ac:dyDescent="0.25">
      <c r="A15" t="s">
        <v>2754</v>
      </c>
      <c r="B15" t="str">
        <f>Weighted!A18</f>
        <v xml:space="preserve">Alder Flats </v>
      </c>
      <c r="C15" t="s">
        <v>2753</v>
      </c>
      <c r="D15" s="7">
        <f ca="1">Weighted!X18</f>
        <v>4</v>
      </c>
      <c r="E15" t="s">
        <v>2755</v>
      </c>
    </row>
    <row r="16" spans="1:5" x14ac:dyDescent="0.25">
      <c r="A16" t="s">
        <v>2754</v>
      </c>
      <c r="B16" t="str">
        <f>Weighted!A19</f>
        <v>Aldergrove</v>
      </c>
      <c r="C16" t="s">
        <v>2753</v>
      </c>
      <c r="D16" s="7">
        <f ca="1">Weighted!X19</f>
        <v>1</v>
      </c>
      <c r="E16" t="s">
        <v>2755</v>
      </c>
    </row>
    <row r="17" spans="1:5" x14ac:dyDescent="0.25">
      <c r="A17" t="s">
        <v>2754</v>
      </c>
      <c r="B17" t="str">
        <f>Weighted!A20</f>
        <v xml:space="preserve">Alderson </v>
      </c>
      <c r="C17" t="s">
        <v>2753</v>
      </c>
      <c r="D17" s="7">
        <f ca="1">Weighted!X20</f>
        <v>1</v>
      </c>
      <c r="E17" t="s">
        <v>2755</v>
      </c>
    </row>
    <row r="18" spans="1:5" x14ac:dyDescent="0.25">
      <c r="A18" t="s">
        <v>2754</v>
      </c>
      <c r="B18" t="str">
        <f>Weighted!A21</f>
        <v xml:space="preserve">Aldersyde </v>
      </c>
      <c r="C18" t="s">
        <v>2753</v>
      </c>
      <c r="D18" s="7">
        <f ca="1">Weighted!X21</f>
        <v>1</v>
      </c>
      <c r="E18" t="s">
        <v>2755</v>
      </c>
    </row>
    <row r="19" spans="1:5" x14ac:dyDescent="0.25">
      <c r="A19" t="s">
        <v>2754</v>
      </c>
      <c r="B19" t="str">
        <f>Weighted!A22</f>
        <v xml:space="preserve">Alexander </v>
      </c>
      <c r="C19" t="s">
        <v>2753</v>
      </c>
      <c r="D19" s="7">
        <f ca="1">Weighted!X22</f>
        <v>2</v>
      </c>
      <c r="E19" t="s">
        <v>2755</v>
      </c>
    </row>
    <row r="20" spans="1:5" x14ac:dyDescent="0.25">
      <c r="A20" t="s">
        <v>2754</v>
      </c>
      <c r="B20" t="str">
        <f>Weighted!A23</f>
        <v xml:space="preserve">Alexis </v>
      </c>
      <c r="C20" t="s">
        <v>2753</v>
      </c>
      <c r="D20" s="7">
        <f ca="1">Weighted!X23</f>
        <v>1</v>
      </c>
      <c r="E20" t="s">
        <v>2755</v>
      </c>
    </row>
    <row r="21" spans="1:5" x14ac:dyDescent="0.25">
      <c r="A21" t="s">
        <v>2754</v>
      </c>
      <c r="B21" t="str">
        <f>Weighted!A24</f>
        <v xml:space="preserve">Alexo </v>
      </c>
      <c r="C21" t="s">
        <v>2753</v>
      </c>
      <c r="D21" s="7">
        <f ca="1">Weighted!X24</f>
        <v>1</v>
      </c>
      <c r="E21" t="s">
        <v>2755</v>
      </c>
    </row>
    <row r="22" spans="1:5" x14ac:dyDescent="0.25">
      <c r="A22" t="s">
        <v>2754</v>
      </c>
      <c r="B22" t="str">
        <f>Weighted!A25</f>
        <v xml:space="preserve">Alhambra </v>
      </c>
      <c r="C22" t="s">
        <v>2753</v>
      </c>
      <c r="D22" s="7">
        <f ca="1">Weighted!X25</f>
        <v>1</v>
      </c>
      <c r="E22" t="s">
        <v>2755</v>
      </c>
    </row>
    <row r="23" spans="1:5" x14ac:dyDescent="0.25">
      <c r="A23" t="s">
        <v>2754</v>
      </c>
      <c r="B23" t="str">
        <f>Weighted!A26</f>
        <v xml:space="preserve">Alix </v>
      </c>
      <c r="C23" t="s">
        <v>2753</v>
      </c>
      <c r="D23" s="7">
        <f ca="1">Weighted!X26</f>
        <v>1</v>
      </c>
      <c r="E23" t="s">
        <v>2755</v>
      </c>
    </row>
    <row r="24" spans="1:5" x14ac:dyDescent="0.25">
      <c r="A24" t="s">
        <v>2754</v>
      </c>
      <c r="B24" t="str">
        <f>Weighted!A27</f>
        <v>Allard</v>
      </c>
      <c r="C24" t="s">
        <v>2753</v>
      </c>
      <c r="D24" s="7">
        <f ca="1">Weighted!X27</f>
        <v>1</v>
      </c>
      <c r="E24" t="s">
        <v>2755</v>
      </c>
    </row>
    <row r="25" spans="1:5" x14ac:dyDescent="0.25">
      <c r="A25" t="s">
        <v>2754</v>
      </c>
      <c r="B25" t="str">
        <f>Weighted!A28</f>
        <v>Allendale</v>
      </c>
      <c r="C25" t="s">
        <v>2753</v>
      </c>
      <c r="D25" s="7">
        <f ca="1">Weighted!X28</f>
        <v>1</v>
      </c>
      <c r="E25" t="s">
        <v>2755</v>
      </c>
    </row>
    <row r="26" spans="1:5" x14ac:dyDescent="0.25">
      <c r="A26" t="s">
        <v>2754</v>
      </c>
      <c r="B26" t="str">
        <f>Weighted!A29</f>
        <v xml:space="preserve">Allerston </v>
      </c>
      <c r="C26" t="s">
        <v>2753</v>
      </c>
      <c r="D26" s="7">
        <f ca="1">Weighted!X29</f>
        <v>1</v>
      </c>
      <c r="E26" t="s">
        <v>2755</v>
      </c>
    </row>
    <row r="27" spans="1:5" x14ac:dyDescent="0.25">
      <c r="A27" t="s">
        <v>2754</v>
      </c>
      <c r="B27" t="str">
        <f>Weighted!A30</f>
        <v xml:space="preserve">Alliance </v>
      </c>
      <c r="C27" t="s">
        <v>2753</v>
      </c>
      <c r="D27" s="7">
        <f ca="1">Weighted!X30</f>
        <v>1</v>
      </c>
      <c r="E27" t="s">
        <v>2755</v>
      </c>
    </row>
    <row r="28" spans="1:5" x14ac:dyDescent="0.25">
      <c r="A28" t="s">
        <v>2754</v>
      </c>
      <c r="B28" t="str">
        <f>Weighted!A31</f>
        <v xml:space="preserve">Allingham </v>
      </c>
      <c r="C28" t="s">
        <v>2753</v>
      </c>
      <c r="D28" s="7">
        <f ca="1">Weighted!X31</f>
        <v>1</v>
      </c>
      <c r="E28" t="s">
        <v>2755</v>
      </c>
    </row>
    <row r="29" spans="1:5" x14ac:dyDescent="0.25">
      <c r="A29" t="s">
        <v>2754</v>
      </c>
      <c r="B29" t="str">
        <f>Weighted!A32</f>
        <v xml:space="preserve">Allison Bay </v>
      </c>
      <c r="C29" t="s">
        <v>2753</v>
      </c>
      <c r="D29" s="7">
        <f ca="1">Weighted!X32</f>
        <v>1</v>
      </c>
      <c r="E29" t="s">
        <v>2755</v>
      </c>
    </row>
    <row r="30" spans="1:5" x14ac:dyDescent="0.25">
      <c r="A30" t="s">
        <v>2754</v>
      </c>
      <c r="B30" t="str">
        <f>Weighted!A33</f>
        <v xml:space="preserve">Altadore </v>
      </c>
      <c r="C30" t="s">
        <v>2753</v>
      </c>
      <c r="D30" s="7">
        <f ca="1">Weighted!X33</f>
        <v>1</v>
      </c>
      <c r="E30" t="s">
        <v>2755</v>
      </c>
    </row>
    <row r="31" spans="1:5" x14ac:dyDescent="0.25">
      <c r="A31" t="s">
        <v>2754</v>
      </c>
      <c r="B31" t="str">
        <f>Weighted!A34</f>
        <v xml:space="preserve">Altario </v>
      </c>
      <c r="C31" t="s">
        <v>2753</v>
      </c>
      <c r="D31" s="7">
        <f ca="1">Weighted!X34</f>
        <v>1</v>
      </c>
      <c r="E31" t="s">
        <v>2755</v>
      </c>
    </row>
    <row r="32" spans="1:5" x14ac:dyDescent="0.25">
      <c r="A32" t="s">
        <v>2754</v>
      </c>
      <c r="B32" t="str">
        <f>Weighted!A35</f>
        <v xml:space="preserve">Altorado </v>
      </c>
      <c r="C32" t="s">
        <v>2753</v>
      </c>
      <c r="D32" s="7">
        <f ca="1">Weighted!X35</f>
        <v>1</v>
      </c>
      <c r="E32" t="s">
        <v>2755</v>
      </c>
    </row>
    <row r="33" spans="1:5" x14ac:dyDescent="0.25">
      <c r="A33" t="s">
        <v>2754</v>
      </c>
      <c r="B33" t="str">
        <f>Weighted!A36</f>
        <v>Alyth</v>
      </c>
      <c r="C33" t="s">
        <v>2753</v>
      </c>
      <c r="D33" s="7">
        <f ca="1">Weighted!X36</f>
        <v>1</v>
      </c>
      <c r="E33" t="s">
        <v>2755</v>
      </c>
    </row>
    <row r="34" spans="1:5" x14ac:dyDescent="0.25">
      <c r="A34" t="s">
        <v>2754</v>
      </c>
      <c r="B34" t="str">
        <f>Weighted!A37</f>
        <v xml:space="preserve">Amber River </v>
      </c>
      <c r="C34" t="s">
        <v>2753</v>
      </c>
      <c r="D34" s="7">
        <f ca="1">Weighted!X37</f>
        <v>1</v>
      </c>
      <c r="E34" t="s">
        <v>2755</v>
      </c>
    </row>
    <row r="35" spans="1:5" x14ac:dyDescent="0.25">
      <c r="A35" t="s">
        <v>2754</v>
      </c>
      <c r="B35" t="str">
        <f>Weighted!A38</f>
        <v>Amber Valley</v>
      </c>
      <c r="C35" t="s">
        <v>2753</v>
      </c>
      <c r="D35" s="7">
        <f ca="1">Weighted!X38</f>
        <v>1</v>
      </c>
      <c r="E35" t="s">
        <v>2755</v>
      </c>
    </row>
    <row r="36" spans="1:5" x14ac:dyDescent="0.25">
      <c r="A36" t="s">
        <v>2754</v>
      </c>
      <c r="B36" t="str">
        <f>Weighted!A39</f>
        <v>Ambleside</v>
      </c>
      <c r="C36" t="s">
        <v>2753</v>
      </c>
      <c r="D36" s="7">
        <f ca="1">Weighted!X39</f>
        <v>1</v>
      </c>
      <c r="E36" t="s">
        <v>2755</v>
      </c>
    </row>
    <row r="37" spans="1:5" x14ac:dyDescent="0.25">
      <c r="A37" t="s">
        <v>2754</v>
      </c>
      <c r="B37" t="str">
        <f>Weighted!A40</f>
        <v xml:space="preserve">Amisk </v>
      </c>
      <c r="C37" t="s">
        <v>2753</v>
      </c>
      <c r="D37" s="7">
        <f ca="1">Weighted!X40</f>
        <v>1</v>
      </c>
      <c r="E37" t="s">
        <v>2755</v>
      </c>
    </row>
    <row r="38" spans="1:5" x14ac:dyDescent="0.25">
      <c r="A38" t="s">
        <v>2754</v>
      </c>
      <c r="B38" t="str">
        <f>Weighted!A41</f>
        <v>Anderson</v>
      </c>
      <c r="C38" t="s">
        <v>2753</v>
      </c>
      <c r="D38" s="7">
        <f ca="1">Weighted!X41</f>
        <v>1</v>
      </c>
      <c r="E38" t="s">
        <v>2755</v>
      </c>
    </row>
    <row r="39" spans="1:5" x14ac:dyDescent="0.25">
      <c r="A39" t="s">
        <v>2754</v>
      </c>
      <c r="B39" t="str">
        <f>Weighted!A42</f>
        <v xml:space="preserve">Andrew </v>
      </c>
      <c r="C39" t="s">
        <v>2753</v>
      </c>
      <c r="D39" s="7">
        <f ca="1">Weighted!X42</f>
        <v>4</v>
      </c>
      <c r="E39" t="s">
        <v>2755</v>
      </c>
    </row>
    <row r="40" spans="1:5" x14ac:dyDescent="0.25">
      <c r="A40" t="s">
        <v>2754</v>
      </c>
      <c r="B40" t="str">
        <f>Weighted!A43</f>
        <v>Anthracite</v>
      </c>
      <c r="C40" t="s">
        <v>2753</v>
      </c>
      <c r="D40" s="7">
        <f ca="1">Weighted!X43</f>
        <v>1</v>
      </c>
      <c r="E40" t="s">
        <v>2755</v>
      </c>
    </row>
    <row r="41" spans="1:5" x14ac:dyDescent="0.25">
      <c r="A41" t="s">
        <v>2754</v>
      </c>
      <c r="B41" t="str">
        <f>Weighted!A44</f>
        <v xml:space="preserve">Antler Lake </v>
      </c>
      <c r="C41" t="s">
        <v>2753</v>
      </c>
      <c r="D41" s="7">
        <f ca="1">Weighted!X44</f>
        <v>6</v>
      </c>
      <c r="E41" t="s">
        <v>2755</v>
      </c>
    </row>
    <row r="42" spans="1:5" x14ac:dyDescent="0.25">
      <c r="A42" t="s">
        <v>2754</v>
      </c>
      <c r="B42" t="str">
        <f>Weighted!A45</f>
        <v xml:space="preserve">Anzac </v>
      </c>
      <c r="C42" t="s">
        <v>2753</v>
      </c>
      <c r="D42" s="7">
        <f ca="1">Weighted!X45</f>
        <v>33</v>
      </c>
      <c r="E42" t="s">
        <v>2755</v>
      </c>
    </row>
    <row r="43" spans="1:5" x14ac:dyDescent="0.25">
      <c r="A43" t="s">
        <v>2754</v>
      </c>
      <c r="B43" t="str">
        <f>Weighted!A46</f>
        <v xml:space="preserve">Applewood </v>
      </c>
      <c r="C43" t="s">
        <v>2753</v>
      </c>
      <c r="D43" s="7">
        <f ca="1">Weighted!X46</f>
        <v>2</v>
      </c>
      <c r="E43" t="s">
        <v>2755</v>
      </c>
    </row>
    <row r="44" spans="1:5" x14ac:dyDescent="0.25">
      <c r="A44" t="s">
        <v>2754</v>
      </c>
      <c r="B44" t="str">
        <f>Weighted!A47</f>
        <v xml:space="preserve">Arbour Lake </v>
      </c>
      <c r="C44" t="s">
        <v>2753</v>
      </c>
      <c r="D44" s="7">
        <f ca="1">Weighted!X47</f>
        <v>1</v>
      </c>
      <c r="E44" t="s">
        <v>2755</v>
      </c>
    </row>
    <row r="45" spans="1:5" x14ac:dyDescent="0.25">
      <c r="A45" t="s">
        <v>2754</v>
      </c>
      <c r="B45" t="str">
        <f>Weighted!A48</f>
        <v xml:space="preserve">Ardenode </v>
      </c>
      <c r="C45" t="s">
        <v>2753</v>
      </c>
      <c r="D45" s="7">
        <f ca="1">Weighted!X48</f>
        <v>1</v>
      </c>
      <c r="E45" t="s">
        <v>2755</v>
      </c>
    </row>
    <row r="46" spans="1:5" x14ac:dyDescent="0.25">
      <c r="A46" t="s">
        <v>2754</v>
      </c>
      <c r="B46" t="str">
        <f>Weighted!A49</f>
        <v xml:space="preserve">Ardley </v>
      </c>
      <c r="C46" t="s">
        <v>2753</v>
      </c>
      <c r="D46" s="7">
        <f ca="1">Weighted!X49</f>
        <v>1</v>
      </c>
      <c r="E46" t="s">
        <v>2755</v>
      </c>
    </row>
    <row r="47" spans="1:5" x14ac:dyDescent="0.25">
      <c r="A47" t="s">
        <v>2754</v>
      </c>
      <c r="B47" t="str">
        <f>Weighted!A50</f>
        <v xml:space="preserve">Ardmore </v>
      </c>
      <c r="C47" t="s">
        <v>2753</v>
      </c>
      <c r="D47" s="7">
        <f ca="1">Weighted!X50</f>
        <v>1</v>
      </c>
      <c r="E47" t="s">
        <v>2755</v>
      </c>
    </row>
    <row r="48" spans="1:5" x14ac:dyDescent="0.25">
      <c r="A48" t="s">
        <v>2754</v>
      </c>
      <c r="B48" t="str">
        <f>Weighted!A51</f>
        <v xml:space="preserve">Ardrossan </v>
      </c>
      <c r="C48" t="s">
        <v>2753</v>
      </c>
      <c r="D48" s="7">
        <f ca="1">Weighted!X51</f>
        <v>6</v>
      </c>
      <c r="E48" t="s">
        <v>2755</v>
      </c>
    </row>
    <row r="49" spans="1:5" x14ac:dyDescent="0.25">
      <c r="A49" t="s">
        <v>2754</v>
      </c>
      <c r="B49" t="str">
        <f>Weighted!A52</f>
        <v xml:space="preserve">Argentia Beach </v>
      </c>
      <c r="C49" t="s">
        <v>2753</v>
      </c>
      <c r="D49" s="7">
        <f ca="1">Weighted!X52</f>
        <v>1</v>
      </c>
      <c r="E49" t="s">
        <v>2755</v>
      </c>
    </row>
    <row r="50" spans="1:5" x14ac:dyDescent="0.25">
      <c r="A50" t="s">
        <v>2754</v>
      </c>
      <c r="B50" t="str">
        <f>Weighted!A53</f>
        <v>Argyll</v>
      </c>
      <c r="C50" t="s">
        <v>2753</v>
      </c>
      <c r="D50" s="7">
        <f ca="1">Weighted!X53</f>
        <v>6</v>
      </c>
      <c r="E50" t="s">
        <v>2755</v>
      </c>
    </row>
    <row r="51" spans="1:5" x14ac:dyDescent="0.25">
      <c r="A51" t="s">
        <v>2754</v>
      </c>
      <c r="B51" t="str">
        <f>Weighted!A54</f>
        <v xml:space="preserve">Armena </v>
      </c>
      <c r="C51" t="s">
        <v>2753</v>
      </c>
      <c r="D51" s="7">
        <f ca="1">Weighted!X54</f>
        <v>1</v>
      </c>
      <c r="E51" t="s">
        <v>2755</v>
      </c>
    </row>
    <row r="52" spans="1:5" x14ac:dyDescent="0.25">
      <c r="A52" t="s">
        <v>2754</v>
      </c>
      <c r="B52" t="str">
        <f>Weighted!A55</f>
        <v xml:space="preserve">Arrowwood </v>
      </c>
      <c r="C52" t="s">
        <v>2753</v>
      </c>
      <c r="D52" s="7">
        <f ca="1">Weighted!X55</f>
        <v>4</v>
      </c>
      <c r="E52" t="s">
        <v>2755</v>
      </c>
    </row>
    <row r="53" spans="1:5" x14ac:dyDescent="0.25">
      <c r="A53" t="s">
        <v>2754</v>
      </c>
      <c r="B53" t="str">
        <f>Weighted!A56</f>
        <v>Artists View Park</v>
      </c>
      <c r="C53" t="s">
        <v>2753</v>
      </c>
      <c r="D53" s="7">
        <f ca="1">Weighted!X56</f>
        <v>6</v>
      </c>
      <c r="E53" t="s">
        <v>2755</v>
      </c>
    </row>
    <row r="54" spans="1:5" x14ac:dyDescent="0.25">
      <c r="A54" t="s">
        <v>2754</v>
      </c>
      <c r="B54" t="str">
        <f>Weighted!A57</f>
        <v xml:space="preserve">Ashmont </v>
      </c>
      <c r="C54" t="s">
        <v>2753</v>
      </c>
      <c r="D54" s="7">
        <f ca="1">Weighted!X57</f>
        <v>4</v>
      </c>
      <c r="E54" t="s">
        <v>2755</v>
      </c>
    </row>
    <row r="55" spans="1:5" x14ac:dyDescent="0.25">
      <c r="A55" t="s">
        <v>2754</v>
      </c>
      <c r="B55" t="str">
        <f>Weighted!A58</f>
        <v>Aspen Beach</v>
      </c>
      <c r="C55" t="s">
        <v>2753</v>
      </c>
      <c r="D55" s="7">
        <f ca="1">Weighted!X58</f>
        <v>1</v>
      </c>
      <c r="E55" t="s">
        <v>2755</v>
      </c>
    </row>
    <row r="56" spans="1:5" x14ac:dyDescent="0.25">
      <c r="A56" t="s">
        <v>2754</v>
      </c>
      <c r="B56" t="str">
        <f>Weighted!A59</f>
        <v>Aspen Gardens</v>
      </c>
      <c r="C56" t="s">
        <v>2753</v>
      </c>
      <c r="D56" s="7">
        <f ca="1">Weighted!X59</f>
        <v>1</v>
      </c>
      <c r="E56" t="s">
        <v>2755</v>
      </c>
    </row>
    <row r="57" spans="1:5" x14ac:dyDescent="0.25">
      <c r="A57" t="s">
        <v>2754</v>
      </c>
      <c r="B57" t="str">
        <f>Weighted!A60</f>
        <v xml:space="preserve">Aspen Woods </v>
      </c>
      <c r="C57" t="s">
        <v>2753</v>
      </c>
      <c r="D57" s="7">
        <f ca="1">Weighted!X60</f>
        <v>1</v>
      </c>
      <c r="E57" t="s">
        <v>2755</v>
      </c>
    </row>
    <row r="58" spans="1:5" x14ac:dyDescent="0.25">
      <c r="A58" t="s">
        <v>2754</v>
      </c>
      <c r="B58" t="str">
        <f>Weighted!A61</f>
        <v xml:space="preserve">Assineau River </v>
      </c>
      <c r="C58" t="s">
        <v>2753</v>
      </c>
      <c r="D58" s="7">
        <f ca="1">Weighted!X61</f>
        <v>1</v>
      </c>
      <c r="E58" t="s">
        <v>2755</v>
      </c>
    </row>
    <row r="59" spans="1:5" x14ac:dyDescent="0.25">
      <c r="A59" t="s">
        <v>2754</v>
      </c>
      <c r="B59" t="str">
        <f>Weighted!A62</f>
        <v xml:space="preserve">Athabasca </v>
      </c>
      <c r="C59" t="s">
        <v>2753</v>
      </c>
      <c r="D59" s="7">
        <f ca="1">Weighted!X62</f>
        <v>7</v>
      </c>
      <c r="E59" t="s">
        <v>2755</v>
      </c>
    </row>
    <row r="60" spans="1:5" x14ac:dyDescent="0.25">
      <c r="A60" t="s">
        <v>2754</v>
      </c>
      <c r="B60" t="str">
        <f>Weighted!A63</f>
        <v>Athabasca Landing</v>
      </c>
      <c r="C60" t="s">
        <v>2753</v>
      </c>
      <c r="D60" s="7">
        <f ca="1">Weighted!X63</f>
        <v>4</v>
      </c>
      <c r="E60" t="s">
        <v>2755</v>
      </c>
    </row>
    <row r="61" spans="1:5" x14ac:dyDescent="0.25">
      <c r="A61" t="s">
        <v>2754</v>
      </c>
      <c r="B61" t="str">
        <f>Weighted!A64</f>
        <v>Athlone</v>
      </c>
      <c r="C61" t="s">
        <v>2753</v>
      </c>
      <c r="D61" s="7">
        <f ca="1">Weighted!X64</f>
        <v>1</v>
      </c>
      <c r="E61" t="s">
        <v>2755</v>
      </c>
    </row>
    <row r="62" spans="1:5" x14ac:dyDescent="0.25">
      <c r="A62" t="s">
        <v>2754</v>
      </c>
      <c r="B62" t="str">
        <f>Weighted!A65</f>
        <v xml:space="preserve">Atmore </v>
      </c>
      <c r="C62" t="s">
        <v>2753</v>
      </c>
      <c r="D62" s="7">
        <f ca="1">Weighted!X65</f>
        <v>1</v>
      </c>
      <c r="E62" t="s">
        <v>2755</v>
      </c>
    </row>
    <row r="63" spans="1:5" x14ac:dyDescent="0.25">
      <c r="A63" t="s">
        <v>2754</v>
      </c>
      <c r="B63" t="str">
        <f>Weighted!A66</f>
        <v xml:space="preserve">Auburn Bay </v>
      </c>
      <c r="C63" t="s">
        <v>2753</v>
      </c>
      <c r="D63" s="7">
        <f ca="1">Weighted!X66</f>
        <v>1</v>
      </c>
      <c r="E63" t="s">
        <v>2755</v>
      </c>
    </row>
    <row r="64" spans="1:5" x14ac:dyDescent="0.25">
      <c r="A64" t="s">
        <v>2754</v>
      </c>
      <c r="B64" t="str">
        <f>Weighted!A67</f>
        <v>Avonmore</v>
      </c>
      <c r="C64" t="s">
        <v>2753</v>
      </c>
      <c r="D64" s="7">
        <f ca="1">Weighted!X67</f>
        <v>1</v>
      </c>
      <c r="E64" t="s">
        <v>2755</v>
      </c>
    </row>
    <row r="65" spans="1:5" x14ac:dyDescent="0.25">
      <c r="A65" t="s">
        <v>2754</v>
      </c>
      <c r="B65" t="str">
        <f>Weighted!A68</f>
        <v>Balmoral</v>
      </c>
      <c r="C65" t="s">
        <v>2753</v>
      </c>
      <c r="D65" s="7">
        <f ca="1">Weighted!X68</f>
        <v>1</v>
      </c>
      <c r="E65" t="s">
        <v>2755</v>
      </c>
    </row>
    <row r="66" spans="1:5" x14ac:dyDescent="0.25">
      <c r="A66" t="s">
        <v>2754</v>
      </c>
      <c r="B66" t="str">
        <f>Weighted!A69</f>
        <v>Balwin</v>
      </c>
      <c r="C66" t="s">
        <v>2753</v>
      </c>
      <c r="D66" s="7">
        <f ca="1">Weighted!X69</f>
        <v>1</v>
      </c>
      <c r="E66" t="s">
        <v>2755</v>
      </c>
    </row>
    <row r="67" spans="1:5" x14ac:dyDescent="0.25">
      <c r="A67" t="s">
        <v>2754</v>
      </c>
      <c r="B67" t="str">
        <f>Weighted!A70</f>
        <v xml:space="preserve">Balzac </v>
      </c>
      <c r="C67" t="s">
        <v>2753</v>
      </c>
      <c r="D67" s="7">
        <f ca="1">Weighted!X70</f>
        <v>1</v>
      </c>
      <c r="E67" t="s">
        <v>2755</v>
      </c>
    </row>
    <row r="68" spans="1:5" x14ac:dyDescent="0.25">
      <c r="A68" t="s">
        <v>2754</v>
      </c>
      <c r="B68" t="str">
        <f>Weighted!A71</f>
        <v xml:space="preserve">Banff </v>
      </c>
      <c r="C68" t="s">
        <v>2753</v>
      </c>
      <c r="D68" s="7">
        <f ca="1">Weighted!X71</f>
        <v>46</v>
      </c>
      <c r="E68" t="s">
        <v>2755</v>
      </c>
    </row>
    <row r="69" spans="1:5" x14ac:dyDescent="0.25">
      <c r="A69" t="s">
        <v>2754</v>
      </c>
      <c r="B69" t="str">
        <f>Weighted!A72</f>
        <v>Banff National Park</v>
      </c>
      <c r="C69" t="s">
        <v>2753</v>
      </c>
      <c r="D69" s="7">
        <f ca="1">Weighted!X72</f>
        <v>1</v>
      </c>
      <c r="E69" t="s">
        <v>2755</v>
      </c>
    </row>
    <row r="70" spans="1:5" x14ac:dyDescent="0.25">
      <c r="A70" t="s">
        <v>2754</v>
      </c>
      <c r="B70" t="str">
        <f>Weighted!A73</f>
        <v xml:space="preserve">Banff Trail </v>
      </c>
      <c r="C70" t="s">
        <v>2753</v>
      </c>
      <c r="D70" s="7">
        <f ca="1">Weighted!X73</f>
        <v>2</v>
      </c>
      <c r="E70" t="s">
        <v>2755</v>
      </c>
    </row>
    <row r="71" spans="1:5" x14ac:dyDescent="0.25">
      <c r="A71" t="s">
        <v>2754</v>
      </c>
      <c r="B71" t="str">
        <f>Weighted!A74</f>
        <v>Bankhead</v>
      </c>
      <c r="C71" t="s">
        <v>2753</v>
      </c>
      <c r="D71" s="7">
        <f ca="1">Weighted!X74</f>
        <v>1</v>
      </c>
      <c r="E71" t="s">
        <v>2755</v>
      </c>
    </row>
    <row r="72" spans="1:5" x14ac:dyDescent="0.25">
      <c r="A72" t="s">
        <v>2754</v>
      </c>
      <c r="B72" t="str">
        <f>Weighted!A75</f>
        <v xml:space="preserve">Bankview </v>
      </c>
      <c r="C72" t="s">
        <v>2753</v>
      </c>
      <c r="D72" s="7">
        <f ca="1">Weighted!X75</f>
        <v>1</v>
      </c>
      <c r="E72" t="s">
        <v>2755</v>
      </c>
    </row>
    <row r="73" spans="1:5" x14ac:dyDescent="0.25">
      <c r="A73" t="s">
        <v>2754</v>
      </c>
      <c r="B73" t="str">
        <f>Weighted!A76</f>
        <v>Bannerman</v>
      </c>
      <c r="C73" t="s">
        <v>2753</v>
      </c>
      <c r="D73" s="7">
        <f ca="1">Weighted!X76</f>
        <v>1</v>
      </c>
      <c r="E73" t="s">
        <v>2755</v>
      </c>
    </row>
    <row r="74" spans="1:5" x14ac:dyDescent="0.25">
      <c r="A74" t="s">
        <v>2754</v>
      </c>
      <c r="B74" t="str">
        <f>Weighted!A77</f>
        <v>Baranow</v>
      </c>
      <c r="C74" t="s">
        <v>2753</v>
      </c>
      <c r="D74" s="7">
        <f ca="1">Weighted!X77</f>
        <v>1</v>
      </c>
      <c r="E74" t="s">
        <v>2755</v>
      </c>
    </row>
    <row r="75" spans="1:5" x14ac:dyDescent="0.25">
      <c r="A75" t="s">
        <v>2754</v>
      </c>
      <c r="B75" t="str">
        <f>Weighted!A78</f>
        <v xml:space="preserve">Bardo </v>
      </c>
      <c r="C75" t="s">
        <v>2753</v>
      </c>
      <c r="D75" s="7">
        <f ca="1">Weighted!X78</f>
        <v>1</v>
      </c>
      <c r="E75" t="s">
        <v>2755</v>
      </c>
    </row>
    <row r="76" spans="1:5" x14ac:dyDescent="0.25">
      <c r="A76" t="s">
        <v>2754</v>
      </c>
      <c r="B76" t="str">
        <f>Weighted!A79</f>
        <v xml:space="preserve">Barnwell </v>
      </c>
      <c r="C76" t="s">
        <v>2753</v>
      </c>
      <c r="D76" s="7">
        <f ca="1">Weighted!X79</f>
        <v>2</v>
      </c>
      <c r="E76" t="s">
        <v>2755</v>
      </c>
    </row>
    <row r="77" spans="1:5" x14ac:dyDescent="0.25">
      <c r="A77" t="s">
        <v>2754</v>
      </c>
      <c r="B77" t="str">
        <f>Weighted!A80</f>
        <v xml:space="preserve">Barons </v>
      </c>
      <c r="C77" t="s">
        <v>2753</v>
      </c>
      <c r="D77" s="7">
        <f ca="1">Weighted!X80</f>
        <v>1</v>
      </c>
      <c r="E77" t="s">
        <v>2755</v>
      </c>
    </row>
    <row r="78" spans="1:5" x14ac:dyDescent="0.25">
      <c r="A78" t="s">
        <v>2754</v>
      </c>
      <c r="B78" t="str">
        <f>Weighted!A81</f>
        <v xml:space="preserve">Barrhead </v>
      </c>
      <c r="C78" t="s">
        <v>2753</v>
      </c>
      <c r="D78" s="7">
        <f ca="1">Weighted!X81</f>
        <v>7</v>
      </c>
      <c r="E78" t="s">
        <v>2755</v>
      </c>
    </row>
    <row r="79" spans="1:5" x14ac:dyDescent="0.25">
      <c r="A79" t="s">
        <v>2754</v>
      </c>
      <c r="B79" t="str">
        <f>Weighted!A82</f>
        <v xml:space="preserve">Bashaw </v>
      </c>
      <c r="C79" t="s">
        <v>2753</v>
      </c>
      <c r="D79" s="7">
        <f ca="1">Weighted!X82</f>
        <v>2</v>
      </c>
      <c r="E79" t="s">
        <v>2755</v>
      </c>
    </row>
    <row r="80" spans="1:5" x14ac:dyDescent="0.25">
      <c r="A80" t="s">
        <v>2754</v>
      </c>
      <c r="B80" t="str">
        <f>Weighted!A83</f>
        <v xml:space="preserve">Bassano </v>
      </c>
      <c r="C80" t="s">
        <v>2753</v>
      </c>
      <c r="D80" s="7">
        <f ca="1">Weighted!X83</f>
        <v>2</v>
      </c>
      <c r="E80" t="s">
        <v>2755</v>
      </c>
    </row>
    <row r="81" spans="1:5" x14ac:dyDescent="0.25">
      <c r="A81" t="s">
        <v>2754</v>
      </c>
      <c r="B81" t="str">
        <f>Weighted!A84</f>
        <v xml:space="preserve">Battle Bend </v>
      </c>
      <c r="C81" t="s">
        <v>2753</v>
      </c>
      <c r="D81" s="7">
        <f ca="1">Weighted!X84</f>
        <v>1</v>
      </c>
      <c r="E81" t="s">
        <v>2755</v>
      </c>
    </row>
    <row r="82" spans="1:5" x14ac:dyDescent="0.25">
      <c r="A82" t="s">
        <v>2754</v>
      </c>
      <c r="B82" t="str">
        <f>Weighted!A85</f>
        <v>Baturyn</v>
      </c>
      <c r="C82" t="s">
        <v>2753</v>
      </c>
      <c r="D82" s="7">
        <f ca="1">Weighted!X85</f>
        <v>1</v>
      </c>
      <c r="E82" t="s">
        <v>2755</v>
      </c>
    </row>
    <row r="83" spans="1:5" x14ac:dyDescent="0.25">
      <c r="A83" t="s">
        <v>2754</v>
      </c>
      <c r="B83" t="str">
        <f>Weighted!A86</f>
        <v xml:space="preserve">Bawlf </v>
      </c>
      <c r="C83" t="s">
        <v>2753</v>
      </c>
      <c r="D83" s="7">
        <f ca="1">Weighted!X86</f>
        <v>10</v>
      </c>
      <c r="E83" t="s">
        <v>2755</v>
      </c>
    </row>
    <row r="84" spans="1:5" x14ac:dyDescent="0.25">
      <c r="A84" t="s">
        <v>2754</v>
      </c>
      <c r="B84" t="str">
        <f>Weighted!A87</f>
        <v xml:space="preserve">Bayview </v>
      </c>
      <c r="C84" t="s">
        <v>2753</v>
      </c>
      <c r="D84" s="7">
        <f ca="1">Weighted!X87</f>
        <v>1</v>
      </c>
      <c r="E84" t="s">
        <v>2755</v>
      </c>
    </row>
    <row r="85" spans="1:5" x14ac:dyDescent="0.25">
      <c r="A85" t="s">
        <v>2754</v>
      </c>
      <c r="B85" t="str">
        <f>Weighted!A88</f>
        <v>Beacon Heights</v>
      </c>
      <c r="C85" t="s">
        <v>2753</v>
      </c>
      <c r="D85" s="7">
        <f ca="1">Weighted!X88</f>
        <v>1</v>
      </c>
      <c r="E85" t="s">
        <v>2755</v>
      </c>
    </row>
    <row r="86" spans="1:5" x14ac:dyDescent="0.25">
      <c r="A86" t="s">
        <v>2754</v>
      </c>
      <c r="B86" t="str">
        <f>Weighted!A89</f>
        <v>Bearspaw</v>
      </c>
      <c r="C86" t="s">
        <v>2753</v>
      </c>
      <c r="D86" s="7">
        <f ca="1">Weighted!X89</f>
        <v>53</v>
      </c>
      <c r="E86" t="s">
        <v>2755</v>
      </c>
    </row>
    <row r="87" spans="1:5" x14ac:dyDescent="0.25">
      <c r="A87" t="s">
        <v>2754</v>
      </c>
      <c r="B87" t="str">
        <f>Weighted!A90</f>
        <v>Beaumaris</v>
      </c>
      <c r="C87" t="s">
        <v>2753</v>
      </c>
      <c r="D87" s="7">
        <f ca="1">Weighted!X90</f>
        <v>1</v>
      </c>
      <c r="E87" t="s">
        <v>2755</v>
      </c>
    </row>
    <row r="88" spans="1:5" x14ac:dyDescent="0.25">
      <c r="A88" t="s">
        <v>2754</v>
      </c>
      <c r="B88" t="str">
        <f>Weighted!A91</f>
        <v xml:space="preserve">Beaumont </v>
      </c>
      <c r="C88" t="s">
        <v>2753</v>
      </c>
      <c r="D88" s="7">
        <f ca="1">Weighted!X91</f>
        <v>18</v>
      </c>
      <c r="E88" t="s">
        <v>2755</v>
      </c>
    </row>
    <row r="89" spans="1:5" x14ac:dyDescent="0.25">
      <c r="A89" t="s">
        <v>2754</v>
      </c>
      <c r="B89" t="str">
        <f>Weighted!A92</f>
        <v>Beauvais Lake</v>
      </c>
      <c r="C89" t="s">
        <v>2753</v>
      </c>
      <c r="D89" s="7">
        <f ca="1">Weighted!X92</f>
        <v>1</v>
      </c>
      <c r="E89" t="s">
        <v>2755</v>
      </c>
    </row>
    <row r="90" spans="1:5" x14ac:dyDescent="0.25">
      <c r="A90" t="s">
        <v>2754</v>
      </c>
      <c r="B90" t="str">
        <f>Weighted!A93</f>
        <v xml:space="preserve">Beauvallon </v>
      </c>
      <c r="C90" t="s">
        <v>2753</v>
      </c>
      <c r="D90" s="7">
        <f ca="1">Weighted!X93</f>
        <v>1</v>
      </c>
      <c r="E90" t="s">
        <v>2755</v>
      </c>
    </row>
    <row r="91" spans="1:5" x14ac:dyDescent="0.25">
      <c r="A91" t="s">
        <v>2754</v>
      </c>
      <c r="B91" t="str">
        <f>Weighted!A94</f>
        <v xml:space="preserve">Beaver </v>
      </c>
      <c r="C91" t="s">
        <v>2753</v>
      </c>
      <c r="D91" s="7">
        <f ca="1">Weighted!X94</f>
        <v>4</v>
      </c>
      <c r="E91" t="s">
        <v>2755</v>
      </c>
    </row>
    <row r="92" spans="1:5" x14ac:dyDescent="0.25">
      <c r="A92" t="s">
        <v>2754</v>
      </c>
      <c r="B92" t="str">
        <f>Weighted!A95</f>
        <v xml:space="preserve">Beaver Crossing </v>
      </c>
      <c r="C92" t="s">
        <v>2753</v>
      </c>
      <c r="D92" s="7">
        <f ca="1">Weighted!X95</f>
        <v>1</v>
      </c>
      <c r="E92" t="s">
        <v>2755</v>
      </c>
    </row>
    <row r="93" spans="1:5" x14ac:dyDescent="0.25">
      <c r="A93" t="s">
        <v>2754</v>
      </c>
      <c r="B93" t="str">
        <f>Weighted!A96</f>
        <v xml:space="preserve">Beaver Lake </v>
      </c>
      <c r="C93" t="s">
        <v>2753</v>
      </c>
      <c r="D93" s="7">
        <f ca="1">Weighted!X96</f>
        <v>2</v>
      </c>
      <c r="E93" t="s">
        <v>2755</v>
      </c>
    </row>
    <row r="94" spans="1:5" x14ac:dyDescent="0.25">
      <c r="A94" t="s">
        <v>2754</v>
      </c>
      <c r="B94" t="str">
        <f>Weighted!A97</f>
        <v xml:space="preserve">Beaver Mines </v>
      </c>
      <c r="C94" t="s">
        <v>2753</v>
      </c>
      <c r="D94" s="7">
        <f ca="1">Weighted!X97</f>
        <v>1</v>
      </c>
      <c r="E94" t="s">
        <v>2755</v>
      </c>
    </row>
    <row r="95" spans="1:5" x14ac:dyDescent="0.25">
      <c r="A95" t="s">
        <v>2754</v>
      </c>
      <c r="B95" t="str">
        <f>Weighted!A98</f>
        <v xml:space="preserve">Beaver Ranch </v>
      </c>
      <c r="C95" t="s">
        <v>2753</v>
      </c>
      <c r="D95" s="7">
        <f ca="1">Weighted!X98</f>
        <v>1</v>
      </c>
      <c r="E95" t="s">
        <v>2755</v>
      </c>
    </row>
    <row r="96" spans="1:5" x14ac:dyDescent="0.25">
      <c r="A96" t="s">
        <v>2754</v>
      </c>
      <c r="B96" t="str">
        <f>Weighted!A99</f>
        <v xml:space="preserve">Beaverdam </v>
      </c>
      <c r="C96" t="s">
        <v>2753</v>
      </c>
      <c r="D96" s="7">
        <f ca="1">Weighted!X99</f>
        <v>1</v>
      </c>
      <c r="E96" t="s">
        <v>2755</v>
      </c>
    </row>
    <row r="97" spans="1:5" x14ac:dyDescent="0.25">
      <c r="A97" t="s">
        <v>2754</v>
      </c>
      <c r="B97" t="str">
        <f>Weighted!A100</f>
        <v xml:space="preserve">Beaverlodge </v>
      </c>
      <c r="C97" t="s">
        <v>2753</v>
      </c>
      <c r="D97" s="7">
        <f ca="1">Weighted!X100</f>
        <v>2</v>
      </c>
      <c r="E97" t="s">
        <v>2755</v>
      </c>
    </row>
    <row r="98" spans="1:5" x14ac:dyDescent="0.25">
      <c r="A98" t="s">
        <v>2754</v>
      </c>
      <c r="B98" t="str">
        <f>Weighted!A101</f>
        <v xml:space="preserve">Beazer </v>
      </c>
      <c r="C98" t="s">
        <v>2753</v>
      </c>
      <c r="D98" s="7">
        <f ca="1">Weighted!X101</f>
        <v>3</v>
      </c>
      <c r="E98" t="s">
        <v>2755</v>
      </c>
    </row>
    <row r="99" spans="1:5" x14ac:dyDescent="0.25">
      <c r="A99" t="s">
        <v>2754</v>
      </c>
      <c r="B99" t="str">
        <f>Weighted!A102</f>
        <v xml:space="preserve">Beddington Heights </v>
      </c>
      <c r="C99" t="s">
        <v>2753</v>
      </c>
      <c r="D99" s="7">
        <f ca="1">Weighted!X102</f>
        <v>1</v>
      </c>
      <c r="E99" t="s">
        <v>2755</v>
      </c>
    </row>
    <row r="100" spans="1:5" x14ac:dyDescent="0.25">
      <c r="A100" t="s">
        <v>2754</v>
      </c>
      <c r="B100" t="str">
        <f>Weighted!A103</f>
        <v xml:space="preserve">Beiseker </v>
      </c>
      <c r="C100" t="s">
        <v>2753</v>
      </c>
      <c r="D100" s="7">
        <f ca="1">Weighted!X103</f>
        <v>27</v>
      </c>
      <c r="E100" t="s">
        <v>2755</v>
      </c>
    </row>
    <row r="101" spans="1:5" x14ac:dyDescent="0.25">
      <c r="A101" t="s">
        <v>2754</v>
      </c>
      <c r="B101" t="str">
        <f>Weighted!A104</f>
        <v xml:space="preserve">Bel-Aire </v>
      </c>
      <c r="C101" t="s">
        <v>2753</v>
      </c>
      <c r="D101" s="7">
        <f ca="1">Weighted!X104</f>
        <v>5</v>
      </c>
      <c r="E101" t="s">
        <v>2755</v>
      </c>
    </row>
    <row r="102" spans="1:5" x14ac:dyDescent="0.25">
      <c r="A102" t="s">
        <v>2754</v>
      </c>
      <c r="B102" t="str">
        <f>Weighted!A105</f>
        <v>Belgravia</v>
      </c>
      <c r="C102" t="s">
        <v>2753</v>
      </c>
      <c r="D102" s="7">
        <f ca="1">Weighted!X105</f>
        <v>1</v>
      </c>
      <c r="E102" t="s">
        <v>2755</v>
      </c>
    </row>
    <row r="103" spans="1:5" x14ac:dyDescent="0.25">
      <c r="A103" t="s">
        <v>2754</v>
      </c>
      <c r="B103" t="str">
        <f>Weighted!A106</f>
        <v>Belle Rive</v>
      </c>
      <c r="C103" t="s">
        <v>2753</v>
      </c>
      <c r="D103" s="7">
        <f ca="1">Weighted!X106</f>
        <v>1</v>
      </c>
      <c r="E103" t="s">
        <v>2755</v>
      </c>
    </row>
    <row r="104" spans="1:5" x14ac:dyDescent="0.25">
      <c r="A104" t="s">
        <v>2754</v>
      </c>
      <c r="B104" t="str">
        <f>Weighted!A107</f>
        <v>Bellevue</v>
      </c>
      <c r="C104" t="s">
        <v>2753</v>
      </c>
      <c r="D104" s="7">
        <f ca="1">Weighted!X107</f>
        <v>1</v>
      </c>
      <c r="E104" t="s">
        <v>2755</v>
      </c>
    </row>
    <row r="105" spans="1:5" x14ac:dyDescent="0.25">
      <c r="A105" t="s">
        <v>2754</v>
      </c>
      <c r="B105" t="str">
        <f>Weighted!A108</f>
        <v xml:space="preserve">Bellis </v>
      </c>
      <c r="C105" t="s">
        <v>2753</v>
      </c>
      <c r="D105" s="7">
        <f ca="1">Weighted!X108</f>
        <v>1</v>
      </c>
      <c r="E105" t="s">
        <v>2755</v>
      </c>
    </row>
    <row r="106" spans="1:5" x14ac:dyDescent="0.25">
      <c r="A106" t="s">
        <v>2754</v>
      </c>
      <c r="B106" t="str">
        <f>Weighted!A109</f>
        <v xml:space="preserve">Belloy </v>
      </c>
      <c r="C106" t="s">
        <v>2753</v>
      </c>
      <c r="D106" s="7">
        <f ca="1">Weighted!X109</f>
        <v>1</v>
      </c>
      <c r="E106" t="s">
        <v>2755</v>
      </c>
    </row>
    <row r="107" spans="1:5" x14ac:dyDescent="0.25">
      <c r="A107" t="s">
        <v>2754</v>
      </c>
      <c r="B107" t="str">
        <f>Weighted!A110</f>
        <v>Belmead</v>
      </c>
      <c r="C107" t="s">
        <v>2753</v>
      </c>
      <c r="D107" s="7">
        <f ca="1">Weighted!X110</f>
        <v>1</v>
      </c>
      <c r="E107" t="s">
        <v>2755</v>
      </c>
    </row>
    <row r="108" spans="1:5" x14ac:dyDescent="0.25">
      <c r="A108" t="s">
        <v>2754</v>
      </c>
      <c r="B108" t="str">
        <f>Weighted!A111</f>
        <v>Belmont</v>
      </c>
      <c r="C108" t="s">
        <v>2753</v>
      </c>
      <c r="D108" s="7">
        <f ca="1">Weighted!X111</f>
        <v>1</v>
      </c>
      <c r="E108" t="s">
        <v>2755</v>
      </c>
    </row>
    <row r="109" spans="1:5" x14ac:dyDescent="0.25">
      <c r="A109" t="s">
        <v>2754</v>
      </c>
      <c r="B109" t="str">
        <f>Weighted!A112</f>
        <v xml:space="preserve">Beltline </v>
      </c>
      <c r="C109" t="s">
        <v>2753</v>
      </c>
      <c r="D109" s="7">
        <f ca="1">Weighted!X112</f>
        <v>1</v>
      </c>
      <c r="E109" t="s">
        <v>2755</v>
      </c>
    </row>
    <row r="110" spans="1:5" x14ac:dyDescent="0.25">
      <c r="A110" t="s">
        <v>2754</v>
      </c>
      <c r="B110" t="str">
        <f>Weighted!A113</f>
        <v>Belvedere</v>
      </c>
      <c r="C110" t="s">
        <v>2753</v>
      </c>
      <c r="D110" s="7">
        <f ca="1">Weighted!X113</f>
        <v>1</v>
      </c>
      <c r="E110" t="s">
        <v>2755</v>
      </c>
    </row>
    <row r="111" spans="1:5" x14ac:dyDescent="0.25">
      <c r="A111" t="s">
        <v>2754</v>
      </c>
      <c r="B111" t="str">
        <f>Weighted!A114</f>
        <v xml:space="preserve">Benalto </v>
      </c>
      <c r="C111" t="s">
        <v>2753</v>
      </c>
      <c r="D111" s="7">
        <f ca="1">Weighted!X114</f>
        <v>1</v>
      </c>
      <c r="E111" t="s">
        <v>2755</v>
      </c>
    </row>
    <row r="112" spans="1:5" x14ac:dyDescent="0.25">
      <c r="A112" t="s">
        <v>2754</v>
      </c>
      <c r="B112" t="str">
        <f>Weighted!A115</f>
        <v xml:space="preserve">Benchlands </v>
      </c>
      <c r="C112" t="s">
        <v>2753</v>
      </c>
      <c r="D112" s="7">
        <f ca="1">Weighted!X115</f>
        <v>1</v>
      </c>
      <c r="E112" t="s">
        <v>2755</v>
      </c>
    </row>
    <row r="113" spans="1:5" x14ac:dyDescent="0.25">
      <c r="A113" t="s">
        <v>2754</v>
      </c>
      <c r="B113" t="str">
        <f>Weighted!A116</f>
        <v xml:space="preserve">Bentley </v>
      </c>
      <c r="C113" t="s">
        <v>2753</v>
      </c>
      <c r="D113" s="7">
        <f ca="1">Weighted!X116</f>
        <v>2</v>
      </c>
      <c r="E113" t="s">
        <v>2755</v>
      </c>
    </row>
    <row r="114" spans="1:5" x14ac:dyDescent="0.25">
      <c r="A114" t="s">
        <v>2754</v>
      </c>
      <c r="B114" t="str">
        <f>Weighted!A117</f>
        <v>Bergman</v>
      </c>
      <c r="C114" t="s">
        <v>2753</v>
      </c>
      <c r="D114" s="7">
        <f ca="1">Weighted!X117</f>
        <v>1</v>
      </c>
      <c r="E114" t="s">
        <v>2755</v>
      </c>
    </row>
    <row r="115" spans="1:5" x14ac:dyDescent="0.25">
      <c r="A115" t="s">
        <v>2754</v>
      </c>
      <c r="B115" t="str">
        <f>Weighted!A118</f>
        <v xml:space="preserve">Berwyn </v>
      </c>
      <c r="C115" t="s">
        <v>2753</v>
      </c>
      <c r="D115" s="7">
        <f ca="1">Weighted!X118</f>
        <v>1</v>
      </c>
      <c r="E115" t="s">
        <v>2755</v>
      </c>
    </row>
    <row r="116" spans="1:5" x14ac:dyDescent="0.25">
      <c r="A116" t="s">
        <v>2754</v>
      </c>
      <c r="B116" t="str">
        <f>Weighted!A119</f>
        <v xml:space="preserve">Betula Beach </v>
      </c>
      <c r="C116" t="s">
        <v>2753</v>
      </c>
      <c r="D116" s="7">
        <f ca="1">Weighted!X119</f>
        <v>1</v>
      </c>
      <c r="E116" t="s">
        <v>2755</v>
      </c>
    </row>
    <row r="117" spans="1:5" x14ac:dyDescent="0.25">
      <c r="A117" t="s">
        <v>2754</v>
      </c>
      <c r="B117" t="str">
        <f>Weighted!A120</f>
        <v>Beverly</v>
      </c>
      <c r="C117" t="s">
        <v>2753</v>
      </c>
      <c r="D117" s="7">
        <f ca="1">Weighted!X120</f>
        <v>1</v>
      </c>
      <c r="E117" t="s">
        <v>2755</v>
      </c>
    </row>
    <row r="118" spans="1:5" x14ac:dyDescent="0.25">
      <c r="A118" t="s">
        <v>2754</v>
      </c>
      <c r="B118" t="str">
        <f>Weighted!A121</f>
        <v>Beverly Heights</v>
      </c>
      <c r="C118" t="s">
        <v>2753</v>
      </c>
      <c r="D118" s="7">
        <f ca="1">Weighted!X121</f>
        <v>1</v>
      </c>
      <c r="E118" t="s">
        <v>2755</v>
      </c>
    </row>
    <row r="119" spans="1:5" x14ac:dyDescent="0.25">
      <c r="A119" t="s">
        <v>2754</v>
      </c>
      <c r="B119" t="str">
        <f>Weighted!A122</f>
        <v xml:space="preserve">Bezanson </v>
      </c>
      <c r="C119" t="s">
        <v>2753</v>
      </c>
      <c r="D119" s="7">
        <f ca="1">Weighted!X122</f>
        <v>1</v>
      </c>
      <c r="E119" t="s">
        <v>2755</v>
      </c>
    </row>
    <row r="120" spans="1:5" x14ac:dyDescent="0.25">
      <c r="A120" t="s">
        <v>2754</v>
      </c>
      <c r="B120" t="str">
        <f>Weighted!A123</f>
        <v>Bezanson City</v>
      </c>
      <c r="C120" t="s">
        <v>2753</v>
      </c>
      <c r="D120" s="7">
        <f ca="1">Weighted!X123</f>
        <v>1</v>
      </c>
      <c r="E120" t="s">
        <v>2755</v>
      </c>
    </row>
    <row r="121" spans="1:5" x14ac:dyDescent="0.25">
      <c r="A121" t="s">
        <v>2754</v>
      </c>
      <c r="B121" t="str">
        <f>Weighted!A124</f>
        <v>Big Hill Springs</v>
      </c>
      <c r="C121" t="s">
        <v>2753</v>
      </c>
      <c r="D121" s="7">
        <f ca="1">Weighted!X124</f>
        <v>1</v>
      </c>
      <c r="E121" t="s">
        <v>2755</v>
      </c>
    </row>
    <row r="122" spans="1:5" x14ac:dyDescent="0.25">
      <c r="A122" t="s">
        <v>2754</v>
      </c>
      <c r="B122" t="str">
        <f>Weighted!A125</f>
        <v xml:space="preserve">Big Horn </v>
      </c>
      <c r="C122" t="s">
        <v>2753</v>
      </c>
      <c r="D122" s="7">
        <f ca="1">Weighted!X125</f>
        <v>1</v>
      </c>
      <c r="E122" t="s">
        <v>2755</v>
      </c>
    </row>
    <row r="123" spans="1:5" x14ac:dyDescent="0.25">
      <c r="A123" t="s">
        <v>2754</v>
      </c>
      <c r="B123" t="str">
        <f>Weighted!A126</f>
        <v>Big Knife</v>
      </c>
      <c r="C123" t="s">
        <v>2753</v>
      </c>
      <c r="D123" s="7">
        <f ca="1">Weighted!X126</f>
        <v>1</v>
      </c>
      <c r="E123" t="s">
        <v>2755</v>
      </c>
    </row>
    <row r="124" spans="1:5" x14ac:dyDescent="0.25">
      <c r="A124" t="s">
        <v>2754</v>
      </c>
      <c r="B124" t="str">
        <f>Weighted!A127</f>
        <v>Big Lake</v>
      </c>
      <c r="C124" t="s">
        <v>2753</v>
      </c>
      <c r="D124" s="7">
        <f ca="1">Weighted!X127</f>
        <v>4</v>
      </c>
      <c r="E124" t="s">
        <v>2755</v>
      </c>
    </row>
    <row r="125" spans="1:5" x14ac:dyDescent="0.25">
      <c r="A125" t="s">
        <v>2754</v>
      </c>
      <c r="B125" t="str">
        <f>Weighted!A128</f>
        <v xml:space="preserve">Big Valley </v>
      </c>
      <c r="C125" t="s">
        <v>2753</v>
      </c>
      <c r="D125" s="7">
        <f ca="1">Weighted!X128</f>
        <v>12</v>
      </c>
      <c r="E125" t="s">
        <v>2755</v>
      </c>
    </row>
    <row r="126" spans="1:5" x14ac:dyDescent="0.25">
      <c r="A126" t="s">
        <v>2754</v>
      </c>
      <c r="B126" t="str">
        <f>Weighted!A129</f>
        <v xml:space="preserve">Bighorn </v>
      </c>
      <c r="C126" t="s">
        <v>2753</v>
      </c>
      <c r="D126" s="7">
        <f ca="1">Weighted!X129</f>
        <v>1</v>
      </c>
      <c r="E126" t="s">
        <v>2755</v>
      </c>
    </row>
    <row r="127" spans="1:5" x14ac:dyDescent="0.25">
      <c r="A127" t="s">
        <v>2754</v>
      </c>
      <c r="B127" t="str">
        <f>Weighted!A130</f>
        <v>Bigstone</v>
      </c>
      <c r="C127" t="s">
        <v>2753</v>
      </c>
      <c r="D127" s="7">
        <f ca="1">Weighted!X130</f>
        <v>1</v>
      </c>
      <c r="E127" t="s">
        <v>2755</v>
      </c>
    </row>
    <row r="128" spans="1:5" x14ac:dyDescent="0.25">
      <c r="A128" t="s">
        <v>2754</v>
      </c>
      <c r="B128" t="str">
        <f>Weighted!A131</f>
        <v xml:space="preserve">Bindloss </v>
      </c>
      <c r="C128" t="s">
        <v>2753</v>
      </c>
      <c r="D128" s="7">
        <f ca="1">Weighted!X131</f>
        <v>1</v>
      </c>
      <c r="E128" t="s">
        <v>2755</v>
      </c>
    </row>
    <row r="129" spans="1:5" x14ac:dyDescent="0.25">
      <c r="A129" t="s">
        <v>2754</v>
      </c>
      <c r="B129" t="str">
        <f>Weighted!A132</f>
        <v xml:space="preserve">Bingham </v>
      </c>
      <c r="C129" t="s">
        <v>2753</v>
      </c>
      <c r="D129" s="7">
        <f ca="1">Weighted!X132</f>
        <v>1</v>
      </c>
      <c r="E129" t="s">
        <v>2755</v>
      </c>
    </row>
    <row r="130" spans="1:5" x14ac:dyDescent="0.25">
      <c r="A130" t="s">
        <v>2754</v>
      </c>
      <c r="B130" t="str">
        <f>Weighted!A133</f>
        <v xml:space="preserve">Birch Cove </v>
      </c>
      <c r="C130" t="s">
        <v>2753</v>
      </c>
      <c r="D130" s="7">
        <f ca="1">Weighted!X133</f>
        <v>1</v>
      </c>
      <c r="E130" t="s">
        <v>2755</v>
      </c>
    </row>
    <row r="131" spans="1:5" x14ac:dyDescent="0.25">
      <c r="A131" t="s">
        <v>2754</v>
      </c>
      <c r="B131" t="str">
        <f>Weighted!A134</f>
        <v xml:space="preserve">Birch Hill Park </v>
      </c>
      <c r="C131" t="s">
        <v>2753</v>
      </c>
      <c r="D131" s="7">
        <f ca="1">Weighted!X134</f>
        <v>1</v>
      </c>
      <c r="E131" t="s">
        <v>2755</v>
      </c>
    </row>
    <row r="132" spans="1:5" x14ac:dyDescent="0.25">
      <c r="A132" t="s">
        <v>2754</v>
      </c>
      <c r="B132" t="str">
        <f>Weighted!A135</f>
        <v xml:space="preserve">Birch Hills </v>
      </c>
      <c r="C132" t="s">
        <v>2753</v>
      </c>
      <c r="D132" s="7">
        <f ca="1">Weighted!X135</f>
        <v>6</v>
      </c>
      <c r="E132" t="s">
        <v>2755</v>
      </c>
    </row>
    <row r="133" spans="1:5" x14ac:dyDescent="0.25">
      <c r="A133" t="s">
        <v>2754</v>
      </c>
      <c r="B133" t="str">
        <f>Weighted!A136</f>
        <v>Birch Mountains</v>
      </c>
      <c r="C133" t="s">
        <v>2753</v>
      </c>
      <c r="D133" s="7">
        <f ca="1">Weighted!X136</f>
        <v>1</v>
      </c>
      <c r="E133" t="s">
        <v>2755</v>
      </c>
    </row>
    <row r="134" spans="1:5" x14ac:dyDescent="0.25">
      <c r="A134" t="s">
        <v>2754</v>
      </c>
      <c r="B134" t="str">
        <f>Weighted!A137</f>
        <v xml:space="preserve">Bircham </v>
      </c>
      <c r="C134" t="s">
        <v>2753</v>
      </c>
      <c r="D134" s="7">
        <f ca="1">Weighted!X137</f>
        <v>1</v>
      </c>
      <c r="E134" t="s">
        <v>2755</v>
      </c>
    </row>
    <row r="135" spans="1:5" x14ac:dyDescent="0.25">
      <c r="A135" t="s">
        <v>2754</v>
      </c>
      <c r="B135" t="str">
        <f>Weighted!A138</f>
        <v xml:space="preserve">Birchcliff </v>
      </c>
      <c r="C135" t="s">
        <v>2753</v>
      </c>
      <c r="D135" s="7">
        <f ca="1">Weighted!X138</f>
        <v>1</v>
      </c>
      <c r="E135" t="s">
        <v>2755</v>
      </c>
    </row>
    <row r="136" spans="1:5" x14ac:dyDescent="0.25">
      <c r="A136" t="s">
        <v>2754</v>
      </c>
      <c r="B136" t="str">
        <f>Weighted!A139</f>
        <v>Bisset</v>
      </c>
      <c r="C136" t="s">
        <v>2753</v>
      </c>
      <c r="D136" s="7">
        <f ca="1">Weighted!X139</f>
        <v>1</v>
      </c>
      <c r="E136" t="s">
        <v>2755</v>
      </c>
    </row>
    <row r="137" spans="1:5" x14ac:dyDescent="0.25">
      <c r="A137" t="s">
        <v>2754</v>
      </c>
      <c r="B137" t="str">
        <f>Weighted!A140</f>
        <v xml:space="preserve">Bistcho Lake </v>
      </c>
      <c r="C137" t="s">
        <v>2753</v>
      </c>
      <c r="D137" s="7">
        <f ca="1">Weighted!X140</f>
        <v>1</v>
      </c>
      <c r="E137" t="s">
        <v>2755</v>
      </c>
    </row>
    <row r="138" spans="1:5" x14ac:dyDescent="0.25">
      <c r="A138" t="s">
        <v>2754</v>
      </c>
      <c r="B138" t="str">
        <f>Weighted!A141</f>
        <v xml:space="preserve">Bittern Lake </v>
      </c>
      <c r="C138" t="s">
        <v>2753</v>
      </c>
      <c r="D138" s="7">
        <f ca="1">Weighted!X141</f>
        <v>2</v>
      </c>
      <c r="E138" t="s">
        <v>2755</v>
      </c>
    </row>
    <row r="139" spans="1:5" x14ac:dyDescent="0.25">
      <c r="A139" t="s">
        <v>2754</v>
      </c>
      <c r="B139" t="str">
        <f>Weighted!A142</f>
        <v xml:space="preserve">Black Diamond </v>
      </c>
      <c r="C139" t="s">
        <v>2753</v>
      </c>
      <c r="D139" s="7">
        <f ca="1">Weighted!X142</f>
        <v>12</v>
      </c>
      <c r="E139" t="s">
        <v>2755</v>
      </c>
    </row>
    <row r="140" spans="1:5" x14ac:dyDescent="0.25">
      <c r="A140" t="s">
        <v>2754</v>
      </c>
      <c r="B140" t="str">
        <f>Weighted!A143</f>
        <v>Blackburne</v>
      </c>
      <c r="C140" t="s">
        <v>2753</v>
      </c>
      <c r="D140" s="7">
        <f ca="1">Weighted!X143</f>
        <v>1</v>
      </c>
      <c r="E140" t="s">
        <v>2755</v>
      </c>
    </row>
    <row r="141" spans="1:5" x14ac:dyDescent="0.25">
      <c r="A141" t="s">
        <v>2754</v>
      </c>
      <c r="B141" t="str">
        <f>Weighted!A144</f>
        <v xml:space="preserve">Blackfalds </v>
      </c>
      <c r="C141" t="s">
        <v>2753</v>
      </c>
      <c r="D141" s="7">
        <f ca="1">Weighted!X144</f>
        <v>3</v>
      </c>
      <c r="E141" t="s">
        <v>2755</v>
      </c>
    </row>
    <row r="142" spans="1:5" x14ac:dyDescent="0.25">
      <c r="A142" t="s">
        <v>2754</v>
      </c>
      <c r="B142" t="str">
        <f>Weighted!A145</f>
        <v xml:space="preserve">Blackfoot </v>
      </c>
      <c r="C142" t="s">
        <v>2753</v>
      </c>
      <c r="D142" s="7">
        <f ca="1">Weighted!X145</f>
        <v>3</v>
      </c>
      <c r="E142" t="s">
        <v>2755</v>
      </c>
    </row>
    <row r="143" spans="1:5" x14ac:dyDescent="0.25">
      <c r="A143" t="s">
        <v>2754</v>
      </c>
      <c r="B143" t="str">
        <f>Weighted!A146</f>
        <v xml:space="preserve">Blackie </v>
      </c>
      <c r="C143" t="s">
        <v>2753</v>
      </c>
      <c r="D143" s="7">
        <f ca="1">Weighted!X146</f>
        <v>1</v>
      </c>
      <c r="E143" t="s">
        <v>2755</v>
      </c>
    </row>
    <row r="144" spans="1:5" x14ac:dyDescent="0.25">
      <c r="A144" t="s">
        <v>2754</v>
      </c>
      <c r="B144" t="str">
        <f>Weighted!A147</f>
        <v>Blackmud Creek</v>
      </c>
      <c r="C144" t="s">
        <v>2753</v>
      </c>
      <c r="D144" s="7">
        <f ca="1">Weighted!X147</f>
        <v>2</v>
      </c>
      <c r="E144" t="s">
        <v>2755</v>
      </c>
    </row>
    <row r="145" spans="1:5" x14ac:dyDescent="0.25">
      <c r="A145" t="s">
        <v>2754</v>
      </c>
      <c r="B145" t="str">
        <f>Weighted!A148</f>
        <v>Blairmore</v>
      </c>
      <c r="C145" t="s">
        <v>2753</v>
      </c>
      <c r="D145" s="7">
        <f ca="1">Weighted!X148</f>
        <v>1</v>
      </c>
      <c r="E145" t="s">
        <v>2755</v>
      </c>
    </row>
    <row r="146" spans="1:5" x14ac:dyDescent="0.25">
      <c r="A146" t="s">
        <v>2754</v>
      </c>
      <c r="B146" t="str">
        <f>Weighted!A149</f>
        <v xml:space="preserve">Blood </v>
      </c>
      <c r="C146" t="s">
        <v>2753</v>
      </c>
      <c r="D146" s="7">
        <f ca="1">Weighted!X149</f>
        <v>1</v>
      </c>
      <c r="E146" t="s">
        <v>2755</v>
      </c>
    </row>
    <row r="147" spans="1:5" x14ac:dyDescent="0.25">
      <c r="A147" t="s">
        <v>2754</v>
      </c>
      <c r="B147" t="str">
        <f>Weighted!A150</f>
        <v>Blue Quill</v>
      </c>
      <c r="C147" t="s">
        <v>2753</v>
      </c>
      <c r="D147" s="7">
        <f ca="1">Weighted!X150</f>
        <v>22</v>
      </c>
      <c r="E147" t="s">
        <v>2755</v>
      </c>
    </row>
    <row r="148" spans="1:5" x14ac:dyDescent="0.25">
      <c r="A148" t="s">
        <v>2754</v>
      </c>
      <c r="B148" t="str">
        <f>Weighted!A151</f>
        <v>Blue Quill Estates</v>
      </c>
      <c r="C148" t="s">
        <v>2753</v>
      </c>
      <c r="D148" s="7">
        <f ca="1">Weighted!X151</f>
        <v>1</v>
      </c>
      <c r="E148" t="s">
        <v>2755</v>
      </c>
    </row>
    <row r="149" spans="1:5" x14ac:dyDescent="0.25">
      <c r="A149" t="s">
        <v>2754</v>
      </c>
      <c r="B149" t="str">
        <f>Weighted!A152</f>
        <v xml:space="preserve">Blue Ridge </v>
      </c>
      <c r="C149" t="s">
        <v>2753</v>
      </c>
      <c r="D149" s="7">
        <f ca="1">Weighted!X152</f>
        <v>1</v>
      </c>
      <c r="E149" t="s">
        <v>2755</v>
      </c>
    </row>
    <row r="150" spans="1:5" x14ac:dyDescent="0.25">
      <c r="A150" t="s">
        <v>2754</v>
      </c>
      <c r="B150" t="str">
        <f>Weighted!A153</f>
        <v xml:space="preserve">Bluesky </v>
      </c>
      <c r="C150" t="s">
        <v>2753</v>
      </c>
      <c r="D150" s="7">
        <f ca="1">Weighted!X153</f>
        <v>1</v>
      </c>
      <c r="E150" t="s">
        <v>2755</v>
      </c>
    </row>
    <row r="151" spans="1:5" x14ac:dyDescent="0.25">
      <c r="A151" t="s">
        <v>2754</v>
      </c>
      <c r="B151" t="str">
        <f>Weighted!A154</f>
        <v xml:space="preserve">Bluffton </v>
      </c>
      <c r="C151" t="s">
        <v>2753</v>
      </c>
      <c r="D151" s="7">
        <f ca="1">Weighted!X154</f>
        <v>1</v>
      </c>
      <c r="E151" t="s">
        <v>2755</v>
      </c>
    </row>
    <row r="152" spans="1:5" x14ac:dyDescent="0.25">
      <c r="A152" t="s">
        <v>2754</v>
      </c>
      <c r="B152" t="str">
        <f>Weighted!A155</f>
        <v xml:space="preserve">Bodo </v>
      </c>
      <c r="C152" t="s">
        <v>2753</v>
      </c>
      <c r="D152" s="7">
        <f ca="1">Weighted!X155</f>
        <v>1</v>
      </c>
      <c r="E152" t="s">
        <v>2755</v>
      </c>
    </row>
    <row r="153" spans="1:5" x14ac:dyDescent="0.25">
      <c r="A153" t="s">
        <v>2754</v>
      </c>
      <c r="B153" t="str">
        <f>Weighted!A156</f>
        <v xml:space="preserve">Bon Accord </v>
      </c>
      <c r="C153" t="s">
        <v>2753</v>
      </c>
      <c r="D153" s="7">
        <f ca="1">Weighted!X156</f>
        <v>3</v>
      </c>
      <c r="E153" t="s">
        <v>2755</v>
      </c>
    </row>
    <row r="154" spans="1:5" x14ac:dyDescent="0.25">
      <c r="A154" t="s">
        <v>2754</v>
      </c>
      <c r="B154" t="str">
        <f>Weighted!A157</f>
        <v xml:space="preserve">Bonavista Downs </v>
      </c>
      <c r="C154" t="s">
        <v>2753</v>
      </c>
      <c r="D154" s="7">
        <f ca="1">Weighted!X157</f>
        <v>1</v>
      </c>
      <c r="E154" t="s">
        <v>2755</v>
      </c>
    </row>
    <row r="155" spans="1:5" x14ac:dyDescent="0.25">
      <c r="A155" t="s">
        <v>2754</v>
      </c>
      <c r="B155" t="str">
        <f>Weighted!A158</f>
        <v xml:space="preserve">Bondiss </v>
      </c>
      <c r="C155" t="s">
        <v>2753</v>
      </c>
      <c r="D155" s="7">
        <f ca="1">Weighted!X158</f>
        <v>1</v>
      </c>
      <c r="E155" t="s">
        <v>2755</v>
      </c>
    </row>
    <row r="156" spans="1:5" x14ac:dyDescent="0.25">
      <c r="A156" t="s">
        <v>2754</v>
      </c>
      <c r="B156" t="str">
        <f>Weighted!A159</f>
        <v xml:space="preserve">Bone Town </v>
      </c>
      <c r="C156" t="s">
        <v>2753</v>
      </c>
      <c r="D156" s="7">
        <f ca="1">Weighted!X159</f>
        <v>24</v>
      </c>
      <c r="E156" t="s">
        <v>2755</v>
      </c>
    </row>
    <row r="157" spans="1:5" x14ac:dyDescent="0.25">
      <c r="A157" t="s">
        <v>2754</v>
      </c>
      <c r="B157" t="str">
        <f>Weighted!A160</f>
        <v>Bonnie Doon</v>
      </c>
      <c r="C157" t="s">
        <v>2753</v>
      </c>
      <c r="D157" s="7">
        <f ca="1">Weighted!X160</f>
        <v>13</v>
      </c>
      <c r="E157" t="s">
        <v>2755</v>
      </c>
    </row>
    <row r="158" spans="1:5" x14ac:dyDescent="0.25">
      <c r="A158" t="s">
        <v>2754</v>
      </c>
      <c r="B158" t="str">
        <f>Weighted!A161</f>
        <v>Bonnybrook</v>
      </c>
      <c r="C158" t="s">
        <v>2753</v>
      </c>
      <c r="D158" s="7">
        <f ca="1">Weighted!X161</f>
        <v>1</v>
      </c>
      <c r="E158" t="s">
        <v>2755</v>
      </c>
    </row>
    <row r="159" spans="1:5" x14ac:dyDescent="0.25">
      <c r="A159" t="s">
        <v>2754</v>
      </c>
      <c r="B159" t="str">
        <f>Weighted!A162</f>
        <v xml:space="preserve">Bonnyville </v>
      </c>
      <c r="C159" t="s">
        <v>2753</v>
      </c>
      <c r="D159" s="7">
        <f ca="1">Weighted!X162</f>
        <v>10</v>
      </c>
      <c r="E159" t="s">
        <v>2755</v>
      </c>
    </row>
    <row r="160" spans="1:5" x14ac:dyDescent="0.25">
      <c r="A160" t="s">
        <v>2754</v>
      </c>
      <c r="B160" t="str">
        <f>Weighted!A163</f>
        <v xml:space="preserve">Bonnyville Beach </v>
      </c>
      <c r="C160" t="s">
        <v>2753</v>
      </c>
      <c r="D160" s="7">
        <f ca="1">Weighted!X163</f>
        <v>1</v>
      </c>
      <c r="E160" t="s">
        <v>2755</v>
      </c>
    </row>
    <row r="161" spans="1:5" x14ac:dyDescent="0.25">
      <c r="A161" t="s">
        <v>2754</v>
      </c>
      <c r="B161" t="str">
        <f>Weighted!A164</f>
        <v xml:space="preserve">Botha </v>
      </c>
      <c r="C161" t="s">
        <v>2753</v>
      </c>
      <c r="D161" s="7">
        <f ca="1">Weighted!X164</f>
        <v>1</v>
      </c>
      <c r="E161" t="s">
        <v>2755</v>
      </c>
    </row>
    <row r="162" spans="1:5" x14ac:dyDescent="0.25">
      <c r="A162" t="s">
        <v>2754</v>
      </c>
      <c r="B162" t="str">
        <f>Weighted!A165</f>
        <v xml:space="preserve">Bottrel </v>
      </c>
      <c r="C162" t="s">
        <v>2753</v>
      </c>
      <c r="D162" s="7">
        <f ca="1">Weighted!X165</f>
        <v>1</v>
      </c>
      <c r="E162" t="s">
        <v>2755</v>
      </c>
    </row>
    <row r="163" spans="1:5" x14ac:dyDescent="0.25">
      <c r="A163" t="s">
        <v>2754</v>
      </c>
      <c r="B163" t="str">
        <f>Weighted!A166</f>
        <v>Bow City</v>
      </c>
      <c r="C163" t="s">
        <v>2753</v>
      </c>
      <c r="D163" s="7">
        <f ca="1">Weighted!X166</f>
        <v>1</v>
      </c>
      <c r="E163" t="s">
        <v>2755</v>
      </c>
    </row>
    <row r="164" spans="1:5" x14ac:dyDescent="0.25">
      <c r="A164" t="s">
        <v>2754</v>
      </c>
      <c r="B164" t="str">
        <f>Weighted!A167</f>
        <v xml:space="preserve">Bow Island </v>
      </c>
      <c r="C164" t="s">
        <v>2753</v>
      </c>
      <c r="D164" s="7">
        <f ca="1">Weighted!X167</f>
        <v>3</v>
      </c>
      <c r="E164" t="s">
        <v>2755</v>
      </c>
    </row>
    <row r="165" spans="1:5" x14ac:dyDescent="0.25">
      <c r="A165" t="s">
        <v>2754</v>
      </c>
      <c r="B165" t="str">
        <f>Weighted!A168</f>
        <v>Bow Valley</v>
      </c>
      <c r="C165" t="s">
        <v>2753</v>
      </c>
      <c r="D165" s="7">
        <f ca="1">Weighted!X168</f>
        <v>1</v>
      </c>
      <c r="E165" t="s">
        <v>2755</v>
      </c>
    </row>
    <row r="166" spans="1:5" x14ac:dyDescent="0.25">
      <c r="A166" t="s">
        <v>2754</v>
      </c>
      <c r="B166" t="str">
        <f>Weighted!A169</f>
        <v xml:space="preserve">Bowden </v>
      </c>
      <c r="C166" t="s">
        <v>2753</v>
      </c>
      <c r="D166" s="7">
        <f ca="1">Weighted!X169</f>
        <v>2</v>
      </c>
      <c r="E166" t="s">
        <v>2755</v>
      </c>
    </row>
    <row r="167" spans="1:5" x14ac:dyDescent="0.25">
      <c r="A167" t="s">
        <v>2754</v>
      </c>
      <c r="B167" t="str">
        <f>Weighted!A170</f>
        <v xml:space="preserve">Bowness </v>
      </c>
      <c r="C167" t="s">
        <v>2753</v>
      </c>
      <c r="D167" s="7">
        <f ca="1">Weighted!X170</f>
        <v>1</v>
      </c>
      <c r="E167" t="s">
        <v>2755</v>
      </c>
    </row>
    <row r="168" spans="1:5" x14ac:dyDescent="0.25">
      <c r="A168" t="s">
        <v>2754</v>
      </c>
      <c r="B168" t="str">
        <f>Weighted!A171</f>
        <v xml:space="preserve">Boyer </v>
      </c>
      <c r="C168" t="s">
        <v>2753</v>
      </c>
      <c r="D168" s="7">
        <f ca="1">Weighted!X171</f>
        <v>1</v>
      </c>
      <c r="E168" t="s">
        <v>2755</v>
      </c>
    </row>
    <row r="169" spans="1:5" x14ac:dyDescent="0.25">
      <c r="A169" t="s">
        <v>2754</v>
      </c>
      <c r="B169" t="str">
        <f>Weighted!A172</f>
        <v xml:space="preserve">Boyle </v>
      </c>
      <c r="C169" t="s">
        <v>2753</v>
      </c>
      <c r="D169" s="7">
        <f ca="1">Weighted!X172</f>
        <v>3</v>
      </c>
      <c r="E169" t="s">
        <v>2755</v>
      </c>
    </row>
    <row r="170" spans="1:5" x14ac:dyDescent="0.25">
      <c r="A170" t="s">
        <v>2754</v>
      </c>
      <c r="B170" t="str">
        <f>Weighted!A173</f>
        <v>Boyle Street</v>
      </c>
      <c r="C170" t="s">
        <v>2753</v>
      </c>
      <c r="D170" s="7">
        <f ca="1">Weighted!X173</f>
        <v>1</v>
      </c>
      <c r="E170" t="s">
        <v>2755</v>
      </c>
    </row>
    <row r="171" spans="1:5" x14ac:dyDescent="0.25">
      <c r="A171" t="s">
        <v>2754</v>
      </c>
      <c r="B171" t="str">
        <f>Weighted!A174</f>
        <v xml:space="preserve">Braeside </v>
      </c>
      <c r="C171" t="s">
        <v>2753</v>
      </c>
      <c r="D171" s="7">
        <f ca="1">Weighted!X174</f>
        <v>1</v>
      </c>
      <c r="E171" t="s">
        <v>2755</v>
      </c>
    </row>
    <row r="172" spans="1:5" x14ac:dyDescent="0.25">
      <c r="A172" t="s">
        <v>2754</v>
      </c>
      <c r="B172" t="str">
        <f>Weighted!A175</f>
        <v xml:space="preserve">Bragg Creek </v>
      </c>
      <c r="C172" t="s">
        <v>2753</v>
      </c>
      <c r="D172" s="7">
        <f ca="1">Weighted!X175</f>
        <v>23</v>
      </c>
      <c r="E172" t="s">
        <v>2755</v>
      </c>
    </row>
    <row r="173" spans="1:5" x14ac:dyDescent="0.25">
      <c r="A173" t="s">
        <v>2754</v>
      </c>
      <c r="B173" t="str">
        <f>Weighted!A176</f>
        <v xml:space="preserve">Braim </v>
      </c>
      <c r="C173" t="s">
        <v>2753</v>
      </c>
      <c r="D173" s="7">
        <f ca="1">Weighted!X176</f>
        <v>1</v>
      </c>
      <c r="E173" t="s">
        <v>2755</v>
      </c>
    </row>
    <row r="174" spans="1:5" x14ac:dyDescent="0.25">
      <c r="A174" t="s">
        <v>2754</v>
      </c>
      <c r="B174" t="str">
        <f>Weighted!A177</f>
        <v>Brander Gardens</v>
      </c>
      <c r="C174" t="s">
        <v>2753</v>
      </c>
      <c r="D174" s="7">
        <f ca="1">Weighted!X177</f>
        <v>1</v>
      </c>
      <c r="E174" t="s">
        <v>2755</v>
      </c>
    </row>
    <row r="175" spans="1:5" x14ac:dyDescent="0.25">
      <c r="A175" t="s">
        <v>2754</v>
      </c>
      <c r="B175" t="str">
        <f>Weighted!A178</f>
        <v>Brant</v>
      </c>
      <c r="C175" t="s">
        <v>2753</v>
      </c>
      <c r="D175" s="7">
        <f ca="1">Weighted!X178</f>
        <v>1</v>
      </c>
      <c r="E175" t="s">
        <v>2755</v>
      </c>
    </row>
    <row r="176" spans="1:5" x14ac:dyDescent="0.25">
      <c r="A176" t="s">
        <v>2754</v>
      </c>
      <c r="B176" t="str">
        <f>Weighted!A179</f>
        <v xml:space="preserve">Brazeau </v>
      </c>
      <c r="C176" t="s">
        <v>2753</v>
      </c>
      <c r="D176" s="7">
        <f ca="1">Weighted!X179</f>
        <v>18</v>
      </c>
      <c r="E176" t="s">
        <v>2755</v>
      </c>
    </row>
    <row r="177" spans="1:5" x14ac:dyDescent="0.25">
      <c r="A177" t="s">
        <v>2754</v>
      </c>
      <c r="B177" t="str">
        <f>Weighted!A180</f>
        <v>Breckenridge Greens</v>
      </c>
      <c r="C177" t="s">
        <v>2753</v>
      </c>
      <c r="D177" s="7">
        <f ca="1">Weighted!X180</f>
        <v>1</v>
      </c>
      <c r="E177" t="s">
        <v>2755</v>
      </c>
    </row>
    <row r="178" spans="1:5" x14ac:dyDescent="0.25">
      <c r="A178" t="s">
        <v>2754</v>
      </c>
      <c r="B178" t="str">
        <f>Weighted!A181</f>
        <v xml:space="preserve">Brentwood </v>
      </c>
      <c r="C178" t="s">
        <v>2753</v>
      </c>
      <c r="D178" s="7">
        <f ca="1">Weighted!X181</f>
        <v>1</v>
      </c>
      <c r="E178" t="s">
        <v>2755</v>
      </c>
    </row>
    <row r="179" spans="1:5" x14ac:dyDescent="0.25">
      <c r="A179" t="s">
        <v>2754</v>
      </c>
      <c r="B179" t="str">
        <f>Weighted!A182</f>
        <v xml:space="preserve">Breton </v>
      </c>
      <c r="C179" t="s">
        <v>2753</v>
      </c>
      <c r="D179" s="7">
        <f ca="1">Weighted!X182</f>
        <v>28</v>
      </c>
      <c r="E179" t="s">
        <v>2755</v>
      </c>
    </row>
    <row r="180" spans="1:5" x14ac:dyDescent="0.25">
      <c r="A180" t="s">
        <v>2754</v>
      </c>
      <c r="B180" t="str">
        <f>Weighted!A183</f>
        <v>Bretona</v>
      </c>
      <c r="C180" t="s">
        <v>2753</v>
      </c>
      <c r="D180" s="7">
        <f ca="1">Weighted!X183</f>
        <v>17</v>
      </c>
      <c r="E180" t="s">
        <v>2755</v>
      </c>
    </row>
    <row r="181" spans="1:5" x14ac:dyDescent="0.25">
      <c r="A181" t="s">
        <v>2754</v>
      </c>
      <c r="B181" t="str">
        <f>Weighted!A184</f>
        <v xml:space="preserve">Breynat </v>
      </c>
      <c r="C181" t="s">
        <v>2753</v>
      </c>
      <c r="D181" s="7">
        <f ca="1">Weighted!X184</f>
        <v>1</v>
      </c>
      <c r="E181" t="s">
        <v>2755</v>
      </c>
    </row>
    <row r="182" spans="1:5" x14ac:dyDescent="0.25">
      <c r="A182" t="s">
        <v>2754</v>
      </c>
      <c r="B182" t="str">
        <f>Weighted!A185</f>
        <v xml:space="preserve">Briar Hill </v>
      </c>
      <c r="C182" t="s">
        <v>2753</v>
      </c>
      <c r="D182" s="7">
        <f ca="1">Weighted!X185</f>
        <v>1</v>
      </c>
      <c r="E182" t="s">
        <v>2755</v>
      </c>
    </row>
    <row r="183" spans="1:5" x14ac:dyDescent="0.25">
      <c r="A183" t="s">
        <v>2754</v>
      </c>
      <c r="B183" t="str">
        <f>Weighted!A186</f>
        <v>Bridgeland</v>
      </c>
      <c r="C183" t="s">
        <v>2753</v>
      </c>
      <c r="D183" s="7">
        <f ca="1">Weighted!X186</f>
        <v>4</v>
      </c>
      <c r="E183" t="s">
        <v>2755</v>
      </c>
    </row>
    <row r="184" spans="1:5" x14ac:dyDescent="0.25">
      <c r="A184" t="s">
        <v>2754</v>
      </c>
      <c r="B184" t="str">
        <f>Weighted!A187</f>
        <v xml:space="preserve">Bridlewood </v>
      </c>
      <c r="C184" t="s">
        <v>2753</v>
      </c>
      <c r="D184" s="7">
        <f ca="1">Weighted!X187</f>
        <v>1</v>
      </c>
      <c r="E184" t="s">
        <v>2755</v>
      </c>
    </row>
    <row r="185" spans="1:5" x14ac:dyDescent="0.25">
      <c r="A185" t="s">
        <v>2754</v>
      </c>
      <c r="B185" t="str">
        <f>Weighted!A188</f>
        <v>Brintnell</v>
      </c>
      <c r="C185" t="s">
        <v>2753</v>
      </c>
      <c r="D185" s="7">
        <f ca="1">Weighted!X188</f>
        <v>1</v>
      </c>
      <c r="E185" t="s">
        <v>2755</v>
      </c>
    </row>
    <row r="186" spans="1:5" x14ac:dyDescent="0.25">
      <c r="A186" t="s">
        <v>2754</v>
      </c>
      <c r="B186" t="str">
        <f>Weighted!A189</f>
        <v xml:space="preserve">Bristol Oakes </v>
      </c>
      <c r="C186" t="s">
        <v>2753</v>
      </c>
      <c r="D186" s="7">
        <f ca="1">Weighted!X189</f>
        <v>1</v>
      </c>
      <c r="E186" t="s">
        <v>2755</v>
      </c>
    </row>
    <row r="187" spans="1:5" x14ac:dyDescent="0.25">
      <c r="A187" t="s">
        <v>2754</v>
      </c>
      <c r="B187" t="str">
        <f>Weighted!A190</f>
        <v xml:space="preserve">Britannia </v>
      </c>
      <c r="C187" t="s">
        <v>2753</v>
      </c>
      <c r="D187" s="7">
        <f ca="1">Weighted!X190</f>
        <v>1</v>
      </c>
      <c r="E187" t="s">
        <v>2755</v>
      </c>
    </row>
    <row r="188" spans="1:5" x14ac:dyDescent="0.25">
      <c r="A188" t="s">
        <v>2754</v>
      </c>
      <c r="B188" t="str">
        <f>Weighted!A191</f>
        <v xml:space="preserve">Brooks </v>
      </c>
      <c r="C188" t="s">
        <v>2753</v>
      </c>
      <c r="D188" s="7">
        <f ca="1">Weighted!X191</f>
        <v>10</v>
      </c>
      <c r="E188" t="s">
        <v>2755</v>
      </c>
    </row>
    <row r="189" spans="1:5" x14ac:dyDescent="0.25">
      <c r="A189" t="s">
        <v>2754</v>
      </c>
      <c r="B189" t="str">
        <f>Weighted!A192</f>
        <v>Brookside</v>
      </c>
      <c r="C189" t="s">
        <v>2753</v>
      </c>
      <c r="D189" s="7">
        <f ca="1">Weighted!X192</f>
        <v>1</v>
      </c>
      <c r="E189" t="s">
        <v>2755</v>
      </c>
    </row>
    <row r="190" spans="1:5" x14ac:dyDescent="0.25">
      <c r="A190" t="s">
        <v>2754</v>
      </c>
      <c r="B190" t="str">
        <f>Weighted!A193</f>
        <v xml:space="preserve">Brosseau </v>
      </c>
      <c r="C190" t="s">
        <v>2753</v>
      </c>
      <c r="D190" s="7">
        <f ca="1">Weighted!X193</f>
        <v>1</v>
      </c>
      <c r="E190" t="s">
        <v>2755</v>
      </c>
    </row>
    <row r="191" spans="1:5" x14ac:dyDescent="0.25">
      <c r="A191" t="s">
        <v>2754</v>
      </c>
      <c r="B191" t="str">
        <f>Weighted!A194</f>
        <v xml:space="preserve">Brownfield </v>
      </c>
      <c r="C191" t="s">
        <v>2753</v>
      </c>
      <c r="D191" s="7">
        <f ca="1">Weighted!X194</f>
        <v>1</v>
      </c>
      <c r="E191" t="s">
        <v>2755</v>
      </c>
    </row>
    <row r="192" spans="1:5" x14ac:dyDescent="0.25">
      <c r="A192" t="s">
        <v>2754</v>
      </c>
      <c r="B192" t="str">
        <f>Weighted!A195</f>
        <v>Brown-Lowery</v>
      </c>
      <c r="C192" t="s">
        <v>2753</v>
      </c>
      <c r="D192" s="7">
        <f ca="1">Weighted!X195</f>
        <v>1</v>
      </c>
      <c r="E192" t="s">
        <v>2755</v>
      </c>
    </row>
    <row r="193" spans="1:5" x14ac:dyDescent="0.25">
      <c r="A193" t="s">
        <v>2754</v>
      </c>
      <c r="B193" t="str">
        <f>Weighted!A196</f>
        <v xml:space="preserve">Brownvale </v>
      </c>
      <c r="C193" t="s">
        <v>2753</v>
      </c>
      <c r="D193" s="7">
        <f ca="1">Weighted!X196</f>
        <v>1</v>
      </c>
      <c r="E193" t="s">
        <v>2755</v>
      </c>
    </row>
    <row r="194" spans="1:5" x14ac:dyDescent="0.25">
      <c r="A194" t="s">
        <v>2754</v>
      </c>
      <c r="B194" t="str">
        <f>Weighted!A197</f>
        <v xml:space="preserve">Bruce </v>
      </c>
      <c r="C194" t="s">
        <v>2753</v>
      </c>
      <c r="D194" s="7">
        <f ca="1">Weighted!X197</f>
        <v>1</v>
      </c>
      <c r="E194" t="s">
        <v>2755</v>
      </c>
    </row>
    <row r="195" spans="1:5" x14ac:dyDescent="0.25">
      <c r="A195" t="s">
        <v>2754</v>
      </c>
      <c r="B195" t="str">
        <f>Weighted!A198</f>
        <v xml:space="preserve">Bruderheim </v>
      </c>
      <c r="C195" t="s">
        <v>2753</v>
      </c>
      <c r="D195" s="7">
        <f ca="1">Weighted!X198</f>
        <v>25</v>
      </c>
      <c r="E195" t="s">
        <v>2755</v>
      </c>
    </row>
    <row r="196" spans="1:5" x14ac:dyDescent="0.25">
      <c r="A196" t="s">
        <v>2754</v>
      </c>
      <c r="B196" t="str">
        <f>Weighted!A199</f>
        <v xml:space="preserve">Brule </v>
      </c>
      <c r="C196" t="s">
        <v>2753</v>
      </c>
      <c r="D196" s="7">
        <f ca="1">Weighted!X199</f>
        <v>1</v>
      </c>
      <c r="E196" t="s">
        <v>2755</v>
      </c>
    </row>
    <row r="197" spans="1:5" x14ac:dyDescent="0.25">
      <c r="A197" t="s">
        <v>2754</v>
      </c>
      <c r="B197" t="str">
        <f>Weighted!A200</f>
        <v xml:space="preserve">Buck Creek </v>
      </c>
      <c r="C197" t="s">
        <v>2753</v>
      </c>
      <c r="D197" s="7">
        <f ca="1">Weighted!X200</f>
        <v>1</v>
      </c>
      <c r="E197" t="s">
        <v>2755</v>
      </c>
    </row>
    <row r="198" spans="1:5" x14ac:dyDescent="0.25">
      <c r="A198" t="s">
        <v>2754</v>
      </c>
      <c r="B198" t="str">
        <f>Weighted!A201</f>
        <v xml:space="preserve">Buck Lake </v>
      </c>
      <c r="C198" t="s">
        <v>2753</v>
      </c>
      <c r="D198" s="7">
        <f ca="1">Weighted!X201</f>
        <v>2</v>
      </c>
      <c r="E198" t="s">
        <v>2755</v>
      </c>
    </row>
    <row r="199" spans="1:5" x14ac:dyDescent="0.25">
      <c r="A199" t="s">
        <v>2754</v>
      </c>
      <c r="B199" t="str">
        <f>Weighted!A202</f>
        <v>Buena Vista</v>
      </c>
      <c r="C199" t="s">
        <v>2753</v>
      </c>
      <c r="D199" s="7">
        <f ca="1">Weighted!X202</f>
        <v>1</v>
      </c>
      <c r="E199" t="s">
        <v>2755</v>
      </c>
    </row>
    <row r="200" spans="1:5" x14ac:dyDescent="0.25">
      <c r="A200" t="s">
        <v>2754</v>
      </c>
      <c r="B200" t="str">
        <f>Weighted!A203</f>
        <v xml:space="preserve">Buffalo </v>
      </c>
      <c r="C200" t="s">
        <v>2753</v>
      </c>
      <c r="D200" s="7">
        <f ca="1">Weighted!X203</f>
        <v>1</v>
      </c>
      <c r="E200" t="s">
        <v>2755</v>
      </c>
    </row>
    <row r="201" spans="1:5" x14ac:dyDescent="0.25">
      <c r="A201" t="s">
        <v>2754</v>
      </c>
      <c r="B201" t="str">
        <f>Weighted!A204</f>
        <v>Buffalo Jump</v>
      </c>
      <c r="C201" t="s">
        <v>2753</v>
      </c>
      <c r="D201" s="7">
        <f ca="1">Weighted!X204</f>
        <v>1</v>
      </c>
      <c r="E201" t="s">
        <v>2755</v>
      </c>
    </row>
    <row r="202" spans="1:5" x14ac:dyDescent="0.25">
      <c r="A202" t="s">
        <v>2754</v>
      </c>
      <c r="B202" t="str">
        <f>Weighted!A205</f>
        <v xml:space="preserve">Buffalo Lake </v>
      </c>
      <c r="C202" t="s">
        <v>2753</v>
      </c>
      <c r="D202" s="7">
        <f ca="1">Weighted!X205</f>
        <v>3</v>
      </c>
      <c r="E202" t="s">
        <v>2755</v>
      </c>
    </row>
    <row r="203" spans="1:5" x14ac:dyDescent="0.25">
      <c r="A203" t="s">
        <v>2754</v>
      </c>
      <c r="B203" t="str">
        <f>Weighted!A206</f>
        <v>Buffalo Lake Village</v>
      </c>
      <c r="C203" t="s">
        <v>2753</v>
      </c>
      <c r="D203" s="7">
        <f ca="1">Weighted!X206</f>
        <v>1</v>
      </c>
      <c r="E203" t="s">
        <v>2755</v>
      </c>
    </row>
    <row r="204" spans="1:5" x14ac:dyDescent="0.25">
      <c r="A204" t="s">
        <v>2754</v>
      </c>
      <c r="B204" t="str">
        <f>Weighted!A207</f>
        <v xml:space="preserve">Buford </v>
      </c>
      <c r="C204" t="s">
        <v>2753</v>
      </c>
      <c r="D204" s="7">
        <f ca="1">Weighted!X207</f>
        <v>1</v>
      </c>
      <c r="E204" t="s">
        <v>2755</v>
      </c>
    </row>
    <row r="205" spans="1:5" x14ac:dyDescent="0.25">
      <c r="A205" t="s">
        <v>2754</v>
      </c>
      <c r="B205" t="str">
        <f>Weighted!A208</f>
        <v xml:space="preserve">Bulwark </v>
      </c>
      <c r="C205" t="s">
        <v>2753</v>
      </c>
      <c r="D205" s="7">
        <f ca="1">Weighted!X208</f>
        <v>1</v>
      </c>
      <c r="E205" t="s">
        <v>2755</v>
      </c>
    </row>
    <row r="206" spans="1:5" x14ac:dyDescent="0.25">
      <c r="A206" t="s">
        <v>2754</v>
      </c>
      <c r="B206" t="str">
        <f>Weighted!A209</f>
        <v>Bulyea Heights</v>
      </c>
      <c r="C206" t="s">
        <v>2753</v>
      </c>
      <c r="D206" s="7">
        <f ca="1">Weighted!X209</f>
        <v>1</v>
      </c>
      <c r="E206" t="s">
        <v>2755</v>
      </c>
    </row>
    <row r="207" spans="1:5" x14ac:dyDescent="0.25">
      <c r="A207" t="s">
        <v>2754</v>
      </c>
      <c r="B207" t="str">
        <f>Weighted!A210</f>
        <v xml:space="preserve">Burdett </v>
      </c>
      <c r="C207" t="s">
        <v>2753</v>
      </c>
      <c r="D207" s="7">
        <f ca="1">Weighted!X210</f>
        <v>1</v>
      </c>
      <c r="E207" t="s">
        <v>2755</v>
      </c>
    </row>
    <row r="208" spans="1:5" x14ac:dyDescent="0.25">
      <c r="A208" t="s">
        <v>2754</v>
      </c>
      <c r="B208" t="str">
        <f>Weighted!A211</f>
        <v>Burnewood</v>
      </c>
      <c r="C208" t="s">
        <v>2753</v>
      </c>
      <c r="D208" s="7">
        <f ca="1">Weighted!X211</f>
        <v>1</v>
      </c>
      <c r="E208" t="s">
        <v>2755</v>
      </c>
    </row>
    <row r="209" spans="1:5" x14ac:dyDescent="0.25">
      <c r="A209" t="s">
        <v>2754</v>
      </c>
      <c r="B209" t="str">
        <f>Weighted!A212</f>
        <v xml:space="preserve">Burnstick Lake </v>
      </c>
      <c r="C209" t="s">
        <v>2753</v>
      </c>
      <c r="D209" s="7">
        <f ca="1">Weighted!X212</f>
        <v>1</v>
      </c>
      <c r="E209" t="s">
        <v>2755</v>
      </c>
    </row>
    <row r="210" spans="1:5" x14ac:dyDescent="0.25">
      <c r="A210" t="s">
        <v>2754</v>
      </c>
      <c r="B210" t="str">
        <f>Weighted!A213</f>
        <v xml:space="preserve">Busby </v>
      </c>
      <c r="C210" t="s">
        <v>2753</v>
      </c>
      <c r="D210" s="7">
        <f ca="1">Weighted!X213</f>
        <v>1</v>
      </c>
      <c r="E210" t="s">
        <v>2755</v>
      </c>
    </row>
    <row r="211" spans="1:5" x14ac:dyDescent="0.25">
      <c r="A211" t="s">
        <v>2754</v>
      </c>
      <c r="B211" t="str">
        <f>Weighted!A214</f>
        <v xml:space="preserve">Bushe River </v>
      </c>
      <c r="C211" t="s">
        <v>2753</v>
      </c>
      <c r="D211" s="7">
        <f ca="1">Weighted!X214</f>
        <v>1</v>
      </c>
      <c r="E211" t="s">
        <v>2755</v>
      </c>
    </row>
    <row r="212" spans="1:5" x14ac:dyDescent="0.25">
      <c r="A212" t="s">
        <v>2754</v>
      </c>
      <c r="B212" t="str">
        <f>Weighted!A215</f>
        <v xml:space="preserve">Butte </v>
      </c>
      <c r="C212" t="s">
        <v>2753</v>
      </c>
      <c r="D212" s="7">
        <f ca="1">Weighted!X215</f>
        <v>1</v>
      </c>
      <c r="E212" t="s">
        <v>2755</v>
      </c>
    </row>
    <row r="213" spans="1:5" x14ac:dyDescent="0.25">
      <c r="A213" t="s">
        <v>2754</v>
      </c>
      <c r="B213" t="str">
        <f>Weighted!A216</f>
        <v xml:space="preserve">Byemoor </v>
      </c>
      <c r="C213" t="s">
        <v>2753</v>
      </c>
      <c r="D213" s="7">
        <f ca="1">Weighted!X216</f>
        <v>1</v>
      </c>
      <c r="E213" t="s">
        <v>2755</v>
      </c>
    </row>
    <row r="214" spans="1:5" x14ac:dyDescent="0.25">
      <c r="A214" t="s">
        <v>2754</v>
      </c>
      <c r="B214" t="str">
        <f>Weighted!A217</f>
        <v xml:space="preserve">Cadogan </v>
      </c>
      <c r="C214" t="s">
        <v>2753</v>
      </c>
      <c r="D214" s="7">
        <f ca="1">Weighted!X217</f>
        <v>1</v>
      </c>
      <c r="E214" t="s">
        <v>2755</v>
      </c>
    </row>
    <row r="215" spans="1:5" x14ac:dyDescent="0.25">
      <c r="A215" t="s">
        <v>2754</v>
      </c>
      <c r="B215" t="str">
        <f>Weighted!A218</f>
        <v xml:space="preserve">Cadomin </v>
      </c>
      <c r="C215" t="s">
        <v>2753</v>
      </c>
      <c r="D215" s="7">
        <f ca="1">Weighted!X218</f>
        <v>1</v>
      </c>
      <c r="E215" t="s">
        <v>2755</v>
      </c>
    </row>
    <row r="216" spans="1:5" x14ac:dyDescent="0.25">
      <c r="A216" t="s">
        <v>2754</v>
      </c>
      <c r="B216" t="str">
        <f>Weighted!A219</f>
        <v xml:space="preserve">Cadotte Lake </v>
      </c>
      <c r="C216" t="s">
        <v>2753</v>
      </c>
      <c r="D216" s="7">
        <f ca="1">Weighted!X219</f>
        <v>1</v>
      </c>
      <c r="E216" t="s">
        <v>2755</v>
      </c>
    </row>
    <row r="217" spans="1:5" x14ac:dyDescent="0.25">
      <c r="A217" t="s">
        <v>2754</v>
      </c>
      <c r="B217" t="str">
        <f>Weighted!A220</f>
        <v>Caernarvon</v>
      </c>
      <c r="C217" t="s">
        <v>2753</v>
      </c>
      <c r="D217" s="7">
        <f ca="1">Weighted!X220</f>
        <v>1</v>
      </c>
      <c r="E217" t="s">
        <v>2755</v>
      </c>
    </row>
    <row r="218" spans="1:5" x14ac:dyDescent="0.25">
      <c r="A218" t="s">
        <v>2754</v>
      </c>
      <c r="B218" t="str">
        <f>Weighted!A221</f>
        <v xml:space="preserve">Calahoo </v>
      </c>
      <c r="C218" t="s">
        <v>2753</v>
      </c>
      <c r="D218" s="7">
        <f ca="1">Weighted!X221</f>
        <v>1</v>
      </c>
      <c r="E218" t="s">
        <v>2755</v>
      </c>
    </row>
    <row r="219" spans="1:5" x14ac:dyDescent="0.25">
      <c r="A219" t="s">
        <v>2754</v>
      </c>
      <c r="B219" t="str">
        <f>Weighted!A222</f>
        <v xml:space="preserve">Calahoo </v>
      </c>
      <c r="C219" t="s">
        <v>2753</v>
      </c>
      <c r="D219" s="7">
        <f ca="1">Weighted!X222</f>
        <v>1</v>
      </c>
      <c r="E219" t="s">
        <v>2755</v>
      </c>
    </row>
    <row r="220" spans="1:5" x14ac:dyDescent="0.25">
      <c r="A220" t="s">
        <v>2754</v>
      </c>
      <c r="B220" t="str">
        <f>Weighted!A223</f>
        <v>Calder</v>
      </c>
      <c r="C220" t="s">
        <v>2753</v>
      </c>
      <c r="D220" s="7">
        <f ca="1">Weighted!X223</f>
        <v>1</v>
      </c>
      <c r="E220" t="s">
        <v>2755</v>
      </c>
    </row>
    <row r="221" spans="1:5" x14ac:dyDescent="0.25">
      <c r="A221" t="s">
        <v>2754</v>
      </c>
      <c r="B221" t="str">
        <f>Weighted!A224</f>
        <v>Caldwell</v>
      </c>
      <c r="C221" t="s">
        <v>2753</v>
      </c>
      <c r="D221" s="7">
        <f ca="1">Weighted!X224</f>
        <v>1</v>
      </c>
      <c r="E221" t="s">
        <v>2755</v>
      </c>
    </row>
    <row r="222" spans="1:5" x14ac:dyDescent="0.25">
      <c r="A222" t="s">
        <v>2754</v>
      </c>
      <c r="B222" t="str">
        <f>Weighted!A225</f>
        <v xml:space="preserve">Calgary </v>
      </c>
      <c r="C222" t="s">
        <v>2753</v>
      </c>
      <c r="D222" s="7">
        <f ca="1">Weighted!X225</f>
        <v>118</v>
      </c>
      <c r="E222" t="s">
        <v>2755</v>
      </c>
    </row>
    <row r="223" spans="1:5" x14ac:dyDescent="0.25">
      <c r="A223" t="s">
        <v>2754</v>
      </c>
      <c r="B223" t="str">
        <f>Weighted!A226</f>
        <v>Callaghan</v>
      </c>
      <c r="C223" t="s">
        <v>2753</v>
      </c>
      <c r="D223" s="7">
        <f ca="1">Weighted!X226</f>
        <v>1</v>
      </c>
      <c r="E223" t="s">
        <v>2755</v>
      </c>
    </row>
    <row r="224" spans="1:5" x14ac:dyDescent="0.25">
      <c r="A224" t="s">
        <v>2754</v>
      </c>
      <c r="B224" t="str">
        <f>Weighted!A227</f>
        <v xml:space="preserve">Calling Lake </v>
      </c>
      <c r="C224" t="s">
        <v>2753</v>
      </c>
      <c r="D224" s="7">
        <f ca="1">Weighted!X227</f>
        <v>2</v>
      </c>
      <c r="E224" t="s">
        <v>2755</v>
      </c>
    </row>
    <row r="225" spans="1:5" x14ac:dyDescent="0.25">
      <c r="A225" t="s">
        <v>2754</v>
      </c>
      <c r="B225" t="str">
        <f>Weighted!A228</f>
        <v xml:space="preserve">Calmar </v>
      </c>
      <c r="C225" t="s">
        <v>2753</v>
      </c>
      <c r="D225" s="7">
        <f ca="1">Weighted!X228</f>
        <v>3</v>
      </c>
      <c r="E225" t="s">
        <v>2755</v>
      </c>
    </row>
    <row r="226" spans="1:5" x14ac:dyDescent="0.25">
      <c r="A226" t="s">
        <v>2754</v>
      </c>
      <c r="B226" t="str">
        <f>Weighted!A229</f>
        <v xml:space="preserve">Cambrian Heights </v>
      </c>
      <c r="C226" t="s">
        <v>2753</v>
      </c>
      <c r="D226" s="7">
        <f ca="1">Weighted!X229</f>
        <v>1</v>
      </c>
      <c r="E226" t="s">
        <v>2755</v>
      </c>
    </row>
    <row r="227" spans="1:5" x14ac:dyDescent="0.25">
      <c r="A227" t="s">
        <v>2754</v>
      </c>
      <c r="B227" t="str">
        <f>Weighted!A230</f>
        <v>Cameron Heights</v>
      </c>
      <c r="C227" t="s">
        <v>2753</v>
      </c>
      <c r="D227" s="7">
        <f ca="1">Weighted!X230</f>
        <v>1</v>
      </c>
      <c r="E227" t="s">
        <v>2755</v>
      </c>
    </row>
    <row r="228" spans="1:5" x14ac:dyDescent="0.25">
      <c r="A228" t="s">
        <v>2754</v>
      </c>
      <c r="B228" t="str">
        <f>Weighted!A231</f>
        <v>Campbelltown</v>
      </c>
      <c r="C228" t="s">
        <v>2753</v>
      </c>
      <c r="D228" s="7">
        <f ca="1">Weighted!X231</f>
        <v>4</v>
      </c>
      <c r="E228" t="s">
        <v>2755</v>
      </c>
    </row>
    <row r="229" spans="1:5" x14ac:dyDescent="0.25">
      <c r="A229" t="s">
        <v>2754</v>
      </c>
      <c r="B229" t="str">
        <f>Weighted!A232</f>
        <v xml:space="preserve">Campsie </v>
      </c>
      <c r="C229" t="s">
        <v>2753</v>
      </c>
      <c r="D229" s="7">
        <f ca="1">Weighted!X232</f>
        <v>1</v>
      </c>
      <c r="E229" t="s">
        <v>2755</v>
      </c>
    </row>
    <row r="230" spans="1:5" x14ac:dyDescent="0.25">
      <c r="A230" t="s">
        <v>2754</v>
      </c>
      <c r="B230" t="str">
        <f>Weighted!A233</f>
        <v xml:space="preserve">Camrose </v>
      </c>
      <c r="C230" t="s">
        <v>2753</v>
      </c>
      <c r="D230" s="7">
        <f ca="1">Weighted!X233</f>
        <v>127</v>
      </c>
      <c r="E230" t="s">
        <v>2755</v>
      </c>
    </row>
    <row r="231" spans="1:5" x14ac:dyDescent="0.25">
      <c r="A231" t="s">
        <v>2754</v>
      </c>
      <c r="B231" t="str">
        <f>Weighted!A234</f>
        <v>Canmore Mines</v>
      </c>
      <c r="C231" t="s">
        <v>2753</v>
      </c>
      <c r="D231" s="7">
        <f ca="1">Weighted!X234</f>
        <v>1</v>
      </c>
      <c r="E231" t="s">
        <v>2755</v>
      </c>
    </row>
    <row r="232" spans="1:5" x14ac:dyDescent="0.25">
      <c r="A232" t="s">
        <v>2754</v>
      </c>
      <c r="B232" t="str">
        <f>Weighted!A235</f>
        <v>Canmore Nordic Centre</v>
      </c>
      <c r="C232" t="s">
        <v>2753</v>
      </c>
      <c r="D232" s="7">
        <f ca="1">Weighted!X235</f>
        <v>1</v>
      </c>
      <c r="E232" t="s">
        <v>2755</v>
      </c>
    </row>
    <row r="233" spans="1:5" x14ac:dyDescent="0.25">
      <c r="A233" t="s">
        <v>2754</v>
      </c>
      <c r="B233" t="str">
        <f>Weighted!A236</f>
        <v>Canon Ridge</v>
      </c>
      <c r="C233" t="s">
        <v>2753</v>
      </c>
      <c r="D233" s="7">
        <f ca="1">Weighted!X236</f>
        <v>1</v>
      </c>
      <c r="E233" t="s">
        <v>2755</v>
      </c>
    </row>
    <row r="234" spans="1:5" x14ac:dyDescent="0.25">
      <c r="A234" t="s">
        <v>2754</v>
      </c>
      <c r="B234" t="str">
        <f>Weighted!A237</f>
        <v>Canora</v>
      </c>
      <c r="C234" t="s">
        <v>2753</v>
      </c>
      <c r="D234" s="7">
        <f ca="1">Weighted!X237</f>
        <v>1</v>
      </c>
      <c r="E234" t="s">
        <v>2755</v>
      </c>
    </row>
    <row r="235" spans="1:5" x14ac:dyDescent="0.25">
      <c r="A235" t="s">
        <v>2754</v>
      </c>
      <c r="B235" t="str">
        <f>Weighted!A238</f>
        <v>Canossa</v>
      </c>
      <c r="C235" t="s">
        <v>2753</v>
      </c>
      <c r="D235" s="7">
        <f ca="1">Weighted!X238</f>
        <v>1</v>
      </c>
      <c r="E235" t="s">
        <v>2755</v>
      </c>
    </row>
    <row r="236" spans="1:5" x14ac:dyDescent="0.25">
      <c r="A236" t="s">
        <v>2754</v>
      </c>
      <c r="B236" t="str">
        <f>Weighted!A239</f>
        <v xml:space="preserve">Canyon Creek </v>
      </c>
      <c r="C236" t="s">
        <v>2753</v>
      </c>
      <c r="D236" s="7">
        <f ca="1">Weighted!X239</f>
        <v>5</v>
      </c>
      <c r="E236" t="s">
        <v>2755</v>
      </c>
    </row>
    <row r="237" spans="1:5" x14ac:dyDescent="0.25">
      <c r="A237" t="s">
        <v>2754</v>
      </c>
      <c r="B237" t="str">
        <f>Weighted!A240</f>
        <v xml:space="preserve">Canyon Heights </v>
      </c>
      <c r="C237" t="s">
        <v>2753</v>
      </c>
      <c r="D237" s="7">
        <f ca="1">Weighted!X240</f>
        <v>1</v>
      </c>
      <c r="E237" t="s">
        <v>2755</v>
      </c>
    </row>
    <row r="238" spans="1:5" x14ac:dyDescent="0.25">
      <c r="A238" t="s">
        <v>2754</v>
      </c>
      <c r="B238" t="str">
        <f>Weighted!A241</f>
        <v xml:space="preserve">Canyon Meadows </v>
      </c>
      <c r="C238" t="s">
        <v>2753</v>
      </c>
      <c r="D238" s="7">
        <f ca="1">Weighted!X241</f>
        <v>1</v>
      </c>
      <c r="E238" t="s">
        <v>2755</v>
      </c>
    </row>
    <row r="239" spans="1:5" x14ac:dyDescent="0.25">
      <c r="A239" t="s">
        <v>2754</v>
      </c>
      <c r="B239" t="str">
        <f>Weighted!A242</f>
        <v>Capilano</v>
      </c>
      <c r="C239" t="s">
        <v>2753</v>
      </c>
      <c r="D239" s="7">
        <f ca="1">Weighted!X242</f>
        <v>1</v>
      </c>
      <c r="E239" t="s">
        <v>2755</v>
      </c>
    </row>
    <row r="240" spans="1:5" x14ac:dyDescent="0.25">
      <c r="A240" t="s">
        <v>2754</v>
      </c>
      <c r="B240" t="str">
        <f>Weighted!A243</f>
        <v xml:space="preserve">Capitol Hill </v>
      </c>
      <c r="C240" t="s">
        <v>2753</v>
      </c>
      <c r="D240" s="7">
        <f ca="1">Weighted!X243</f>
        <v>1</v>
      </c>
      <c r="E240" t="s">
        <v>2755</v>
      </c>
    </row>
    <row r="241" spans="1:5" x14ac:dyDescent="0.25">
      <c r="A241" t="s">
        <v>2754</v>
      </c>
      <c r="B241" t="str">
        <f>Weighted!A244</f>
        <v xml:space="preserve">Carbon </v>
      </c>
      <c r="C241" t="s">
        <v>2753</v>
      </c>
      <c r="D241" s="7">
        <f ca="1">Weighted!X244</f>
        <v>38</v>
      </c>
      <c r="E241" t="s">
        <v>2755</v>
      </c>
    </row>
    <row r="242" spans="1:5" x14ac:dyDescent="0.25">
      <c r="A242" t="s">
        <v>2754</v>
      </c>
      <c r="B242" t="str">
        <f>Weighted!A245</f>
        <v xml:space="preserve">Carbondale </v>
      </c>
      <c r="C242" t="s">
        <v>2753</v>
      </c>
      <c r="D242" s="7">
        <f ca="1">Weighted!X245</f>
        <v>1</v>
      </c>
      <c r="E242" t="s">
        <v>2755</v>
      </c>
    </row>
    <row r="243" spans="1:5" x14ac:dyDescent="0.25">
      <c r="A243" t="s">
        <v>2754</v>
      </c>
      <c r="B243" t="str">
        <f>Weighted!A246</f>
        <v xml:space="preserve">Cardiff </v>
      </c>
      <c r="C243" t="s">
        <v>2753</v>
      </c>
      <c r="D243" s="7">
        <f ca="1">Weighted!X246</f>
        <v>1</v>
      </c>
      <c r="E243" t="s">
        <v>2755</v>
      </c>
    </row>
    <row r="244" spans="1:5" x14ac:dyDescent="0.25">
      <c r="A244" t="s">
        <v>2754</v>
      </c>
      <c r="B244" t="str">
        <f>Weighted!A247</f>
        <v>Cardinal River</v>
      </c>
      <c r="C244" t="s">
        <v>2753</v>
      </c>
      <c r="D244" s="7">
        <f ca="1">Weighted!X247</f>
        <v>1</v>
      </c>
      <c r="E244" t="s">
        <v>2755</v>
      </c>
    </row>
    <row r="245" spans="1:5" x14ac:dyDescent="0.25">
      <c r="A245" t="s">
        <v>2754</v>
      </c>
      <c r="B245" t="str">
        <f>Weighted!A248</f>
        <v xml:space="preserve">Cardston </v>
      </c>
      <c r="C245" t="s">
        <v>2753</v>
      </c>
      <c r="D245" s="7">
        <f ca="1">Weighted!X248</f>
        <v>59</v>
      </c>
      <c r="E245" t="s">
        <v>2755</v>
      </c>
    </row>
    <row r="246" spans="1:5" x14ac:dyDescent="0.25">
      <c r="A246" t="s">
        <v>2754</v>
      </c>
      <c r="B246" t="str">
        <f>Weighted!A249</f>
        <v>Caribou Mountains</v>
      </c>
      <c r="C246" t="s">
        <v>2753</v>
      </c>
      <c r="D246" s="7">
        <f ca="1">Weighted!X249</f>
        <v>3</v>
      </c>
      <c r="E246" t="s">
        <v>2755</v>
      </c>
    </row>
    <row r="247" spans="1:5" x14ac:dyDescent="0.25">
      <c r="A247" t="s">
        <v>2754</v>
      </c>
      <c r="B247" t="str">
        <f>Weighted!A250</f>
        <v>Carlisle</v>
      </c>
      <c r="C247" t="s">
        <v>2753</v>
      </c>
      <c r="D247" s="7">
        <f ca="1">Weighted!X250</f>
        <v>1</v>
      </c>
      <c r="E247" t="s">
        <v>2755</v>
      </c>
    </row>
    <row r="248" spans="1:5" x14ac:dyDescent="0.25">
      <c r="A248" t="s">
        <v>2754</v>
      </c>
      <c r="B248" t="str">
        <f>Weighted!A251</f>
        <v>Carlton</v>
      </c>
      <c r="C248" t="s">
        <v>2753</v>
      </c>
      <c r="D248" s="7">
        <f ca="1">Weighted!X251</f>
        <v>1</v>
      </c>
      <c r="E248" t="s">
        <v>2755</v>
      </c>
    </row>
    <row r="249" spans="1:5" x14ac:dyDescent="0.25">
      <c r="A249" t="s">
        <v>2754</v>
      </c>
      <c r="B249" t="str">
        <f>Weighted!A252</f>
        <v xml:space="preserve">Carmangay </v>
      </c>
      <c r="C249" t="s">
        <v>2753</v>
      </c>
      <c r="D249" s="7">
        <f ca="1">Weighted!X252</f>
        <v>1</v>
      </c>
      <c r="E249" t="s">
        <v>2755</v>
      </c>
    </row>
    <row r="250" spans="1:5" x14ac:dyDescent="0.25">
      <c r="A250" t="s">
        <v>2754</v>
      </c>
      <c r="B250" t="str">
        <f>Weighted!A253</f>
        <v xml:space="preserve">Caroline </v>
      </c>
      <c r="C250" t="s">
        <v>2753</v>
      </c>
      <c r="D250" s="7">
        <f ca="1">Weighted!X253</f>
        <v>2</v>
      </c>
      <c r="E250" t="s">
        <v>2755</v>
      </c>
    </row>
    <row r="251" spans="1:5" x14ac:dyDescent="0.25">
      <c r="A251" t="s">
        <v>2754</v>
      </c>
      <c r="B251" t="str">
        <f>Weighted!A254</f>
        <v xml:space="preserve">Carseland </v>
      </c>
      <c r="C251" t="s">
        <v>2753</v>
      </c>
      <c r="D251" s="7">
        <f ca="1">Weighted!X254</f>
        <v>1</v>
      </c>
      <c r="E251" t="s">
        <v>2755</v>
      </c>
    </row>
    <row r="252" spans="1:5" x14ac:dyDescent="0.25">
      <c r="A252" t="s">
        <v>2754</v>
      </c>
      <c r="B252" t="str">
        <f>Weighted!A255</f>
        <v>Carson-Pegasus</v>
      </c>
      <c r="C252" t="s">
        <v>2753</v>
      </c>
      <c r="D252" s="7">
        <f ca="1">Weighted!X255</f>
        <v>1</v>
      </c>
      <c r="E252" t="s">
        <v>2755</v>
      </c>
    </row>
    <row r="253" spans="1:5" x14ac:dyDescent="0.25">
      <c r="A253" t="s">
        <v>2754</v>
      </c>
      <c r="B253" t="str">
        <f>Weighted!A256</f>
        <v xml:space="preserve">Carstairs </v>
      </c>
      <c r="C253" t="s">
        <v>2753</v>
      </c>
      <c r="D253" s="7">
        <f ca="1">Weighted!X256</f>
        <v>5</v>
      </c>
      <c r="E253" t="s">
        <v>2755</v>
      </c>
    </row>
    <row r="254" spans="1:5" x14ac:dyDescent="0.25">
      <c r="A254" t="s">
        <v>2754</v>
      </c>
      <c r="B254" t="str">
        <f>Weighted!A257</f>
        <v>Carter Crest</v>
      </c>
      <c r="C254" t="s">
        <v>2753</v>
      </c>
      <c r="D254" s="7">
        <f ca="1">Weighted!X257</f>
        <v>1</v>
      </c>
      <c r="E254" t="s">
        <v>2755</v>
      </c>
    </row>
    <row r="255" spans="1:5" x14ac:dyDescent="0.25">
      <c r="A255" t="s">
        <v>2754</v>
      </c>
      <c r="B255" t="str">
        <f>Weighted!A258</f>
        <v xml:space="preserve">Carvel </v>
      </c>
      <c r="C255" t="s">
        <v>2753</v>
      </c>
      <c r="D255" s="7">
        <f ca="1">Weighted!X258</f>
        <v>1</v>
      </c>
      <c r="E255" t="s">
        <v>2755</v>
      </c>
    </row>
    <row r="256" spans="1:5" x14ac:dyDescent="0.25">
      <c r="A256" t="s">
        <v>2754</v>
      </c>
      <c r="B256" t="str">
        <f>Weighted!A259</f>
        <v xml:space="preserve">Carway </v>
      </c>
      <c r="C256" t="s">
        <v>2753</v>
      </c>
      <c r="D256" s="7">
        <f ca="1">Weighted!X259</f>
        <v>1</v>
      </c>
      <c r="E256" t="s">
        <v>2755</v>
      </c>
    </row>
    <row r="257" spans="1:5" x14ac:dyDescent="0.25">
      <c r="A257" t="s">
        <v>2754</v>
      </c>
      <c r="B257" t="str">
        <f>Weighted!A260</f>
        <v xml:space="preserve">Caslan </v>
      </c>
      <c r="C257" t="s">
        <v>2753</v>
      </c>
      <c r="D257" s="7">
        <f ca="1">Weighted!X260</f>
        <v>1</v>
      </c>
      <c r="E257" t="s">
        <v>2755</v>
      </c>
    </row>
    <row r="258" spans="1:5" x14ac:dyDescent="0.25">
      <c r="A258" t="s">
        <v>2754</v>
      </c>
      <c r="B258" t="str">
        <f>Weighted!A261</f>
        <v>Casselman</v>
      </c>
      <c r="C258" t="s">
        <v>2753</v>
      </c>
      <c r="D258" s="7">
        <f ca="1">Weighted!X261</f>
        <v>1</v>
      </c>
      <c r="E258" t="s">
        <v>2755</v>
      </c>
    </row>
    <row r="259" spans="1:5" x14ac:dyDescent="0.25">
      <c r="A259" t="s">
        <v>2754</v>
      </c>
      <c r="B259" t="str">
        <f>Weighted!A262</f>
        <v>Castle Downs</v>
      </c>
      <c r="C259" t="s">
        <v>2753</v>
      </c>
      <c r="D259" s="7">
        <f ca="1">Weighted!X262</f>
        <v>1</v>
      </c>
      <c r="E259" t="s">
        <v>2755</v>
      </c>
    </row>
    <row r="260" spans="1:5" x14ac:dyDescent="0.25">
      <c r="A260" t="s">
        <v>2754</v>
      </c>
      <c r="B260" t="str">
        <f>Weighted!A263</f>
        <v xml:space="preserve">Castle Island </v>
      </c>
      <c r="C260" t="s">
        <v>2753</v>
      </c>
      <c r="D260" s="7">
        <f ca="1">Weighted!X263</f>
        <v>1</v>
      </c>
      <c r="E260" t="s">
        <v>2755</v>
      </c>
    </row>
    <row r="261" spans="1:5" x14ac:dyDescent="0.25">
      <c r="A261" t="s">
        <v>2754</v>
      </c>
      <c r="B261" t="str">
        <f>Weighted!A264</f>
        <v>Castle Mountain</v>
      </c>
      <c r="C261" t="s">
        <v>2753</v>
      </c>
      <c r="D261" s="7">
        <f ca="1">Weighted!X264</f>
        <v>1</v>
      </c>
      <c r="E261" t="s">
        <v>2755</v>
      </c>
    </row>
    <row r="262" spans="1:5" x14ac:dyDescent="0.25">
      <c r="A262" t="s">
        <v>2754</v>
      </c>
      <c r="B262" t="str">
        <f>Weighted!A265</f>
        <v>Castlegar</v>
      </c>
      <c r="C262" t="s">
        <v>2753</v>
      </c>
      <c r="D262" s="7">
        <f ca="1">Weighted!X265</f>
        <v>66</v>
      </c>
      <c r="E262" t="s">
        <v>2755</v>
      </c>
    </row>
    <row r="263" spans="1:5" x14ac:dyDescent="0.25">
      <c r="A263" t="s">
        <v>2754</v>
      </c>
      <c r="B263" t="str">
        <f>Weighted!A266</f>
        <v xml:space="preserve">Castleridge </v>
      </c>
      <c r="C263" t="s">
        <v>2753</v>
      </c>
      <c r="D263" s="7">
        <f ca="1">Weighted!X266</f>
        <v>1</v>
      </c>
      <c r="E263" t="s">
        <v>2755</v>
      </c>
    </row>
    <row r="264" spans="1:5" x14ac:dyDescent="0.25">
      <c r="A264" t="s">
        <v>2754</v>
      </c>
      <c r="B264" t="str">
        <f>Weighted!A267</f>
        <v xml:space="preserve">Castor </v>
      </c>
      <c r="C264" t="s">
        <v>2753</v>
      </c>
      <c r="D264" s="7">
        <f ca="1">Weighted!X267</f>
        <v>22</v>
      </c>
      <c r="E264" t="s">
        <v>2755</v>
      </c>
    </row>
    <row r="265" spans="1:5" x14ac:dyDescent="0.25">
      <c r="A265" t="s">
        <v>2754</v>
      </c>
      <c r="B265" t="str">
        <f>Weighted!A268</f>
        <v xml:space="preserve">Cayley </v>
      </c>
      <c r="C265" t="s">
        <v>2753</v>
      </c>
      <c r="D265" s="7">
        <f ca="1">Weighted!X268</f>
        <v>1</v>
      </c>
      <c r="E265" t="s">
        <v>2755</v>
      </c>
    </row>
    <row r="266" spans="1:5" x14ac:dyDescent="0.25">
      <c r="A266" t="s">
        <v>2754</v>
      </c>
      <c r="B266" t="str">
        <f>Weighted!A269</f>
        <v xml:space="preserve">Cedarbrae </v>
      </c>
      <c r="C266" t="s">
        <v>2753</v>
      </c>
      <c r="D266" s="7">
        <f ca="1">Weighted!X269</f>
        <v>1</v>
      </c>
      <c r="E266" t="s">
        <v>2755</v>
      </c>
    </row>
    <row r="267" spans="1:5" x14ac:dyDescent="0.25">
      <c r="A267" t="s">
        <v>2754</v>
      </c>
      <c r="B267" t="str">
        <f>Weighted!A270</f>
        <v>Centennial</v>
      </c>
      <c r="C267" t="s">
        <v>2753</v>
      </c>
      <c r="D267" s="7">
        <f ca="1">Weighted!X270</f>
        <v>1</v>
      </c>
      <c r="E267" t="s">
        <v>2755</v>
      </c>
    </row>
    <row r="268" spans="1:5" x14ac:dyDescent="0.25">
      <c r="A268" t="s">
        <v>2754</v>
      </c>
      <c r="B268" t="str">
        <f>Weighted!A271</f>
        <v>Central McDougall</v>
      </c>
      <c r="C268" t="s">
        <v>2753</v>
      </c>
      <c r="D268" s="7">
        <f ca="1">Weighted!X271</f>
        <v>1</v>
      </c>
      <c r="E268" t="s">
        <v>2755</v>
      </c>
    </row>
    <row r="269" spans="1:5" x14ac:dyDescent="0.25">
      <c r="A269" t="s">
        <v>2754</v>
      </c>
      <c r="B269" t="str">
        <f>Weighted!A272</f>
        <v xml:space="preserve">Central Park </v>
      </c>
      <c r="C269" t="s">
        <v>2753</v>
      </c>
      <c r="D269" s="7">
        <f ca="1">Weighted!X272</f>
        <v>2</v>
      </c>
      <c r="E269" t="s">
        <v>2755</v>
      </c>
    </row>
    <row r="270" spans="1:5" x14ac:dyDescent="0.25">
      <c r="A270" t="s">
        <v>2754</v>
      </c>
      <c r="B270" t="str">
        <f>Weighted!A273</f>
        <v xml:space="preserve">Centre Calling Lake </v>
      </c>
      <c r="C270" t="s">
        <v>2753</v>
      </c>
      <c r="D270" s="7">
        <f ca="1">Weighted!X273</f>
        <v>1</v>
      </c>
      <c r="E270" t="s">
        <v>2755</v>
      </c>
    </row>
    <row r="271" spans="1:5" x14ac:dyDescent="0.25">
      <c r="A271" t="s">
        <v>2754</v>
      </c>
      <c r="B271" t="str">
        <f>Weighted!A274</f>
        <v xml:space="preserve">Cereal </v>
      </c>
      <c r="C271" t="s">
        <v>2753</v>
      </c>
      <c r="D271" s="7">
        <f ca="1">Weighted!X274</f>
        <v>2</v>
      </c>
      <c r="E271" t="s">
        <v>2755</v>
      </c>
    </row>
    <row r="272" spans="1:5" x14ac:dyDescent="0.25">
      <c r="A272" t="s">
        <v>2754</v>
      </c>
      <c r="B272" t="str">
        <f>Weighted!A275</f>
        <v>Cessford</v>
      </c>
      <c r="C272" t="s">
        <v>2753</v>
      </c>
      <c r="D272" s="7">
        <f ca="1">Weighted!X275</f>
        <v>1</v>
      </c>
      <c r="E272" t="s">
        <v>2755</v>
      </c>
    </row>
    <row r="273" spans="1:5" x14ac:dyDescent="0.25">
      <c r="A273" t="s">
        <v>2754</v>
      </c>
      <c r="B273" t="str">
        <f>Weighted!A276</f>
        <v>Chain Lakes</v>
      </c>
      <c r="C273" t="s">
        <v>2753</v>
      </c>
      <c r="D273" s="7">
        <f ca="1">Weighted!X276</f>
        <v>1</v>
      </c>
      <c r="E273" t="s">
        <v>2755</v>
      </c>
    </row>
    <row r="274" spans="1:5" x14ac:dyDescent="0.25">
      <c r="A274" t="s">
        <v>2754</v>
      </c>
      <c r="B274" t="str">
        <f>Weighted!A277</f>
        <v>Chambery</v>
      </c>
      <c r="C274" t="s">
        <v>2753</v>
      </c>
      <c r="D274" s="7">
        <f ca="1">Weighted!X277</f>
        <v>1</v>
      </c>
      <c r="E274" t="s">
        <v>2755</v>
      </c>
    </row>
    <row r="275" spans="1:5" x14ac:dyDescent="0.25">
      <c r="A275" t="s">
        <v>2754</v>
      </c>
      <c r="B275" t="str">
        <f>Weighted!A278</f>
        <v xml:space="preserve">Champion </v>
      </c>
      <c r="C275" t="s">
        <v>2753</v>
      </c>
      <c r="D275" s="7">
        <f ca="1">Weighted!X278</f>
        <v>4</v>
      </c>
      <c r="E275" t="s">
        <v>2755</v>
      </c>
    </row>
    <row r="276" spans="1:5" x14ac:dyDescent="0.25">
      <c r="A276" t="s">
        <v>2754</v>
      </c>
      <c r="B276" t="str">
        <f>Weighted!A279</f>
        <v xml:space="preserve">Chancellor </v>
      </c>
      <c r="C276" t="s">
        <v>2753</v>
      </c>
      <c r="D276" s="7">
        <f ca="1">Weighted!X279</f>
        <v>1</v>
      </c>
      <c r="E276" t="s">
        <v>2755</v>
      </c>
    </row>
    <row r="277" spans="1:5" x14ac:dyDescent="0.25">
      <c r="A277" t="s">
        <v>2754</v>
      </c>
      <c r="B277" t="str">
        <f>Weighted!A280</f>
        <v xml:space="preserve">Chaparral </v>
      </c>
      <c r="C277" t="s">
        <v>2753</v>
      </c>
      <c r="D277" s="7">
        <f ca="1">Weighted!X280</f>
        <v>1</v>
      </c>
      <c r="E277" t="s">
        <v>2755</v>
      </c>
    </row>
    <row r="278" spans="1:5" x14ac:dyDescent="0.25">
      <c r="A278" t="s">
        <v>2754</v>
      </c>
      <c r="B278" t="str">
        <f>Weighted!A281</f>
        <v xml:space="preserve">Chaparral Valley </v>
      </c>
      <c r="C278" t="s">
        <v>2753</v>
      </c>
      <c r="D278" s="7">
        <f ca="1">Weighted!X281</f>
        <v>1</v>
      </c>
      <c r="E278" t="s">
        <v>2755</v>
      </c>
    </row>
    <row r="279" spans="1:5" x14ac:dyDescent="0.25">
      <c r="A279" t="s">
        <v>2754</v>
      </c>
      <c r="B279" t="str">
        <f>Weighted!A282</f>
        <v>Chappelle</v>
      </c>
      <c r="C279" t="s">
        <v>2753</v>
      </c>
      <c r="D279" s="7">
        <f ca="1">Weighted!X282</f>
        <v>1</v>
      </c>
      <c r="E279" t="s">
        <v>2755</v>
      </c>
    </row>
    <row r="280" spans="1:5" x14ac:dyDescent="0.25">
      <c r="A280" t="s">
        <v>2754</v>
      </c>
      <c r="B280" t="str">
        <f>Weighted!A283</f>
        <v xml:space="preserve">Charles Lake </v>
      </c>
      <c r="C280" t="s">
        <v>2753</v>
      </c>
      <c r="D280" s="7">
        <f ca="1">Weighted!X283</f>
        <v>1</v>
      </c>
      <c r="E280" t="s">
        <v>2755</v>
      </c>
    </row>
    <row r="281" spans="1:5" x14ac:dyDescent="0.25">
      <c r="A281" t="s">
        <v>2754</v>
      </c>
      <c r="B281" t="str">
        <f>Weighted!A284</f>
        <v xml:space="preserve">Charleswood </v>
      </c>
      <c r="C281" t="s">
        <v>2753</v>
      </c>
      <c r="D281" s="7">
        <f ca="1">Weighted!X284</f>
        <v>1</v>
      </c>
      <c r="E281" t="s">
        <v>2755</v>
      </c>
    </row>
    <row r="282" spans="1:5" x14ac:dyDescent="0.25">
      <c r="A282" t="s">
        <v>2754</v>
      </c>
      <c r="B282" t="str">
        <f>Weighted!A285</f>
        <v>Charlesworth</v>
      </c>
      <c r="C282" t="s">
        <v>2753</v>
      </c>
      <c r="D282" s="7">
        <f ca="1">Weighted!X285</f>
        <v>1</v>
      </c>
      <c r="E282" t="s">
        <v>2755</v>
      </c>
    </row>
    <row r="283" spans="1:5" x14ac:dyDescent="0.25">
      <c r="A283" t="s">
        <v>2754</v>
      </c>
      <c r="B283" t="str">
        <f>Weighted!A286</f>
        <v xml:space="preserve">Chauvin </v>
      </c>
      <c r="C283" t="s">
        <v>2753</v>
      </c>
      <c r="D283" s="7">
        <f ca="1">Weighted!X286</f>
        <v>1</v>
      </c>
      <c r="E283" t="s">
        <v>2755</v>
      </c>
    </row>
    <row r="284" spans="1:5" x14ac:dyDescent="0.25">
      <c r="A284" t="s">
        <v>2754</v>
      </c>
      <c r="B284" t="str">
        <f>Weighted!A287</f>
        <v xml:space="preserve">Cheadle </v>
      </c>
      <c r="C284" t="s">
        <v>2753</v>
      </c>
      <c r="D284" s="7">
        <f ca="1">Weighted!X287</f>
        <v>1</v>
      </c>
      <c r="E284" t="s">
        <v>2755</v>
      </c>
    </row>
    <row r="285" spans="1:5" x14ac:dyDescent="0.25">
      <c r="A285" t="s">
        <v>2754</v>
      </c>
      <c r="B285" t="str">
        <f>Weighted!A288</f>
        <v xml:space="preserve">Cherhill </v>
      </c>
      <c r="C285" t="s">
        <v>2753</v>
      </c>
      <c r="D285" s="7">
        <f ca="1">Weighted!X288</f>
        <v>1</v>
      </c>
      <c r="E285" t="s">
        <v>2755</v>
      </c>
    </row>
    <row r="286" spans="1:5" x14ac:dyDescent="0.25">
      <c r="A286" t="s">
        <v>2754</v>
      </c>
      <c r="B286" t="str">
        <f>Weighted!A289</f>
        <v xml:space="preserve">Cherry Grove </v>
      </c>
      <c r="C286" t="s">
        <v>2753</v>
      </c>
      <c r="D286" s="7">
        <f ca="1">Weighted!X289</f>
        <v>1</v>
      </c>
      <c r="E286" t="s">
        <v>2755</v>
      </c>
    </row>
    <row r="287" spans="1:5" x14ac:dyDescent="0.25">
      <c r="A287" t="s">
        <v>2754</v>
      </c>
      <c r="B287" t="str">
        <f>Weighted!A290</f>
        <v xml:space="preserve">Chestermere </v>
      </c>
      <c r="C287" t="s">
        <v>2753</v>
      </c>
      <c r="D287" s="7">
        <f ca="1">Weighted!X290</f>
        <v>63</v>
      </c>
      <c r="E287" t="s">
        <v>2755</v>
      </c>
    </row>
    <row r="288" spans="1:5" x14ac:dyDescent="0.25">
      <c r="A288" t="s">
        <v>2754</v>
      </c>
      <c r="B288" t="str">
        <f>Weighted!A291</f>
        <v xml:space="preserve">Child Lake </v>
      </c>
      <c r="C288" t="s">
        <v>2753</v>
      </c>
      <c r="D288" s="7">
        <f ca="1">Weighted!X291</f>
        <v>1</v>
      </c>
      <c r="E288" t="s">
        <v>2755</v>
      </c>
    </row>
    <row r="289" spans="1:5" x14ac:dyDescent="0.25">
      <c r="A289" t="s">
        <v>2754</v>
      </c>
      <c r="B289" t="str">
        <f>Weighted!A292</f>
        <v xml:space="preserve">Chin </v>
      </c>
      <c r="C289" t="s">
        <v>2753</v>
      </c>
      <c r="D289" s="7">
        <f ca="1">Weighted!X292</f>
        <v>3</v>
      </c>
      <c r="E289" t="s">
        <v>2755</v>
      </c>
    </row>
    <row r="290" spans="1:5" x14ac:dyDescent="0.25">
      <c r="A290" t="s">
        <v>2754</v>
      </c>
      <c r="B290" t="str">
        <f>Weighted!A293</f>
        <v xml:space="preserve">Chinatown </v>
      </c>
      <c r="C290" t="s">
        <v>2753</v>
      </c>
      <c r="D290" s="7">
        <f ca="1">Weighted!X293</f>
        <v>9</v>
      </c>
      <c r="E290" t="s">
        <v>2755</v>
      </c>
    </row>
    <row r="291" spans="1:5" x14ac:dyDescent="0.25">
      <c r="A291" t="s">
        <v>2754</v>
      </c>
      <c r="B291" t="str">
        <f>Weighted!A294</f>
        <v>Chinchaga</v>
      </c>
      <c r="C291" t="s">
        <v>2753</v>
      </c>
      <c r="D291" s="7">
        <f ca="1">Weighted!X294</f>
        <v>1</v>
      </c>
      <c r="E291" t="s">
        <v>2755</v>
      </c>
    </row>
    <row r="292" spans="1:5" x14ac:dyDescent="0.25">
      <c r="A292" t="s">
        <v>2754</v>
      </c>
      <c r="B292" t="str">
        <f>Weighted!A295</f>
        <v>Chiniki</v>
      </c>
      <c r="C292" t="s">
        <v>2753</v>
      </c>
      <c r="D292" s="7">
        <f ca="1">Weighted!X295</f>
        <v>1</v>
      </c>
      <c r="E292" t="s">
        <v>2755</v>
      </c>
    </row>
    <row r="293" spans="1:5" x14ac:dyDescent="0.25">
      <c r="A293" t="s">
        <v>2754</v>
      </c>
      <c r="B293" t="str">
        <f>Weighted!A296</f>
        <v xml:space="preserve">Chinook </v>
      </c>
      <c r="C293" t="s">
        <v>2753</v>
      </c>
      <c r="D293" s="7">
        <f ca="1">Weighted!X296</f>
        <v>7</v>
      </c>
      <c r="E293" t="s">
        <v>2755</v>
      </c>
    </row>
    <row r="294" spans="1:5" x14ac:dyDescent="0.25">
      <c r="A294" t="s">
        <v>2754</v>
      </c>
      <c r="B294" t="str">
        <f>Weighted!A297</f>
        <v xml:space="preserve">Chinook Park </v>
      </c>
      <c r="C294" t="s">
        <v>2753</v>
      </c>
      <c r="D294" s="7">
        <f ca="1">Weighted!X297</f>
        <v>3</v>
      </c>
      <c r="E294" t="s">
        <v>2755</v>
      </c>
    </row>
    <row r="295" spans="1:5" x14ac:dyDescent="0.25">
      <c r="A295" t="s">
        <v>2754</v>
      </c>
      <c r="B295" t="str">
        <f>Weighted!A298</f>
        <v xml:space="preserve">Chipewyan </v>
      </c>
      <c r="C295" t="s">
        <v>2753</v>
      </c>
      <c r="D295" s="7">
        <f ca="1">Weighted!X298</f>
        <v>1</v>
      </c>
      <c r="E295" t="s">
        <v>2755</v>
      </c>
    </row>
    <row r="296" spans="1:5" x14ac:dyDescent="0.25">
      <c r="A296" t="s">
        <v>2754</v>
      </c>
      <c r="B296" t="str">
        <f>Weighted!A299</f>
        <v xml:space="preserve">Chipewyan Lake </v>
      </c>
      <c r="C296" t="s">
        <v>2753</v>
      </c>
      <c r="D296" s="7">
        <f ca="1">Weighted!X299</f>
        <v>3</v>
      </c>
      <c r="E296" t="s">
        <v>2755</v>
      </c>
    </row>
    <row r="297" spans="1:5" x14ac:dyDescent="0.25">
      <c r="A297" t="s">
        <v>2754</v>
      </c>
      <c r="B297" t="str">
        <f>Weighted!A300</f>
        <v xml:space="preserve">Chipman </v>
      </c>
      <c r="C297" t="s">
        <v>2753</v>
      </c>
      <c r="D297" s="7">
        <f ca="1">Weighted!X300</f>
        <v>2</v>
      </c>
      <c r="E297" t="s">
        <v>2755</v>
      </c>
    </row>
    <row r="298" spans="1:5" x14ac:dyDescent="0.25">
      <c r="A298" t="s">
        <v>2754</v>
      </c>
      <c r="B298" t="str">
        <f>Weighted!A301</f>
        <v xml:space="preserve">Chisholm </v>
      </c>
      <c r="C298" t="s">
        <v>2753</v>
      </c>
      <c r="D298" s="7">
        <f ca="1">Weighted!X301</f>
        <v>1</v>
      </c>
      <c r="E298" t="s">
        <v>2755</v>
      </c>
    </row>
    <row r="299" spans="1:5" x14ac:dyDescent="0.25">
      <c r="A299" t="s">
        <v>2754</v>
      </c>
      <c r="B299" t="str">
        <f>Weighted!A302</f>
        <v xml:space="preserve">Christie Park </v>
      </c>
      <c r="C299" t="s">
        <v>2753</v>
      </c>
      <c r="D299" s="7">
        <f ca="1">Weighted!X302</f>
        <v>1</v>
      </c>
      <c r="E299" t="s">
        <v>2755</v>
      </c>
    </row>
    <row r="300" spans="1:5" x14ac:dyDescent="0.25">
      <c r="A300" t="s">
        <v>2754</v>
      </c>
      <c r="B300" t="str">
        <f>Weighted!A303</f>
        <v>Churchill</v>
      </c>
      <c r="C300" t="s">
        <v>2753</v>
      </c>
      <c r="D300" s="7">
        <f ca="1">Weighted!X303</f>
        <v>1</v>
      </c>
      <c r="E300" t="s">
        <v>2755</v>
      </c>
    </row>
    <row r="301" spans="1:5" x14ac:dyDescent="0.25">
      <c r="A301" t="s">
        <v>2754</v>
      </c>
      <c r="B301" t="str">
        <f>Weighted!A304</f>
        <v xml:space="preserve">Citadel </v>
      </c>
      <c r="C301" t="s">
        <v>2753</v>
      </c>
      <c r="D301" s="7">
        <f ca="1">Weighted!X304</f>
        <v>1</v>
      </c>
      <c r="E301" t="s">
        <v>2755</v>
      </c>
    </row>
    <row r="302" spans="1:5" x14ac:dyDescent="0.25">
      <c r="A302" t="s">
        <v>2754</v>
      </c>
      <c r="B302" t="str">
        <f>Weighted!A305</f>
        <v xml:space="preserve">Clairmont </v>
      </c>
      <c r="C302" t="s">
        <v>2753</v>
      </c>
      <c r="D302" s="7">
        <f ca="1">Weighted!X305</f>
        <v>1</v>
      </c>
      <c r="E302" t="s">
        <v>2755</v>
      </c>
    </row>
    <row r="303" spans="1:5" x14ac:dyDescent="0.25">
      <c r="A303" t="s">
        <v>2754</v>
      </c>
      <c r="B303" t="str">
        <f>Weighted!A306</f>
        <v xml:space="preserve">Clandonald </v>
      </c>
      <c r="C303" t="s">
        <v>2753</v>
      </c>
      <c r="D303" s="7">
        <f ca="1">Weighted!X306</f>
        <v>1</v>
      </c>
      <c r="E303" t="s">
        <v>2755</v>
      </c>
    </row>
    <row r="304" spans="1:5" x14ac:dyDescent="0.25">
      <c r="A304" t="s">
        <v>2754</v>
      </c>
      <c r="B304" t="str">
        <f>Weighted!A307</f>
        <v xml:space="preserve">Claresholm </v>
      </c>
      <c r="C304" t="s">
        <v>2753</v>
      </c>
      <c r="D304" s="7">
        <f ca="1">Weighted!X307</f>
        <v>6</v>
      </c>
      <c r="E304" t="s">
        <v>2755</v>
      </c>
    </row>
    <row r="305" spans="1:5" x14ac:dyDescent="0.25">
      <c r="A305" t="s">
        <v>2754</v>
      </c>
      <c r="B305" t="str">
        <f>Weighted!A308</f>
        <v>Clareview</v>
      </c>
      <c r="C305" t="s">
        <v>2753</v>
      </c>
      <c r="D305" s="7">
        <f ca="1">Weighted!X308</f>
        <v>1</v>
      </c>
      <c r="E305" t="s">
        <v>2755</v>
      </c>
    </row>
    <row r="306" spans="1:5" x14ac:dyDescent="0.25">
      <c r="A306" t="s">
        <v>2754</v>
      </c>
      <c r="B306" t="str">
        <f>Weighted!A309</f>
        <v>Clareview Campus</v>
      </c>
      <c r="C306" t="s">
        <v>2753</v>
      </c>
      <c r="D306" s="7">
        <f ca="1">Weighted!X309</f>
        <v>1</v>
      </c>
      <c r="E306" t="s">
        <v>2755</v>
      </c>
    </row>
    <row r="307" spans="1:5" x14ac:dyDescent="0.25">
      <c r="A307" t="s">
        <v>2754</v>
      </c>
      <c r="B307" t="str">
        <f>Weighted!A310</f>
        <v xml:space="preserve">Clear Hills </v>
      </c>
      <c r="C307" t="s">
        <v>2753</v>
      </c>
      <c r="D307" s="7">
        <f ca="1">Weighted!X310</f>
        <v>2</v>
      </c>
      <c r="E307" t="s">
        <v>2755</v>
      </c>
    </row>
    <row r="308" spans="1:5" x14ac:dyDescent="0.25">
      <c r="A308" t="s">
        <v>2754</v>
      </c>
      <c r="B308" t="str">
        <f>Weighted!A311</f>
        <v xml:space="preserve">Cleardale </v>
      </c>
      <c r="C308" t="s">
        <v>2753</v>
      </c>
      <c r="D308" s="7">
        <f ca="1">Weighted!X311</f>
        <v>1</v>
      </c>
      <c r="E308" t="s">
        <v>2755</v>
      </c>
    </row>
    <row r="309" spans="1:5" x14ac:dyDescent="0.25">
      <c r="A309" t="s">
        <v>2754</v>
      </c>
      <c r="B309" t="str">
        <f>Weighted!A312</f>
        <v xml:space="preserve">Clearwater </v>
      </c>
      <c r="C309" t="s">
        <v>2753</v>
      </c>
      <c r="D309" s="7">
        <f ca="1">Weighted!X312</f>
        <v>3</v>
      </c>
      <c r="E309" t="s">
        <v>2755</v>
      </c>
    </row>
    <row r="310" spans="1:5" x14ac:dyDescent="0.25">
      <c r="A310" t="s">
        <v>2754</v>
      </c>
      <c r="B310" t="str">
        <f>Weighted!A313</f>
        <v xml:space="preserve">Clearwater Estates </v>
      </c>
      <c r="C310" t="s">
        <v>2753</v>
      </c>
      <c r="D310" s="7">
        <f ca="1">Weighted!X313</f>
        <v>1</v>
      </c>
      <c r="E310" t="s">
        <v>2755</v>
      </c>
    </row>
    <row r="311" spans="1:5" x14ac:dyDescent="0.25">
      <c r="A311" t="s">
        <v>2754</v>
      </c>
      <c r="B311" t="str">
        <f>Weighted!A314</f>
        <v xml:space="preserve">Cliff Bungalow </v>
      </c>
      <c r="C311" t="s">
        <v>2753</v>
      </c>
      <c r="D311" s="7">
        <f ca="1">Weighted!X314</f>
        <v>1</v>
      </c>
      <c r="E311" t="s">
        <v>2755</v>
      </c>
    </row>
    <row r="312" spans="1:5" x14ac:dyDescent="0.25">
      <c r="A312" t="s">
        <v>2754</v>
      </c>
      <c r="B312" t="str">
        <f>Weighted!A315</f>
        <v xml:space="preserve">Clive </v>
      </c>
      <c r="C312" t="s">
        <v>2753</v>
      </c>
      <c r="D312" s="7">
        <f ca="1">Weighted!X315</f>
        <v>1</v>
      </c>
      <c r="E312" t="s">
        <v>2755</v>
      </c>
    </row>
    <row r="313" spans="1:5" x14ac:dyDescent="0.25">
      <c r="A313" t="s">
        <v>2754</v>
      </c>
      <c r="B313" t="str">
        <f>Weighted!A316</f>
        <v>Cloverdale</v>
      </c>
      <c r="C313" t="s">
        <v>2753</v>
      </c>
      <c r="D313" s="7">
        <f ca="1">Weighted!X316</f>
        <v>1</v>
      </c>
      <c r="E313" t="s">
        <v>2755</v>
      </c>
    </row>
    <row r="314" spans="1:5" x14ac:dyDescent="0.25">
      <c r="A314" t="s">
        <v>2754</v>
      </c>
      <c r="B314" t="str">
        <f>Weighted!A317</f>
        <v xml:space="preserve">Cluny </v>
      </c>
      <c r="C314" t="s">
        <v>2753</v>
      </c>
      <c r="D314" s="7">
        <f ca="1">Weighted!X317</f>
        <v>1</v>
      </c>
      <c r="E314" t="s">
        <v>2755</v>
      </c>
    </row>
    <row r="315" spans="1:5" x14ac:dyDescent="0.25">
      <c r="A315" t="s">
        <v>2754</v>
      </c>
      <c r="B315" t="str">
        <f>Weighted!A318</f>
        <v xml:space="preserve">Clyde </v>
      </c>
      <c r="C315" t="s">
        <v>2753</v>
      </c>
      <c r="D315" s="7">
        <f ca="1">Weighted!X318</f>
        <v>2</v>
      </c>
      <c r="E315" t="s">
        <v>2755</v>
      </c>
    </row>
    <row r="316" spans="1:5" x14ac:dyDescent="0.25">
      <c r="A316" t="s">
        <v>2754</v>
      </c>
      <c r="B316" t="str">
        <f>Weighted!A319</f>
        <v xml:space="preserve">Coach Hill </v>
      </c>
      <c r="C316" t="s">
        <v>2753</v>
      </c>
      <c r="D316" s="7">
        <f ca="1">Weighted!X319</f>
        <v>1</v>
      </c>
      <c r="E316" t="s">
        <v>2755</v>
      </c>
    </row>
    <row r="317" spans="1:5" x14ac:dyDescent="0.25">
      <c r="A317" t="s">
        <v>2754</v>
      </c>
      <c r="B317" t="str">
        <f>Weighted!A320</f>
        <v xml:space="preserve">Coaldale </v>
      </c>
      <c r="C317" t="s">
        <v>2753</v>
      </c>
      <c r="D317" s="7">
        <f ca="1">Weighted!X320</f>
        <v>3</v>
      </c>
      <c r="E317" t="s">
        <v>2755</v>
      </c>
    </row>
    <row r="318" spans="1:5" x14ac:dyDescent="0.25">
      <c r="A318" t="s">
        <v>2754</v>
      </c>
      <c r="B318" t="str">
        <f>Weighted!A321</f>
        <v xml:space="preserve">Coalhurst </v>
      </c>
      <c r="C318" t="s">
        <v>2753</v>
      </c>
      <c r="D318" s="7">
        <f ca="1">Weighted!X321</f>
        <v>2</v>
      </c>
      <c r="E318" t="s">
        <v>2755</v>
      </c>
    </row>
    <row r="319" spans="1:5" x14ac:dyDescent="0.25">
      <c r="A319" t="s">
        <v>2754</v>
      </c>
      <c r="B319" t="str">
        <f>Weighted!A322</f>
        <v>Coalspur</v>
      </c>
      <c r="C319" t="s">
        <v>2753</v>
      </c>
      <c r="D319" s="7">
        <f ca="1">Weighted!X322</f>
        <v>1</v>
      </c>
      <c r="E319" t="s">
        <v>2755</v>
      </c>
    </row>
    <row r="320" spans="1:5" x14ac:dyDescent="0.25">
      <c r="A320" t="s">
        <v>2754</v>
      </c>
      <c r="B320" t="str">
        <f>Weighted!A323</f>
        <v xml:space="preserve">Cochrane </v>
      </c>
      <c r="C320" t="s">
        <v>2753</v>
      </c>
      <c r="D320" s="7">
        <f ca="1">Weighted!X323</f>
        <v>6</v>
      </c>
      <c r="E320" t="s">
        <v>2755</v>
      </c>
    </row>
    <row r="321" spans="1:5" x14ac:dyDescent="0.25">
      <c r="A321" t="s">
        <v>2754</v>
      </c>
      <c r="B321" t="str">
        <f>Weighted!A324</f>
        <v xml:space="preserve">Cochrane Lake </v>
      </c>
      <c r="C321" t="s">
        <v>2753</v>
      </c>
      <c r="D321" s="7">
        <f ca="1">Weighted!X324</f>
        <v>2</v>
      </c>
      <c r="E321" t="s">
        <v>2755</v>
      </c>
    </row>
    <row r="322" spans="1:5" x14ac:dyDescent="0.25">
      <c r="A322" t="s">
        <v>2754</v>
      </c>
      <c r="B322" t="str">
        <f>Weighted!A325</f>
        <v xml:space="preserve">Cold Lake </v>
      </c>
      <c r="C322" t="s">
        <v>2753</v>
      </c>
      <c r="D322" s="7">
        <f ca="1">Weighted!X325</f>
        <v>23</v>
      </c>
      <c r="E322" t="s">
        <v>2755</v>
      </c>
    </row>
    <row r="323" spans="1:5" x14ac:dyDescent="0.25">
      <c r="A323" t="s">
        <v>2754</v>
      </c>
      <c r="B323" t="str">
        <f>Weighted!A326</f>
        <v xml:space="preserve">Colinton </v>
      </c>
      <c r="C323" t="s">
        <v>2753</v>
      </c>
      <c r="D323" s="7">
        <f ca="1">Weighted!X326</f>
        <v>1</v>
      </c>
      <c r="E323" t="s">
        <v>2755</v>
      </c>
    </row>
    <row r="324" spans="1:5" x14ac:dyDescent="0.25">
      <c r="A324" t="s">
        <v>2754</v>
      </c>
      <c r="B324" t="str">
        <f>Weighted!A327</f>
        <v xml:space="preserve">Collin Lake </v>
      </c>
      <c r="C324" t="s">
        <v>2753</v>
      </c>
      <c r="D324" s="7">
        <f ca="1">Weighted!X327</f>
        <v>1</v>
      </c>
      <c r="E324" t="s">
        <v>2755</v>
      </c>
    </row>
    <row r="325" spans="1:5" x14ac:dyDescent="0.25">
      <c r="A325" t="s">
        <v>2754</v>
      </c>
      <c r="B325" t="str">
        <f>Weighted!A328</f>
        <v xml:space="preserve">Collingwood </v>
      </c>
      <c r="C325" t="s">
        <v>2753</v>
      </c>
      <c r="D325" s="7">
        <f ca="1">Weighted!X328</f>
        <v>1</v>
      </c>
      <c r="E325" t="s">
        <v>2755</v>
      </c>
    </row>
    <row r="326" spans="1:5" x14ac:dyDescent="0.25">
      <c r="A326" t="s">
        <v>2754</v>
      </c>
      <c r="B326" t="str">
        <f>Weighted!A329</f>
        <v xml:space="preserve">Collingwood Cove </v>
      </c>
      <c r="C326" t="s">
        <v>2753</v>
      </c>
      <c r="D326" s="7">
        <f ca="1">Weighted!X329</f>
        <v>52</v>
      </c>
      <c r="E326" t="s">
        <v>2755</v>
      </c>
    </row>
    <row r="327" spans="1:5" x14ac:dyDescent="0.25">
      <c r="A327" t="s">
        <v>2754</v>
      </c>
      <c r="B327" t="str">
        <f>Weighted!A330</f>
        <v xml:space="preserve">Compeer </v>
      </c>
      <c r="C327" t="s">
        <v>2753</v>
      </c>
      <c r="D327" s="7">
        <f ca="1">Weighted!X330</f>
        <v>1</v>
      </c>
      <c r="E327" t="s">
        <v>2755</v>
      </c>
    </row>
    <row r="328" spans="1:5" x14ac:dyDescent="0.25">
      <c r="A328" t="s">
        <v>2754</v>
      </c>
      <c r="B328" t="str">
        <f>Weighted!A331</f>
        <v xml:space="preserve">Condor </v>
      </c>
      <c r="C328" t="s">
        <v>2753</v>
      </c>
      <c r="D328" s="7">
        <f ca="1">Weighted!X331</f>
        <v>1</v>
      </c>
      <c r="E328" t="s">
        <v>2755</v>
      </c>
    </row>
    <row r="329" spans="1:5" x14ac:dyDescent="0.25">
      <c r="A329" t="s">
        <v>2754</v>
      </c>
      <c r="B329" t="str">
        <f>Weighted!A332</f>
        <v xml:space="preserve">Conklin </v>
      </c>
      <c r="C329" t="s">
        <v>2753</v>
      </c>
      <c r="D329" s="7">
        <f ca="1">Weighted!X332</f>
        <v>1</v>
      </c>
      <c r="E329" t="s">
        <v>2755</v>
      </c>
    </row>
    <row r="330" spans="1:5" x14ac:dyDescent="0.25">
      <c r="A330" t="s">
        <v>2754</v>
      </c>
      <c r="B330" t="str">
        <f>Weighted!A333</f>
        <v xml:space="preserve">Connaught </v>
      </c>
      <c r="C330" t="s">
        <v>2753</v>
      </c>
      <c r="D330" s="7">
        <f ca="1">Weighted!X333</f>
        <v>1</v>
      </c>
      <c r="E330" t="s">
        <v>2755</v>
      </c>
    </row>
    <row r="331" spans="1:5" x14ac:dyDescent="0.25">
      <c r="A331" t="s">
        <v>2754</v>
      </c>
      <c r="B331" t="str">
        <f>Weighted!A334</f>
        <v xml:space="preserve">Conquerville </v>
      </c>
      <c r="C331" t="s">
        <v>2753</v>
      </c>
      <c r="D331" s="7">
        <f ca="1">Weighted!X334</f>
        <v>1</v>
      </c>
      <c r="E331" t="s">
        <v>2755</v>
      </c>
    </row>
    <row r="332" spans="1:5" x14ac:dyDescent="0.25">
      <c r="A332" t="s">
        <v>2754</v>
      </c>
      <c r="B332" t="str">
        <f>Weighted!A335</f>
        <v xml:space="preserve">Conrad </v>
      </c>
      <c r="C332" t="s">
        <v>2753</v>
      </c>
      <c r="D332" s="7">
        <f ca="1">Weighted!X335</f>
        <v>1</v>
      </c>
      <c r="E332" t="s">
        <v>2755</v>
      </c>
    </row>
    <row r="333" spans="1:5" x14ac:dyDescent="0.25">
      <c r="A333" t="s">
        <v>2754</v>
      </c>
      <c r="B333" t="str">
        <f>Weighted!A336</f>
        <v xml:space="preserve">Conrich </v>
      </c>
      <c r="C333" t="s">
        <v>2753</v>
      </c>
      <c r="D333" s="7">
        <f ca="1">Weighted!X336</f>
        <v>1</v>
      </c>
      <c r="E333" t="s">
        <v>2755</v>
      </c>
    </row>
    <row r="334" spans="1:5" x14ac:dyDescent="0.25">
      <c r="A334" t="s">
        <v>2754</v>
      </c>
      <c r="B334" t="str">
        <f>Weighted!A337</f>
        <v xml:space="preserve">Consort </v>
      </c>
      <c r="C334" t="s">
        <v>2753</v>
      </c>
      <c r="D334" s="7">
        <f ca="1">Weighted!X337</f>
        <v>1</v>
      </c>
      <c r="E334" t="s">
        <v>2755</v>
      </c>
    </row>
    <row r="335" spans="1:5" x14ac:dyDescent="0.25">
      <c r="A335" t="s">
        <v>2754</v>
      </c>
      <c r="B335" t="str">
        <f>Weighted!A338</f>
        <v xml:space="preserve">Copperfield </v>
      </c>
      <c r="C335" t="s">
        <v>2753</v>
      </c>
      <c r="D335" s="7">
        <f ca="1">Weighted!X338</f>
        <v>1</v>
      </c>
      <c r="E335" t="s">
        <v>2755</v>
      </c>
    </row>
    <row r="336" spans="1:5" x14ac:dyDescent="0.25">
      <c r="A336" t="s">
        <v>2754</v>
      </c>
      <c r="B336" t="str">
        <f>Weighted!A339</f>
        <v xml:space="preserve">Coral Springs </v>
      </c>
      <c r="C336" t="s">
        <v>2753</v>
      </c>
      <c r="D336" s="7">
        <f ca="1">Weighted!X339</f>
        <v>1</v>
      </c>
      <c r="E336" t="s">
        <v>2755</v>
      </c>
    </row>
    <row r="337" spans="1:5" x14ac:dyDescent="0.25">
      <c r="A337" t="s">
        <v>2754</v>
      </c>
      <c r="B337" t="str">
        <f>Weighted!A340</f>
        <v xml:space="preserve">Cornwall Lake </v>
      </c>
      <c r="C337" t="s">
        <v>2753</v>
      </c>
      <c r="D337" s="7">
        <f ca="1">Weighted!X340</f>
        <v>1</v>
      </c>
      <c r="E337" t="s">
        <v>2755</v>
      </c>
    </row>
    <row r="338" spans="1:5" x14ac:dyDescent="0.25">
      <c r="A338" t="s">
        <v>2754</v>
      </c>
      <c r="B338" t="str">
        <f>Weighted!A341</f>
        <v xml:space="preserve">Coronation </v>
      </c>
      <c r="C338" t="s">
        <v>2753</v>
      </c>
      <c r="D338" s="7">
        <f ca="1">Weighted!X341</f>
        <v>2</v>
      </c>
      <c r="E338" t="s">
        <v>2755</v>
      </c>
    </row>
    <row r="339" spans="1:5" x14ac:dyDescent="0.25">
      <c r="A339" t="s">
        <v>2754</v>
      </c>
      <c r="B339" t="str">
        <f>Weighted!A342</f>
        <v xml:space="preserve">Cougar Ridge </v>
      </c>
      <c r="C339" t="s">
        <v>2753</v>
      </c>
      <c r="D339" s="7">
        <f ca="1">Weighted!X342</f>
        <v>1</v>
      </c>
      <c r="E339" t="s">
        <v>2755</v>
      </c>
    </row>
    <row r="340" spans="1:5" x14ac:dyDescent="0.25">
      <c r="A340" t="s">
        <v>2754</v>
      </c>
      <c r="B340" t="str">
        <f>Weighted!A343</f>
        <v xml:space="preserve">Country Hills </v>
      </c>
      <c r="C340" t="s">
        <v>2753</v>
      </c>
      <c r="D340" s="7">
        <f ca="1">Weighted!X343</f>
        <v>1</v>
      </c>
      <c r="E340" t="s">
        <v>2755</v>
      </c>
    </row>
    <row r="341" spans="1:5" x14ac:dyDescent="0.25">
      <c r="A341" t="s">
        <v>2754</v>
      </c>
      <c r="B341" t="str">
        <f>Weighted!A344</f>
        <v xml:space="preserve">Country Hills Village </v>
      </c>
      <c r="C341" t="s">
        <v>2753</v>
      </c>
      <c r="D341" s="7">
        <f ca="1">Weighted!X344</f>
        <v>1</v>
      </c>
      <c r="E341" t="s">
        <v>2755</v>
      </c>
    </row>
    <row r="342" spans="1:5" x14ac:dyDescent="0.25">
      <c r="A342" t="s">
        <v>2754</v>
      </c>
      <c r="B342" t="str">
        <f>Weighted!A345</f>
        <v xml:space="preserve">Coutts </v>
      </c>
      <c r="C342" t="s">
        <v>2753</v>
      </c>
      <c r="D342" s="7">
        <f ca="1">Weighted!X345</f>
        <v>2</v>
      </c>
      <c r="E342" t="s">
        <v>2755</v>
      </c>
    </row>
    <row r="343" spans="1:5" x14ac:dyDescent="0.25">
      <c r="A343" t="s">
        <v>2754</v>
      </c>
      <c r="B343" t="str">
        <f>Weighted!A346</f>
        <v xml:space="preserve">Coventry Hills </v>
      </c>
      <c r="C343" t="s">
        <v>2753</v>
      </c>
      <c r="D343" s="7">
        <f ca="1">Weighted!X346</f>
        <v>1</v>
      </c>
      <c r="E343" t="s">
        <v>2755</v>
      </c>
    </row>
    <row r="344" spans="1:5" x14ac:dyDescent="0.25">
      <c r="A344" t="s">
        <v>2754</v>
      </c>
      <c r="B344" t="str">
        <f>Weighted!A347</f>
        <v xml:space="preserve">Cowley </v>
      </c>
      <c r="C344" t="s">
        <v>2753</v>
      </c>
      <c r="D344" s="7">
        <f ca="1">Weighted!X347</f>
        <v>1</v>
      </c>
      <c r="E344" t="s">
        <v>2755</v>
      </c>
    </row>
    <row r="345" spans="1:5" x14ac:dyDescent="0.25">
      <c r="A345" t="s">
        <v>2754</v>
      </c>
      <c r="B345" t="str">
        <f>Weighted!A348</f>
        <v xml:space="preserve">Cowper Lake </v>
      </c>
      <c r="C345" t="s">
        <v>2753</v>
      </c>
      <c r="D345" s="7">
        <f ca="1">Weighted!X348</f>
        <v>1</v>
      </c>
      <c r="E345" t="s">
        <v>2755</v>
      </c>
    </row>
    <row r="346" spans="1:5" x14ac:dyDescent="0.25">
      <c r="A346" t="s">
        <v>2754</v>
      </c>
      <c r="B346" t="str">
        <f>Weighted!A349</f>
        <v xml:space="preserve">Craigmyle </v>
      </c>
      <c r="C346" t="s">
        <v>2753</v>
      </c>
      <c r="D346" s="7">
        <f ca="1">Weighted!X349</f>
        <v>1</v>
      </c>
      <c r="E346" t="s">
        <v>2755</v>
      </c>
    </row>
    <row r="347" spans="1:5" x14ac:dyDescent="0.25">
      <c r="A347" t="s">
        <v>2754</v>
      </c>
      <c r="B347" t="str">
        <f>Weighted!A350</f>
        <v xml:space="preserve">Cranston </v>
      </c>
      <c r="C347" t="s">
        <v>2753</v>
      </c>
      <c r="D347" s="7">
        <f ca="1">Weighted!X350</f>
        <v>1</v>
      </c>
      <c r="E347" t="s">
        <v>2755</v>
      </c>
    </row>
    <row r="348" spans="1:5" x14ac:dyDescent="0.25">
      <c r="A348" t="s">
        <v>2754</v>
      </c>
      <c r="B348" t="str">
        <f>Weighted!A351</f>
        <v>Crawford Plains</v>
      </c>
      <c r="C348" t="s">
        <v>2753</v>
      </c>
      <c r="D348" s="7">
        <f ca="1">Weighted!X351</f>
        <v>1</v>
      </c>
      <c r="E348" t="s">
        <v>2755</v>
      </c>
    </row>
    <row r="349" spans="1:5" x14ac:dyDescent="0.25">
      <c r="A349" t="s">
        <v>2754</v>
      </c>
      <c r="B349" t="str">
        <f>Weighted!A352</f>
        <v>Cree</v>
      </c>
      <c r="C349" t="s">
        <v>2753</v>
      </c>
      <c r="D349" s="7">
        <f ca="1">Weighted!X352</f>
        <v>16</v>
      </c>
      <c r="E349" t="s">
        <v>2755</v>
      </c>
    </row>
    <row r="350" spans="1:5" x14ac:dyDescent="0.25">
      <c r="A350" t="s">
        <v>2754</v>
      </c>
      <c r="B350" t="str">
        <f>Weighted!A353</f>
        <v xml:space="preserve">Cremona </v>
      </c>
      <c r="C350" t="s">
        <v>2753</v>
      </c>
      <c r="D350" s="7">
        <f ca="1">Weighted!X353</f>
        <v>1</v>
      </c>
      <c r="E350" t="s">
        <v>2755</v>
      </c>
    </row>
    <row r="351" spans="1:5" x14ac:dyDescent="0.25">
      <c r="A351" t="s">
        <v>2754</v>
      </c>
      <c r="B351" t="str">
        <f>Weighted!A354</f>
        <v xml:space="preserve">Crescent Heights </v>
      </c>
      <c r="C351" t="s">
        <v>2753</v>
      </c>
      <c r="D351" s="7">
        <f ca="1">Weighted!X354</f>
        <v>12</v>
      </c>
      <c r="E351" t="s">
        <v>2755</v>
      </c>
    </row>
    <row r="352" spans="1:5" x14ac:dyDescent="0.25">
      <c r="A352" t="s">
        <v>2754</v>
      </c>
      <c r="B352" t="str">
        <f>Weighted!A355</f>
        <v xml:space="preserve">Crestmont </v>
      </c>
      <c r="C352" t="s">
        <v>2753</v>
      </c>
      <c r="D352" s="7">
        <f ca="1">Weighted!X355</f>
        <v>1</v>
      </c>
      <c r="E352" t="s">
        <v>2755</v>
      </c>
    </row>
    <row r="353" spans="1:5" x14ac:dyDescent="0.25">
      <c r="A353" t="s">
        <v>2754</v>
      </c>
      <c r="B353" t="str">
        <f>Weighted!A356</f>
        <v>Crestwood</v>
      </c>
      <c r="C353" t="s">
        <v>2753</v>
      </c>
      <c r="D353" s="7">
        <f ca="1">Weighted!X356</f>
        <v>1</v>
      </c>
      <c r="E353" t="s">
        <v>2755</v>
      </c>
    </row>
    <row r="354" spans="1:5" x14ac:dyDescent="0.25">
      <c r="A354" t="s">
        <v>2754</v>
      </c>
      <c r="B354" t="str">
        <f>Weighted!A357</f>
        <v>Crimson Lake</v>
      </c>
      <c r="C354" t="s">
        <v>2753</v>
      </c>
      <c r="D354" s="7">
        <f ca="1">Weighted!X357</f>
        <v>1</v>
      </c>
      <c r="E354" t="s">
        <v>2755</v>
      </c>
    </row>
    <row r="355" spans="1:5" x14ac:dyDescent="0.25">
      <c r="A355" t="s">
        <v>2754</v>
      </c>
      <c r="B355" t="str">
        <f>Weighted!A358</f>
        <v>Cromdale</v>
      </c>
      <c r="C355" t="s">
        <v>2753</v>
      </c>
      <c r="D355" s="7">
        <f ca="1">Weighted!X358</f>
        <v>1</v>
      </c>
      <c r="E355" t="s">
        <v>2755</v>
      </c>
    </row>
    <row r="356" spans="1:5" x14ac:dyDescent="0.25">
      <c r="A356" t="s">
        <v>2754</v>
      </c>
      <c r="B356" t="str">
        <f>Weighted!A359</f>
        <v xml:space="preserve">Crossfield </v>
      </c>
      <c r="C356" t="s">
        <v>2753</v>
      </c>
      <c r="D356" s="7">
        <f ca="1">Weighted!X359</f>
        <v>2</v>
      </c>
      <c r="E356" t="s">
        <v>2755</v>
      </c>
    </row>
    <row r="357" spans="1:5" x14ac:dyDescent="0.25">
      <c r="A357" t="s">
        <v>2754</v>
      </c>
      <c r="B357" t="str">
        <f>Weighted!A360</f>
        <v>Crow Lake</v>
      </c>
      <c r="C357" t="s">
        <v>2753</v>
      </c>
      <c r="D357" s="7">
        <f ca="1">Weighted!X360</f>
        <v>1</v>
      </c>
      <c r="E357" t="s">
        <v>2755</v>
      </c>
    </row>
    <row r="358" spans="1:5" x14ac:dyDescent="0.25">
      <c r="A358" t="s">
        <v>2754</v>
      </c>
      <c r="B358" t="str">
        <f>Weighted!A361</f>
        <v>Crowsnest Pass</v>
      </c>
      <c r="C358" t="s">
        <v>2753</v>
      </c>
      <c r="D358" s="7">
        <f ca="1">Weighted!X361</f>
        <v>34</v>
      </c>
      <c r="E358" t="s">
        <v>2755</v>
      </c>
    </row>
    <row r="359" spans="1:5" x14ac:dyDescent="0.25">
      <c r="A359" t="s">
        <v>2754</v>
      </c>
      <c r="B359" t="str">
        <f>Weighted!A362</f>
        <v xml:space="preserve">Crystal Meadows </v>
      </c>
      <c r="C359" t="s">
        <v>2753</v>
      </c>
      <c r="D359" s="7">
        <f ca="1">Weighted!X362</f>
        <v>8</v>
      </c>
      <c r="E359" t="s">
        <v>2755</v>
      </c>
    </row>
    <row r="360" spans="1:5" x14ac:dyDescent="0.25">
      <c r="A360" t="s">
        <v>2754</v>
      </c>
      <c r="B360" t="str">
        <f>Weighted!A363</f>
        <v xml:space="preserve">Crystal Springs </v>
      </c>
      <c r="C360" t="s">
        <v>2753</v>
      </c>
      <c r="D360" s="7">
        <f ca="1">Weighted!X363</f>
        <v>4</v>
      </c>
      <c r="E360" t="s">
        <v>2755</v>
      </c>
    </row>
    <row r="361" spans="1:5" x14ac:dyDescent="0.25">
      <c r="A361" t="s">
        <v>2754</v>
      </c>
      <c r="B361" t="str">
        <f>Weighted!A364</f>
        <v>Crystallina Nera</v>
      </c>
      <c r="C361" t="s">
        <v>2753</v>
      </c>
      <c r="D361" s="7">
        <f ca="1">Weighted!X364</f>
        <v>1</v>
      </c>
      <c r="E361" t="s">
        <v>2755</v>
      </c>
    </row>
    <row r="362" spans="1:5" x14ac:dyDescent="0.25">
      <c r="A362" t="s">
        <v>2754</v>
      </c>
      <c r="B362" t="str">
        <f>Weighted!A365</f>
        <v>Cumberland</v>
      </c>
      <c r="C362" t="s">
        <v>2753</v>
      </c>
      <c r="D362" s="7">
        <f ca="1">Weighted!X365</f>
        <v>1</v>
      </c>
      <c r="E362" t="s">
        <v>2755</v>
      </c>
    </row>
    <row r="363" spans="1:5" x14ac:dyDescent="0.25">
      <c r="A363" t="s">
        <v>2754</v>
      </c>
      <c r="B363" t="str">
        <f>Weighted!A366</f>
        <v xml:space="preserve">Cynthia </v>
      </c>
      <c r="C363" t="s">
        <v>2753</v>
      </c>
      <c r="D363" s="7">
        <f ca="1">Weighted!X366</f>
        <v>1</v>
      </c>
      <c r="E363" t="s">
        <v>2755</v>
      </c>
    </row>
    <row r="364" spans="1:5" x14ac:dyDescent="0.25">
      <c r="A364" t="s">
        <v>2754</v>
      </c>
      <c r="B364" t="str">
        <f>Weighted!A367</f>
        <v xml:space="preserve">Cypress </v>
      </c>
      <c r="C364" t="s">
        <v>2753</v>
      </c>
      <c r="D364" s="7">
        <f ca="1">Weighted!X367</f>
        <v>3</v>
      </c>
      <c r="E364" t="s">
        <v>2755</v>
      </c>
    </row>
    <row r="365" spans="1:5" x14ac:dyDescent="0.25">
      <c r="A365" t="s">
        <v>2754</v>
      </c>
      <c r="B365" t="str">
        <f>Weighted!A368</f>
        <v xml:space="preserve">Czar </v>
      </c>
      <c r="C365" t="s">
        <v>2753</v>
      </c>
      <c r="D365" s="7">
        <f ca="1">Weighted!X368</f>
        <v>2</v>
      </c>
      <c r="E365" t="s">
        <v>2755</v>
      </c>
    </row>
    <row r="366" spans="1:5" x14ac:dyDescent="0.25">
      <c r="A366" t="s">
        <v>2754</v>
      </c>
      <c r="B366" t="str">
        <f>Weighted!A369</f>
        <v xml:space="preserve">Dalemead </v>
      </c>
      <c r="C366" t="s">
        <v>2753</v>
      </c>
      <c r="D366" s="7">
        <f ca="1">Weighted!X369</f>
        <v>1</v>
      </c>
      <c r="E366" t="s">
        <v>2755</v>
      </c>
    </row>
    <row r="367" spans="1:5" x14ac:dyDescent="0.25">
      <c r="A367" t="s">
        <v>2754</v>
      </c>
      <c r="B367" t="str">
        <f>Weighted!A370</f>
        <v xml:space="preserve">Dalhousie </v>
      </c>
      <c r="C367" t="s">
        <v>2753</v>
      </c>
      <c r="D367" s="7">
        <f ca="1">Weighted!X370</f>
        <v>1</v>
      </c>
      <c r="E367" t="s">
        <v>2755</v>
      </c>
    </row>
    <row r="368" spans="1:5" x14ac:dyDescent="0.25">
      <c r="A368" t="s">
        <v>2754</v>
      </c>
      <c r="B368" t="str">
        <f>Weighted!A371</f>
        <v xml:space="preserve">Dalroy </v>
      </c>
      <c r="C368" t="s">
        <v>2753</v>
      </c>
      <c r="D368" s="7">
        <f ca="1">Weighted!X371</f>
        <v>1</v>
      </c>
      <c r="E368" t="s">
        <v>2755</v>
      </c>
    </row>
    <row r="369" spans="1:5" x14ac:dyDescent="0.25">
      <c r="A369" t="s">
        <v>2754</v>
      </c>
      <c r="B369" t="str">
        <f>Weighted!A372</f>
        <v>Daly Grove</v>
      </c>
      <c r="C369" t="s">
        <v>2753</v>
      </c>
      <c r="D369" s="7">
        <f ca="1">Weighted!X372</f>
        <v>1</v>
      </c>
      <c r="E369" t="s">
        <v>2755</v>
      </c>
    </row>
    <row r="370" spans="1:5" x14ac:dyDescent="0.25">
      <c r="A370" t="s">
        <v>2754</v>
      </c>
      <c r="B370" t="str">
        <f>Weighted!A373</f>
        <v xml:space="preserve">Dapp </v>
      </c>
      <c r="C370" t="s">
        <v>2753</v>
      </c>
      <c r="D370" s="7">
        <f ca="1">Weighted!X373</f>
        <v>1</v>
      </c>
      <c r="E370" t="s">
        <v>2755</v>
      </c>
    </row>
    <row r="371" spans="1:5" x14ac:dyDescent="0.25">
      <c r="A371" t="s">
        <v>2754</v>
      </c>
      <c r="B371" t="str">
        <f>Weighted!A374</f>
        <v xml:space="preserve">Dawn Valley </v>
      </c>
      <c r="C371" t="s">
        <v>2753</v>
      </c>
      <c r="D371" s="7">
        <f ca="1">Weighted!X374</f>
        <v>1</v>
      </c>
      <c r="E371" t="s">
        <v>2755</v>
      </c>
    </row>
    <row r="372" spans="1:5" x14ac:dyDescent="0.25">
      <c r="A372" t="s">
        <v>2754</v>
      </c>
      <c r="B372" t="str">
        <f>Weighted!A375</f>
        <v xml:space="preserve">Daysland </v>
      </c>
      <c r="C372" t="s">
        <v>2753</v>
      </c>
      <c r="D372" s="7">
        <f ca="1">Weighted!X375</f>
        <v>5</v>
      </c>
      <c r="E372" t="s">
        <v>2755</v>
      </c>
    </row>
    <row r="373" spans="1:5" x14ac:dyDescent="0.25">
      <c r="A373" t="s">
        <v>2754</v>
      </c>
      <c r="B373" t="str">
        <f>Weighted!A376</f>
        <v xml:space="preserve">De Winton </v>
      </c>
      <c r="C373" t="s">
        <v>2753</v>
      </c>
      <c r="D373" s="7">
        <f ca="1">Weighted!X376</f>
        <v>1</v>
      </c>
      <c r="E373" t="s">
        <v>2755</v>
      </c>
    </row>
    <row r="374" spans="1:5" x14ac:dyDescent="0.25">
      <c r="A374" t="s">
        <v>2754</v>
      </c>
      <c r="B374" t="str">
        <f>Weighted!A377</f>
        <v xml:space="preserve">Dead Man's Flats </v>
      </c>
      <c r="C374" t="s">
        <v>2753</v>
      </c>
      <c r="D374" s="7">
        <f ca="1">Weighted!X377</f>
        <v>19</v>
      </c>
      <c r="E374" t="s">
        <v>2755</v>
      </c>
    </row>
    <row r="375" spans="1:5" x14ac:dyDescent="0.25">
      <c r="A375" t="s">
        <v>2754</v>
      </c>
      <c r="B375" t="str">
        <f>Weighted!A378</f>
        <v xml:space="preserve">Deadwood </v>
      </c>
      <c r="C375" t="s">
        <v>2753</v>
      </c>
      <c r="D375" s="7">
        <f ca="1">Weighted!X378</f>
        <v>1</v>
      </c>
      <c r="E375" t="s">
        <v>2755</v>
      </c>
    </row>
    <row r="376" spans="1:5" x14ac:dyDescent="0.25">
      <c r="A376" t="s">
        <v>2754</v>
      </c>
      <c r="B376" t="str">
        <f>Weighted!A379</f>
        <v xml:space="preserve">DeBolt </v>
      </c>
      <c r="C376" t="s">
        <v>2753</v>
      </c>
      <c r="D376" s="7">
        <f ca="1">Weighted!X379</f>
        <v>2</v>
      </c>
      <c r="E376" t="s">
        <v>2755</v>
      </c>
    </row>
    <row r="377" spans="1:5" x14ac:dyDescent="0.25">
      <c r="A377" t="s">
        <v>2754</v>
      </c>
      <c r="B377" t="str">
        <f>Weighted!A380</f>
        <v>Dechene</v>
      </c>
      <c r="C377" t="s">
        <v>2753</v>
      </c>
      <c r="D377" s="7">
        <f ca="1">Weighted!X380</f>
        <v>1</v>
      </c>
      <c r="E377" t="s">
        <v>2755</v>
      </c>
    </row>
    <row r="378" spans="1:5" x14ac:dyDescent="0.25">
      <c r="A378" t="s">
        <v>2754</v>
      </c>
      <c r="B378" t="str">
        <f>Weighted!A381</f>
        <v xml:space="preserve">Deer Ridge </v>
      </c>
      <c r="C378" t="s">
        <v>2753</v>
      </c>
      <c r="D378" s="7">
        <f ca="1">Weighted!X381</f>
        <v>2</v>
      </c>
      <c r="E378" t="s">
        <v>2755</v>
      </c>
    </row>
    <row r="379" spans="1:5" x14ac:dyDescent="0.25">
      <c r="A379" t="s">
        <v>2754</v>
      </c>
      <c r="B379" t="str">
        <f>Weighted!A382</f>
        <v xml:space="preserve">Deer Run </v>
      </c>
      <c r="C379" t="s">
        <v>2753</v>
      </c>
      <c r="D379" s="7">
        <f ca="1">Weighted!X382</f>
        <v>2</v>
      </c>
      <c r="E379" t="s">
        <v>2755</v>
      </c>
    </row>
    <row r="380" spans="1:5" x14ac:dyDescent="0.25">
      <c r="A380" t="s">
        <v>2754</v>
      </c>
      <c r="B380" t="str">
        <f>Weighted!A383</f>
        <v xml:space="preserve">Del Bonita </v>
      </c>
      <c r="C380" t="s">
        <v>2753</v>
      </c>
      <c r="D380" s="7">
        <f ca="1">Weighted!X383</f>
        <v>9</v>
      </c>
      <c r="E380" t="s">
        <v>2755</v>
      </c>
    </row>
    <row r="381" spans="1:5" x14ac:dyDescent="0.25">
      <c r="A381" t="s">
        <v>2754</v>
      </c>
      <c r="B381" t="str">
        <f>Weighted!A384</f>
        <v xml:space="preserve">Delacour </v>
      </c>
      <c r="C381" t="s">
        <v>2753</v>
      </c>
      <c r="D381" s="7">
        <f ca="1">Weighted!X384</f>
        <v>1</v>
      </c>
      <c r="E381" t="s">
        <v>2755</v>
      </c>
    </row>
    <row r="382" spans="1:5" x14ac:dyDescent="0.25">
      <c r="A382" t="s">
        <v>2754</v>
      </c>
      <c r="B382" t="str">
        <f>Weighted!A385</f>
        <v xml:space="preserve">Delburne </v>
      </c>
      <c r="C382" t="s">
        <v>2753</v>
      </c>
      <c r="D382" s="7">
        <f ca="1">Weighted!X385</f>
        <v>1</v>
      </c>
      <c r="E382" t="s">
        <v>2755</v>
      </c>
    </row>
    <row r="383" spans="1:5" x14ac:dyDescent="0.25">
      <c r="A383" t="s">
        <v>2754</v>
      </c>
      <c r="B383" t="str">
        <f>Weighted!A386</f>
        <v xml:space="preserve">Delia </v>
      </c>
      <c r="C383" t="s">
        <v>2753</v>
      </c>
      <c r="D383" s="7">
        <f ca="1">Weighted!X386</f>
        <v>1</v>
      </c>
      <c r="E383" t="s">
        <v>2755</v>
      </c>
    </row>
    <row r="384" spans="1:5" x14ac:dyDescent="0.25">
      <c r="A384" t="s">
        <v>2754</v>
      </c>
      <c r="B384" t="str">
        <f>Weighted!A387</f>
        <v>Delton</v>
      </c>
      <c r="C384" t="s">
        <v>2753</v>
      </c>
      <c r="D384" s="7">
        <f ca="1">Weighted!X387</f>
        <v>1</v>
      </c>
      <c r="E384" t="s">
        <v>2755</v>
      </c>
    </row>
    <row r="385" spans="1:5" x14ac:dyDescent="0.25">
      <c r="A385" t="s">
        <v>2754</v>
      </c>
      <c r="B385" t="str">
        <f>Weighted!A388</f>
        <v>Delwood</v>
      </c>
      <c r="C385" t="s">
        <v>2753</v>
      </c>
      <c r="D385" s="7">
        <f ca="1">Weighted!X388</f>
        <v>1</v>
      </c>
      <c r="E385" t="s">
        <v>2755</v>
      </c>
    </row>
    <row r="386" spans="1:5" x14ac:dyDescent="0.25">
      <c r="A386" t="s">
        <v>2754</v>
      </c>
      <c r="B386" t="str">
        <f>Weighted!A389</f>
        <v xml:space="preserve">Demmitt </v>
      </c>
      <c r="C386" t="s">
        <v>2753</v>
      </c>
      <c r="D386" s="7">
        <f ca="1">Weighted!X389</f>
        <v>1</v>
      </c>
      <c r="E386" t="s">
        <v>2755</v>
      </c>
    </row>
    <row r="387" spans="1:5" x14ac:dyDescent="0.25">
      <c r="A387" t="s">
        <v>2754</v>
      </c>
      <c r="B387" t="str">
        <f>Weighted!A390</f>
        <v>Dene</v>
      </c>
      <c r="C387" t="s">
        <v>2753</v>
      </c>
      <c r="D387" s="7">
        <f ca="1">Weighted!X390</f>
        <v>3</v>
      </c>
      <c r="E387" t="s">
        <v>2755</v>
      </c>
    </row>
    <row r="388" spans="1:5" x14ac:dyDescent="0.25">
      <c r="A388" t="s">
        <v>2754</v>
      </c>
      <c r="B388" t="str">
        <f>Weighted!A391</f>
        <v>Dene Tha'</v>
      </c>
      <c r="C388" t="s">
        <v>2753</v>
      </c>
      <c r="D388" s="7">
        <f ca="1">Weighted!X391</f>
        <v>1</v>
      </c>
      <c r="E388" t="s">
        <v>2755</v>
      </c>
    </row>
    <row r="389" spans="1:5" x14ac:dyDescent="0.25">
      <c r="A389" t="s">
        <v>2754</v>
      </c>
      <c r="B389" t="str">
        <f>Weighted!A392</f>
        <v xml:space="preserve">Derwent </v>
      </c>
      <c r="C389" t="s">
        <v>2753</v>
      </c>
      <c r="D389" s="7">
        <f ca="1">Weighted!X392</f>
        <v>1</v>
      </c>
      <c r="E389" t="s">
        <v>2755</v>
      </c>
    </row>
    <row r="390" spans="1:5" x14ac:dyDescent="0.25">
      <c r="A390" t="s">
        <v>2754</v>
      </c>
      <c r="B390" t="str">
        <f>Weighted!A393</f>
        <v xml:space="preserve">Desert Blume </v>
      </c>
      <c r="C390" t="s">
        <v>2753</v>
      </c>
      <c r="D390" s="7">
        <f ca="1">Weighted!X393</f>
        <v>1</v>
      </c>
      <c r="E390" t="s">
        <v>2755</v>
      </c>
    </row>
    <row r="391" spans="1:5" x14ac:dyDescent="0.25">
      <c r="A391" t="s">
        <v>2754</v>
      </c>
      <c r="B391" t="str">
        <f>Weighted!A394</f>
        <v xml:space="preserve">Desmarais </v>
      </c>
      <c r="C391" t="s">
        <v>2753</v>
      </c>
      <c r="D391" s="7">
        <f ca="1">Weighted!X394</f>
        <v>1</v>
      </c>
      <c r="E391" t="s">
        <v>2755</v>
      </c>
    </row>
    <row r="392" spans="1:5" x14ac:dyDescent="0.25">
      <c r="A392" t="s">
        <v>2754</v>
      </c>
      <c r="B392" t="str">
        <f>Weighted!A395</f>
        <v xml:space="preserve">Desmarais Settlement </v>
      </c>
      <c r="C392" t="s">
        <v>2753</v>
      </c>
      <c r="D392" s="7">
        <f ca="1">Weighted!X395</f>
        <v>1</v>
      </c>
      <c r="E392" t="s">
        <v>2755</v>
      </c>
    </row>
    <row r="393" spans="1:5" x14ac:dyDescent="0.25">
      <c r="A393" t="s">
        <v>2754</v>
      </c>
      <c r="B393" t="str">
        <f>Weighted!A396</f>
        <v xml:space="preserve">Devil's Gate </v>
      </c>
      <c r="C393" t="s">
        <v>2753</v>
      </c>
      <c r="D393" s="7">
        <f ca="1">Weighted!X396</f>
        <v>9</v>
      </c>
      <c r="E393" t="s">
        <v>2755</v>
      </c>
    </row>
    <row r="394" spans="1:5" x14ac:dyDescent="0.25">
      <c r="A394" t="s">
        <v>2754</v>
      </c>
      <c r="B394" t="str">
        <f>Weighted!A397</f>
        <v xml:space="preserve">Devon </v>
      </c>
      <c r="C394" t="s">
        <v>2753</v>
      </c>
      <c r="D394" s="7">
        <f ca="1">Weighted!X397</f>
        <v>14</v>
      </c>
      <c r="E394" t="s">
        <v>2755</v>
      </c>
    </row>
    <row r="395" spans="1:5" x14ac:dyDescent="0.25">
      <c r="A395" t="s">
        <v>2754</v>
      </c>
      <c r="B395" t="str">
        <f>Weighted!A398</f>
        <v xml:space="preserve">Devonshire Meadows </v>
      </c>
      <c r="C395" t="s">
        <v>2753</v>
      </c>
      <c r="D395" s="7">
        <f ca="1">Weighted!X398</f>
        <v>1</v>
      </c>
      <c r="E395" t="s">
        <v>2755</v>
      </c>
    </row>
    <row r="396" spans="1:5" x14ac:dyDescent="0.25">
      <c r="A396" t="s">
        <v>2754</v>
      </c>
      <c r="B396" t="str">
        <f>Weighted!A399</f>
        <v xml:space="preserve">Dewberry </v>
      </c>
      <c r="C396" t="s">
        <v>2753</v>
      </c>
      <c r="D396" s="7">
        <f ca="1">Weighted!X399</f>
        <v>2</v>
      </c>
      <c r="E396" t="s">
        <v>2755</v>
      </c>
    </row>
    <row r="397" spans="1:5" x14ac:dyDescent="0.25">
      <c r="A397" t="s">
        <v>2754</v>
      </c>
      <c r="B397" t="str">
        <f>Weighted!A400</f>
        <v xml:space="preserve">Diamond City </v>
      </c>
      <c r="C397" t="s">
        <v>2753</v>
      </c>
      <c r="D397" s="7">
        <f ca="1">Weighted!X400</f>
        <v>2</v>
      </c>
      <c r="E397" t="s">
        <v>2755</v>
      </c>
    </row>
    <row r="398" spans="1:5" x14ac:dyDescent="0.25">
      <c r="A398" t="s">
        <v>2754</v>
      </c>
      <c r="B398" t="str">
        <f>Weighted!A401</f>
        <v xml:space="preserve">Diamond Cove </v>
      </c>
      <c r="C398" t="s">
        <v>2753</v>
      </c>
      <c r="D398" s="7">
        <f ca="1">Weighted!X401</f>
        <v>1</v>
      </c>
      <c r="E398" t="s">
        <v>2755</v>
      </c>
    </row>
    <row r="399" spans="1:5" x14ac:dyDescent="0.25">
      <c r="A399" t="s">
        <v>2754</v>
      </c>
      <c r="B399" t="str">
        <f>Weighted!A402</f>
        <v>Dickinsfield</v>
      </c>
      <c r="C399" t="s">
        <v>2753</v>
      </c>
      <c r="D399" s="7">
        <f ca="1">Weighted!X402</f>
        <v>1</v>
      </c>
      <c r="E399" t="s">
        <v>2755</v>
      </c>
    </row>
    <row r="400" spans="1:5" x14ac:dyDescent="0.25">
      <c r="A400" t="s">
        <v>2754</v>
      </c>
      <c r="B400" t="str">
        <f>Weighted!A403</f>
        <v xml:space="preserve">Dickson </v>
      </c>
      <c r="C400" t="s">
        <v>2753</v>
      </c>
      <c r="D400" s="7">
        <f ca="1">Weighted!X403</f>
        <v>1</v>
      </c>
      <c r="E400" t="s">
        <v>2755</v>
      </c>
    </row>
    <row r="401" spans="1:5" x14ac:dyDescent="0.25">
      <c r="A401" t="s">
        <v>2754</v>
      </c>
      <c r="B401" t="str">
        <f>Weighted!A404</f>
        <v xml:space="preserve">Didsbury </v>
      </c>
      <c r="C401" t="s">
        <v>2753</v>
      </c>
      <c r="D401" s="7">
        <f ca="1">Weighted!X404</f>
        <v>3</v>
      </c>
      <c r="E401" t="s">
        <v>2755</v>
      </c>
    </row>
    <row r="402" spans="1:5" x14ac:dyDescent="0.25">
      <c r="A402" t="s">
        <v>2754</v>
      </c>
      <c r="B402" t="str">
        <f>Weighted!A405</f>
        <v>Dillberry Lake</v>
      </c>
      <c r="C402" t="s">
        <v>2753</v>
      </c>
      <c r="D402" s="7">
        <f ca="1">Weighted!X405</f>
        <v>1</v>
      </c>
      <c r="E402" t="s">
        <v>2755</v>
      </c>
    </row>
    <row r="403" spans="1:5" x14ac:dyDescent="0.25">
      <c r="A403" t="s">
        <v>2754</v>
      </c>
      <c r="B403" t="str">
        <f>Weighted!A406</f>
        <v xml:space="preserve">Dimsdale </v>
      </c>
      <c r="C403" t="s">
        <v>2753</v>
      </c>
      <c r="D403" s="7">
        <f ca="1">Weighted!X406</f>
        <v>1</v>
      </c>
      <c r="E403" t="s">
        <v>2755</v>
      </c>
    </row>
    <row r="404" spans="1:5" x14ac:dyDescent="0.25">
      <c r="A404" t="s">
        <v>2754</v>
      </c>
      <c r="B404" t="str">
        <f>Weighted!A407</f>
        <v>Dinant</v>
      </c>
      <c r="C404" t="s">
        <v>2753</v>
      </c>
      <c r="D404" s="7">
        <f ca="1">Weighted!X407</f>
        <v>1</v>
      </c>
      <c r="E404" t="s">
        <v>2755</v>
      </c>
    </row>
    <row r="405" spans="1:5" x14ac:dyDescent="0.25">
      <c r="A405" t="s">
        <v>2754</v>
      </c>
      <c r="B405" t="str">
        <f>Weighted!A408</f>
        <v>Dinosaur</v>
      </c>
      <c r="C405" t="s">
        <v>2753</v>
      </c>
      <c r="D405" s="7">
        <f ca="1">Weighted!X408</f>
        <v>1</v>
      </c>
      <c r="E405" t="s">
        <v>2755</v>
      </c>
    </row>
    <row r="406" spans="1:5" x14ac:dyDescent="0.25">
      <c r="A406" t="s">
        <v>2754</v>
      </c>
      <c r="B406" t="str">
        <f>Weighted!A409</f>
        <v xml:space="preserve">Discovery Ridge </v>
      </c>
      <c r="C406" t="s">
        <v>2753</v>
      </c>
      <c r="D406" s="7">
        <f ca="1">Weighted!X409</f>
        <v>1</v>
      </c>
      <c r="E406" t="s">
        <v>2755</v>
      </c>
    </row>
    <row r="407" spans="1:5" x14ac:dyDescent="0.25">
      <c r="A407" t="s">
        <v>2754</v>
      </c>
      <c r="B407" t="str">
        <f>Weighted!A410</f>
        <v xml:space="preserve">Dixonville </v>
      </c>
      <c r="C407" t="s">
        <v>2753</v>
      </c>
      <c r="D407" s="7">
        <f ca="1">Weighted!X410</f>
        <v>2</v>
      </c>
      <c r="E407" t="s">
        <v>2755</v>
      </c>
    </row>
    <row r="408" spans="1:5" x14ac:dyDescent="0.25">
      <c r="A408" t="s">
        <v>2754</v>
      </c>
      <c r="B408" t="str">
        <f>Weighted!A411</f>
        <v xml:space="preserve">Dog Head </v>
      </c>
      <c r="C408" t="s">
        <v>2753</v>
      </c>
      <c r="D408" s="7">
        <f ca="1">Weighted!X411</f>
        <v>1</v>
      </c>
      <c r="E408" t="s">
        <v>2755</v>
      </c>
    </row>
    <row r="409" spans="1:5" x14ac:dyDescent="0.25">
      <c r="A409" t="s">
        <v>2754</v>
      </c>
      <c r="B409" t="str">
        <f>Weighted!A412</f>
        <v xml:space="preserve">Donalda </v>
      </c>
      <c r="C409" t="s">
        <v>2753</v>
      </c>
      <c r="D409" s="7">
        <f ca="1">Weighted!X412</f>
        <v>4</v>
      </c>
      <c r="E409" t="s">
        <v>2755</v>
      </c>
    </row>
    <row r="410" spans="1:5" x14ac:dyDescent="0.25">
      <c r="A410" t="s">
        <v>2754</v>
      </c>
      <c r="B410" t="str">
        <f>Weighted!A413</f>
        <v xml:space="preserve">Donatville </v>
      </c>
      <c r="C410" t="s">
        <v>2753</v>
      </c>
      <c r="D410" s="7">
        <f ca="1">Weighted!X413</f>
        <v>1</v>
      </c>
      <c r="E410" t="s">
        <v>2755</v>
      </c>
    </row>
    <row r="411" spans="1:5" x14ac:dyDescent="0.25">
      <c r="A411" t="s">
        <v>2754</v>
      </c>
      <c r="B411" t="str">
        <f>Weighted!A414</f>
        <v xml:space="preserve">Donnelly </v>
      </c>
      <c r="C411" t="s">
        <v>2753</v>
      </c>
      <c r="D411" s="7">
        <f ca="1">Weighted!X414</f>
        <v>2</v>
      </c>
      <c r="E411" t="s">
        <v>2755</v>
      </c>
    </row>
    <row r="412" spans="1:5" x14ac:dyDescent="0.25">
      <c r="A412" t="s">
        <v>2754</v>
      </c>
      <c r="B412" t="str">
        <f>Weighted!A415</f>
        <v>Donsdale</v>
      </c>
      <c r="C412" t="s">
        <v>2753</v>
      </c>
      <c r="D412" s="7">
        <f ca="1">Weighted!X415</f>
        <v>1</v>
      </c>
      <c r="E412" t="s">
        <v>2755</v>
      </c>
    </row>
    <row r="413" spans="1:5" x14ac:dyDescent="0.25">
      <c r="A413" t="s">
        <v>2754</v>
      </c>
      <c r="B413" t="str">
        <f>Weighted!A416</f>
        <v>Dorothy</v>
      </c>
      <c r="C413" t="s">
        <v>2753</v>
      </c>
      <c r="D413" s="7">
        <f ca="1">Weighted!X416</f>
        <v>1</v>
      </c>
      <c r="E413" t="s">
        <v>2755</v>
      </c>
    </row>
    <row r="414" spans="1:5" x14ac:dyDescent="0.25">
      <c r="A414" t="s">
        <v>2754</v>
      </c>
      <c r="B414" t="str">
        <f>Weighted!A417</f>
        <v>Douglasdale</v>
      </c>
      <c r="C414" t="s">
        <v>2753</v>
      </c>
      <c r="D414" s="7">
        <f ca="1">Weighted!X417</f>
        <v>1</v>
      </c>
      <c r="E414" t="s">
        <v>2755</v>
      </c>
    </row>
    <row r="415" spans="1:5" x14ac:dyDescent="0.25">
      <c r="A415" t="s">
        <v>2754</v>
      </c>
      <c r="B415" t="str">
        <f>Weighted!A418</f>
        <v xml:space="preserve">Douglasdale Estates </v>
      </c>
      <c r="C415" t="s">
        <v>2753</v>
      </c>
      <c r="D415" s="7">
        <f ca="1">Weighted!X418</f>
        <v>1</v>
      </c>
      <c r="E415" t="s">
        <v>2755</v>
      </c>
    </row>
    <row r="416" spans="1:5" x14ac:dyDescent="0.25">
      <c r="A416" t="s">
        <v>2754</v>
      </c>
      <c r="B416" t="str">
        <f>Weighted!A419</f>
        <v xml:space="preserve">Douglasglen </v>
      </c>
      <c r="C416" t="s">
        <v>2753</v>
      </c>
      <c r="D416" s="7">
        <f ca="1">Weighted!X419</f>
        <v>1</v>
      </c>
      <c r="E416" t="s">
        <v>2755</v>
      </c>
    </row>
    <row r="417" spans="1:5" x14ac:dyDescent="0.25">
      <c r="A417" t="s">
        <v>2754</v>
      </c>
      <c r="B417" t="str">
        <f>Weighted!A420</f>
        <v xml:space="preserve">Dover </v>
      </c>
      <c r="C417" t="s">
        <v>2753</v>
      </c>
      <c r="D417" s="7">
        <f ca="1">Weighted!X420</f>
        <v>1</v>
      </c>
      <c r="E417" t="s">
        <v>2755</v>
      </c>
    </row>
    <row r="418" spans="1:5" x14ac:dyDescent="0.25">
      <c r="A418" t="s">
        <v>2754</v>
      </c>
      <c r="B418" t="str">
        <f>Weighted!A421</f>
        <v>Dovercourt</v>
      </c>
      <c r="C418" t="s">
        <v>2753</v>
      </c>
      <c r="D418" s="7">
        <f ca="1">Weighted!X421</f>
        <v>1</v>
      </c>
      <c r="E418" t="s">
        <v>2755</v>
      </c>
    </row>
    <row r="419" spans="1:5" x14ac:dyDescent="0.25">
      <c r="A419" t="s">
        <v>2754</v>
      </c>
      <c r="B419" t="str">
        <f>Weighted!A422</f>
        <v>Downtown</v>
      </c>
      <c r="C419" t="s">
        <v>2753</v>
      </c>
      <c r="D419" s="7">
        <f ca="1">Weighted!X422</f>
        <v>1</v>
      </c>
      <c r="E419" t="s">
        <v>2755</v>
      </c>
    </row>
    <row r="420" spans="1:5" x14ac:dyDescent="0.25">
      <c r="A420" t="s">
        <v>2754</v>
      </c>
      <c r="B420" t="str">
        <f>Weighted!A423</f>
        <v xml:space="preserve">Drayton Valley </v>
      </c>
      <c r="C420" t="s">
        <v>2753</v>
      </c>
      <c r="D420" s="7">
        <f ca="1">Weighted!X423</f>
        <v>8</v>
      </c>
      <c r="E420" t="s">
        <v>2755</v>
      </c>
    </row>
    <row r="421" spans="1:5" x14ac:dyDescent="0.25">
      <c r="A421" t="s">
        <v>2754</v>
      </c>
      <c r="B421" t="str">
        <f>Weighted!A424</f>
        <v xml:space="preserve">Drift Pile River </v>
      </c>
      <c r="C421" t="s">
        <v>2753</v>
      </c>
      <c r="D421" s="7">
        <f ca="1">Weighted!X424</f>
        <v>1</v>
      </c>
      <c r="E421" t="s">
        <v>2755</v>
      </c>
    </row>
    <row r="422" spans="1:5" x14ac:dyDescent="0.25">
      <c r="A422" t="s">
        <v>2754</v>
      </c>
      <c r="B422" t="str">
        <f>Weighted!A425</f>
        <v xml:space="preserve">Drumheller </v>
      </c>
      <c r="C422" t="s">
        <v>2753</v>
      </c>
      <c r="D422" s="7">
        <f ca="1">Weighted!X425</f>
        <v>110</v>
      </c>
      <c r="E422" t="s">
        <v>2755</v>
      </c>
    </row>
    <row r="423" spans="1:5" x14ac:dyDescent="0.25">
      <c r="A423" t="s">
        <v>2754</v>
      </c>
      <c r="B423" t="str">
        <f>Weighted!A426</f>
        <v>Drumheller Valley</v>
      </c>
      <c r="C423" t="s">
        <v>2753</v>
      </c>
      <c r="D423" s="7">
        <f ca="1">Weighted!X426</f>
        <v>1</v>
      </c>
      <c r="E423" t="s">
        <v>2755</v>
      </c>
    </row>
    <row r="424" spans="1:5" x14ac:dyDescent="0.25">
      <c r="A424" t="s">
        <v>2754</v>
      </c>
      <c r="B424" t="str">
        <f>Weighted!A427</f>
        <v>Dry Island Buffalo Jump</v>
      </c>
      <c r="C424" t="s">
        <v>2753</v>
      </c>
      <c r="D424" s="7">
        <f ca="1">Weighted!X427</f>
        <v>1</v>
      </c>
      <c r="E424" t="s">
        <v>2755</v>
      </c>
    </row>
    <row r="425" spans="1:5" x14ac:dyDescent="0.25">
      <c r="A425" t="s">
        <v>2754</v>
      </c>
      <c r="B425" t="str">
        <f>Weighted!A428</f>
        <v xml:space="preserve">Duchess </v>
      </c>
      <c r="C425" t="s">
        <v>2753</v>
      </c>
      <c r="D425" s="7">
        <f ca="1">Weighted!X428</f>
        <v>1</v>
      </c>
      <c r="E425" t="s">
        <v>2755</v>
      </c>
    </row>
    <row r="426" spans="1:5" x14ac:dyDescent="0.25">
      <c r="A426" t="s">
        <v>2754</v>
      </c>
      <c r="B426" t="str">
        <f>Weighted!A429</f>
        <v xml:space="preserve">Duffield </v>
      </c>
      <c r="C426" t="s">
        <v>2753</v>
      </c>
      <c r="D426" s="7">
        <f ca="1">Weighted!X429</f>
        <v>1</v>
      </c>
      <c r="E426" t="s">
        <v>2755</v>
      </c>
    </row>
    <row r="427" spans="1:5" x14ac:dyDescent="0.25">
      <c r="A427" t="s">
        <v>2754</v>
      </c>
      <c r="B427" t="str">
        <f>Weighted!A430</f>
        <v>Duggan</v>
      </c>
      <c r="C427" t="s">
        <v>2753</v>
      </c>
      <c r="D427" s="7">
        <f ca="1">Weighted!X430</f>
        <v>1</v>
      </c>
      <c r="E427" t="s">
        <v>2755</v>
      </c>
    </row>
    <row r="428" spans="1:5" x14ac:dyDescent="0.25">
      <c r="A428" t="s">
        <v>2754</v>
      </c>
      <c r="B428" t="str">
        <f>Weighted!A431</f>
        <v xml:space="preserve">Duhamel </v>
      </c>
      <c r="C428" t="s">
        <v>2753</v>
      </c>
      <c r="D428" s="7">
        <f ca="1">Weighted!X431</f>
        <v>1</v>
      </c>
      <c r="E428" t="s">
        <v>2755</v>
      </c>
    </row>
    <row r="429" spans="1:5" x14ac:dyDescent="0.25">
      <c r="A429" t="s">
        <v>2754</v>
      </c>
      <c r="B429" t="str">
        <f>Weighted!A432</f>
        <v xml:space="preserve">Duncan's </v>
      </c>
      <c r="C429" t="s">
        <v>2753</v>
      </c>
      <c r="D429" s="7">
        <f ca="1">Weighted!X432</f>
        <v>1</v>
      </c>
      <c r="E429" t="s">
        <v>2755</v>
      </c>
    </row>
    <row r="430" spans="1:5" x14ac:dyDescent="0.25">
      <c r="A430" t="s">
        <v>2754</v>
      </c>
      <c r="B430" t="str">
        <f>Weighted!A433</f>
        <v>Dunluce</v>
      </c>
      <c r="C430" t="s">
        <v>2753</v>
      </c>
      <c r="D430" s="7">
        <f ca="1">Weighted!X433</f>
        <v>1</v>
      </c>
      <c r="E430" t="s">
        <v>2755</v>
      </c>
    </row>
    <row r="431" spans="1:5" x14ac:dyDescent="0.25">
      <c r="A431" t="s">
        <v>2754</v>
      </c>
      <c r="B431" t="str">
        <f>Weighted!A434</f>
        <v xml:space="preserve">Dunmore </v>
      </c>
      <c r="C431" t="s">
        <v>2753</v>
      </c>
      <c r="D431" s="7">
        <f ca="1">Weighted!X434</f>
        <v>1</v>
      </c>
      <c r="E431" t="s">
        <v>2755</v>
      </c>
    </row>
    <row r="432" spans="1:5" x14ac:dyDescent="0.25">
      <c r="A432" t="s">
        <v>2754</v>
      </c>
      <c r="B432" t="str">
        <f>Weighted!A435</f>
        <v>Dunvegan</v>
      </c>
      <c r="C432" t="s">
        <v>2753</v>
      </c>
      <c r="D432" s="7">
        <f ca="1">Weighted!X435</f>
        <v>1</v>
      </c>
      <c r="E432" t="s">
        <v>2755</v>
      </c>
    </row>
    <row r="433" spans="1:5" x14ac:dyDescent="0.25">
      <c r="A433" t="s">
        <v>2754</v>
      </c>
      <c r="B433" t="str">
        <f>Weighted!A436</f>
        <v xml:space="preserve">Duvernay </v>
      </c>
      <c r="C433" t="s">
        <v>2753</v>
      </c>
      <c r="D433" s="7">
        <f ca="1">Weighted!X436</f>
        <v>1</v>
      </c>
      <c r="E433" t="s">
        <v>2755</v>
      </c>
    </row>
    <row r="434" spans="1:5" x14ac:dyDescent="0.25">
      <c r="A434" t="s">
        <v>2754</v>
      </c>
      <c r="B434" t="str">
        <f>Weighted!A437</f>
        <v xml:space="preserve">Eagle Ridge </v>
      </c>
      <c r="C434" t="s">
        <v>2753</v>
      </c>
      <c r="D434" s="7">
        <f ca="1">Weighted!X437</f>
        <v>1</v>
      </c>
      <c r="E434" t="s">
        <v>2755</v>
      </c>
    </row>
    <row r="435" spans="1:5" x14ac:dyDescent="0.25">
      <c r="A435" t="s">
        <v>2754</v>
      </c>
      <c r="B435" t="str">
        <f>Weighted!A438</f>
        <v xml:space="preserve">Eaglesham </v>
      </c>
      <c r="C435" t="s">
        <v>2753</v>
      </c>
      <c r="D435" s="7">
        <f ca="1">Weighted!X438</f>
        <v>1</v>
      </c>
      <c r="E435" t="s">
        <v>2755</v>
      </c>
    </row>
    <row r="436" spans="1:5" x14ac:dyDescent="0.25">
      <c r="A436" t="s">
        <v>2754</v>
      </c>
      <c r="B436" t="str">
        <f>Weighted!A439</f>
        <v xml:space="preserve">East Coulee </v>
      </c>
      <c r="C436" t="s">
        <v>2753</v>
      </c>
      <c r="D436" s="7">
        <f ca="1">Weighted!X439</f>
        <v>10</v>
      </c>
      <c r="E436" t="s">
        <v>2755</v>
      </c>
    </row>
    <row r="437" spans="1:5" x14ac:dyDescent="0.25">
      <c r="A437" t="s">
        <v>2754</v>
      </c>
      <c r="B437" t="str">
        <f>Weighted!A440</f>
        <v xml:space="preserve">East Prairie </v>
      </c>
      <c r="C437" t="s">
        <v>2753</v>
      </c>
      <c r="D437" s="7">
        <f ca="1">Weighted!X440</f>
        <v>17</v>
      </c>
      <c r="E437" t="s">
        <v>2755</v>
      </c>
    </row>
    <row r="438" spans="1:5" x14ac:dyDescent="0.25">
      <c r="A438" t="s">
        <v>2754</v>
      </c>
      <c r="B438" t="str">
        <f>Weighted!A441</f>
        <v>East Village</v>
      </c>
      <c r="C438" t="s">
        <v>2753</v>
      </c>
      <c r="D438" s="7">
        <f ca="1">Weighted!X441</f>
        <v>1</v>
      </c>
      <c r="E438" t="s">
        <v>2755</v>
      </c>
    </row>
    <row r="439" spans="1:5" x14ac:dyDescent="0.25">
      <c r="A439" t="s">
        <v>2754</v>
      </c>
      <c r="B439" t="str">
        <f>Weighted!A442</f>
        <v xml:space="preserve">Eastview Acres </v>
      </c>
      <c r="C439" t="s">
        <v>2753</v>
      </c>
      <c r="D439" s="7">
        <f ca="1">Weighted!X442</f>
        <v>1</v>
      </c>
      <c r="E439" t="s">
        <v>2755</v>
      </c>
    </row>
    <row r="440" spans="1:5" x14ac:dyDescent="0.25">
      <c r="A440" t="s">
        <v>2754</v>
      </c>
      <c r="B440" t="str">
        <f>Weighted!A443</f>
        <v>Eastwood</v>
      </c>
      <c r="C440" t="s">
        <v>2753</v>
      </c>
      <c r="D440" s="7">
        <f ca="1">Weighted!X443</f>
        <v>1</v>
      </c>
      <c r="E440" t="s">
        <v>2755</v>
      </c>
    </row>
    <row r="441" spans="1:5" x14ac:dyDescent="0.25">
      <c r="A441" t="s">
        <v>2754</v>
      </c>
      <c r="B441" t="str">
        <f>Weighted!A444</f>
        <v xml:space="preserve">Eau Claire </v>
      </c>
      <c r="C441" t="s">
        <v>2753</v>
      </c>
      <c r="D441" s="7">
        <f ca="1">Weighted!X444</f>
        <v>3</v>
      </c>
      <c r="E441" t="s">
        <v>2755</v>
      </c>
    </row>
    <row r="442" spans="1:5" x14ac:dyDescent="0.25">
      <c r="A442" t="s">
        <v>2754</v>
      </c>
      <c r="B442" t="str">
        <f>Weighted!A445</f>
        <v>Eaux Claires</v>
      </c>
      <c r="C442" t="s">
        <v>2753</v>
      </c>
      <c r="D442" s="7">
        <f ca="1">Weighted!X445</f>
        <v>33</v>
      </c>
      <c r="E442" t="s">
        <v>2755</v>
      </c>
    </row>
    <row r="443" spans="1:5" x14ac:dyDescent="0.25">
      <c r="A443" t="s">
        <v>2754</v>
      </c>
      <c r="B443" t="str">
        <f>Weighted!A446</f>
        <v>Ebbers</v>
      </c>
      <c r="C443" t="s">
        <v>2753</v>
      </c>
      <c r="D443" s="7">
        <f ca="1">Weighted!X446</f>
        <v>1</v>
      </c>
      <c r="E443" t="s">
        <v>2755</v>
      </c>
    </row>
    <row r="444" spans="1:5" x14ac:dyDescent="0.25">
      <c r="A444" t="s">
        <v>2754</v>
      </c>
      <c r="B444" t="str">
        <f>Weighted!A447</f>
        <v xml:space="preserve">Eckville </v>
      </c>
      <c r="C444" t="s">
        <v>2753</v>
      </c>
      <c r="D444" s="7">
        <f ca="1">Weighted!X447</f>
        <v>2</v>
      </c>
      <c r="E444" t="s">
        <v>2755</v>
      </c>
    </row>
    <row r="445" spans="1:5" x14ac:dyDescent="0.25">
      <c r="A445" t="s">
        <v>2754</v>
      </c>
      <c r="B445" t="str">
        <f>Weighted!A448</f>
        <v xml:space="preserve">Edberg </v>
      </c>
      <c r="C445" t="s">
        <v>2753</v>
      </c>
      <c r="D445" s="7">
        <f ca="1">Weighted!X448</f>
        <v>1</v>
      </c>
      <c r="E445" t="s">
        <v>2755</v>
      </c>
    </row>
    <row r="446" spans="1:5" x14ac:dyDescent="0.25">
      <c r="A446" t="s">
        <v>2754</v>
      </c>
      <c r="B446" t="str">
        <f>Weighted!A449</f>
        <v xml:space="preserve">Eden Valley </v>
      </c>
      <c r="C446" t="s">
        <v>2753</v>
      </c>
      <c r="D446" s="7">
        <f ca="1">Weighted!X449</f>
        <v>1</v>
      </c>
      <c r="E446" t="s">
        <v>2755</v>
      </c>
    </row>
    <row r="447" spans="1:5" x14ac:dyDescent="0.25">
      <c r="A447" t="s">
        <v>2754</v>
      </c>
      <c r="B447" t="str">
        <f>Weighted!A450</f>
        <v xml:space="preserve">Edgemont </v>
      </c>
      <c r="C447" t="s">
        <v>2753</v>
      </c>
      <c r="D447" s="7">
        <f ca="1">Weighted!X450</f>
        <v>1</v>
      </c>
      <c r="E447" t="s">
        <v>2755</v>
      </c>
    </row>
    <row r="448" spans="1:5" x14ac:dyDescent="0.25">
      <c r="A448" t="s">
        <v>2754</v>
      </c>
      <c r="B448" t="str">
        <f>Weighted!A451</f>
        <v xml:space="preserve">Edgerton </v>
      </c>
      <c r="C448" t="s">
        <v>2753</v>
      </c>
      <c r="D448" s="7">
        <f ca="1">Weighted!X451</f>
        <v>1</v>
      </c>
      <c r="E448" t="s">
        <v>2755</v>
      </c>
    </row>
    <row r="449" spans="1:5" x14ac:dyDescent="0.25">
      <c r="A449" t="s">
        <v>2754</v>
      </c>
      <c r="B449" t="str">
        <f>Weighted!A452</f>
        <v xml:space="preserve">Edmonton </v>
      </c>
      <c r="C449" t="s">
        <v>2753</v>
      </c>
      <c r="D449" s="7">
        <f ca="1">Weighted!X452</f>
        <v>90</v>
      </c>
      <c r="E449" t="s">
        <v>2755</v>
      </c>
    </row>
    <row r="450" spans="1:5" x14ac:dyDescent="0.25">
      <c r="A450" t="s">
        <v>2754</v>
      </c>
      <c r="B450" t="str">
        <f>Weighted!A453</f>
        <v>Edmonton Beach</v>
      </c>
      <c r="C450" t="s">
        <v>2753</v>
      </c>
      <c r="D450" s="7">
        <f ca="1">Weighted!X453</f>
        <v>22</v>
      </c>
      <c r="E450" t="s">
        <v>2755</v>
      </c>
    </row>
    <row r="451" spans="1:5" x14ac:dyDescent="0.25">
      <c r="A451" t="s">
        <v>2754</v>
      </c>
      <c r="B451" t="str">
        <f>Weighted!A454</f>
        <v xml:space="preserve">Edson </v>
      </c>
      <c r="C451" t="s">
        <v>2753</v>
      </c>
      <c r="D451" s="7">
        <f ca="1">Weighted!X454</f>
        <v>3</v>
      </c>
      <c r="E451" t="s">
        <v>2755</v>
      </c>
    </row>
    <row r="452" spans="1:5" x14ac:dyDescent="0.25">
      <c r="A452" t="s">
        <v>2754</v>
      </c>
      <c r="B452" t="str">
        <f>Weighted!A455</f>
        <v xml:space="preserve">Edwand </v>
      </c>
      <c r="C452" t="s">
        <v>2753</v>
      </c>
      <c r="D452" s="7">
        <f ca="1">Weighted!X455</f>
        <v>1</v>
      </c>
      <c r="E452" t="s">
        <v>2755</v>
      </c>
    </row>
    <row r="453" spans="1:5" x14ac:dyDescent="0.25">
      <c r="A453" t="s">
        <v>2754</v>
      </c>
      <c r="B453" t="str">
        <f>Weighted!A456</f>
        <v xml:space="preserve">Egremont </v>
      </c>
      <c r="C453" t="s">
        <v>2753</v>
      </c>
      <c r="D453" s="7">
        <f ca="1">Weighted!X456</f>
        <v>1</v>
      </c>
      <c r="E453" t="s">
        <v>2755</v>
      </c>
    </row>
    <row r="454" spans="1:5" x14ac:dyDescent="0.25">
      <c r="A454" t="s">
        <v>2754</v>
      </c>
      <c r="B454" t="str">
        <f>Weighted!A457</f>
        <v>Ekota</v>
      </c>
      <c r="C454" t="s">
        <v>2753</v>
      </c>
      <c r="D454" s="7">
        <f ca="1">Weighted!X457</f>
        <v>1</v>
      </c>
      <c r="E454" t="s">
        <v>2755</v>
      </c>
    </row>
    <row r="455" spans="1:5" x14ac:dyDescent="0.25">
      <c r="A455" t="s">
        <v>2754</v>
      </c>
      <c r="B455" t="str">
        <f>Weighted!A458</f>
        <v xml:space="preserve">Elbow Park </v>
      </c>
      <c r="C455" t="s">
        <v>2753</v>
      </c>
      <c r="D455" s="7">
        <f ca="1">Weighted!X458</f>
        <v>1</v>
      </c>
      <c r="E455" t="s">
        <v>2755</v>
      </c>
    </row>
    <row r="456" spans="1:5" x14ac:dyDescent="0.25">
      <c r="A456" t="s">
        <v>2754</v>
      </c>
      <c r="B456" t="str">
        <f>Weighted!A459</f>
        <v xml:space="preserve">Elboya </v>
      </c>
      <c r="C456" t="s">
        <v>2753</v>
      </c>
      <c r="D456" s="7">
        <f ca="1">Weighted!X459</f>
        <v>1</v>
      </c>
      <c r="E456" t="s">
        <v>2755</v>
      </c>
    </row>
    <row r="457" spans="1:5" x14ac:dyDescent="0.25">
      <c r="A457" t="s">
        <v>2754</v>
      </c>
      <c r="B457" t="str">
        <f>Weighted!A460</f>
        <v xml:space="preserve">Eldoes Trailer Park </v>
      </c>
      <c r="C457" t="s">
        <v>2753</v>
      </c>
      <c r="D457" s="7">
        <f ca="1">Weighted!X460</f>
        <v>3</v>
      </c>
      <c r="E457" t="s">
        <v>2755</v>
      </c>
    </row>
    <row r="458" spans="1:5" x14ac:dyDescent="0.25">
      <c r="A458" t="s">
        <v>2754</v>
      </c>
      <c r="B458" t="str">
        <f>Weighted!A461</f>
        <v xml:space="preserve">Elizabeth </v>
      </c>
      <c r="C458" t="s">
        <v>2753</v>
      </c>
      <c r="D458" s="7">
        <f ca="1">Weighted!X461</f>
        <v>3</v>
      </c>
      <c r="E458" t="s">
        <v>2755</v>
      </c>
    </row>
    <row r="459" spans="1:5" x14ac:dyDescent="0.25">
      <c r="A459" t="s">
        <v>2754</v>
      </c>
      <c r="B459" t="str">
        <f>Weighted!A462</f>
        <v>Elk Island</v>
      </c>
      <c r="C459" t="s">
        <v>2753</v>
      </c>
      <c r="D459" s="7">
        <f ca="1">Weighted!X462</f>
        <v>7</v>
      </c>
      <c r="E459" t="s">
        <v>2755</v>
      </c>
    </row>
    <row r="460" spans="1:5" x14ac:dyDescent="0.25">
      <c r="A460" t="s">
        <v>2754</v>
      </c>
      <c r="B460" t="str">
        <f>Weighted!A463</f>
        <v>Elk Island National Park</v>
      </c>
      <c r="C460" t="s">
        <v>2753</v>
      </c>
      <c r="D460" s="7">
        <f ca="1">Weighted!X463</f>
        <v>1</v>
      </c>
      <c r="E460" t="s">
        <v>2755</v>
      </c>
    </row>
    <row r="461" spans="1:5" x14ac:dyDescent="0.25">
      <c r="A461" t="s">
        <v>2754</v>
      </c>
      <c r="B461" t="str">
        <f>Weighted!A464</f>
        <v xml:space="preserve">Elk Point </v>
      </c>
      <c r="C461" t="s">
        <v>2753</v>
      </c>
      <c r="D461" s="7">
        <f ca="1">Weighted!X464</f>
        <v>2</v>
      </c>
      <c r="E461" t="s">
        <v>2755</v>
      </c>
    </row>
    <row r="462" spans="1:5" x14ac:dyDescent="0.25">
      <c r="A462" t="s">
        <v>2754</v>
      </c>
      <c r="B462" t="str">
        <f>Weighted!A465</f>
        <v>Elk River</v>
      </c>
      <c r="C462" t="s">
        <v>2753</v>
      </c>
      <c r="D462" s="7">
        <f ca="1">Weighted!X465</f>
        <v>1</v>
      </c>
      <c r="E462" t="s">
        <v>2755</v>
      </c>
    </row>
    <row r="463" spans="1:5" x14ac:dyDescent="0.25">
      <c r="A463" t="s">
        <v>2754</v>
      </c>
      <c r="B463" t="str">
        <f>Weighted!A466</f>
        <v xml:space="preserve">Elkwater </v>
      </c>
      <c r="C463" t="s">
        <v>2753</v>
      </c>
      <c r="D463" s="7">
        <f ca="1">Weighted!X466</f>
        <v>3</v>
      </c>
      <c r="E463" t="s">
        <v>2755</v>
      </c>
    </row>
    <row r="464" spans="1:5" x14ac:dyDescent="0.25">
      <c r="A464" t="s">
        <v>2754</v>
      </c>
      <c r="B464" t="str">
        <f>Weighted!A467</f>
        <v>Ellerslie</v>
      </c>
      <c r="C464" t="s">
        <v>2753</v>
      </c>
      <c r="D464" s="7">
        <f ca="1">Weighted!X467</f>
        <v>46</v>
      </c>
      <c r="E464" t="s">
        <v>2755</v>
      </c>
    </row>
    <row r="465" spans="1:5" x14ac:dyDescent="0.25">
      <c r="A465" t="s">
        <v>2754</v>
      </c>
      <c r="B465" t="str">
        <f>Weighted!A468</f>
        <v xml:space="preserve">Ellscott </v>
      </c>
      <c r="C465" t="s">
        <v>2753</v>
      </c>
      <c r="D465" s="7">
        <f ca="1">Weighted!X468</f>
        <v>1</v>
      </c>
      <c r="E465" t="s">
        <v>2755</v>
      </c>
    </row>
    <row r="466" spans="1:5" x14ac:dyDescent="0.25">
      <c r="A466" t="s">
        <v>2754</v>
      </c>
      <c r="B466" t="str">
        <f>Weighted!A469</f>
        <v>Elmwood</v>
      </c>
      <c r="C466" t="s">
        <v>2753</v>
      </c>
      <c r="D466" s="7">
        <f ca="1">Weighted!X469</f>
        <v>1</v>
      </c>
      <c r="E466" t="s">
        <v>2755</v>
      </c>
    </row>
    <row r="467" spans="1:5" x14ac:dyDescent="0.25">
      <c r="A467" t="s">
        <v>2754</v>
      </c>
      <c r="B467" t="str">
        <f>Weighted!A470</f>
        <v>Elmwood Park</v>
      </c>
      <c r="C467" t="s">
        <v>2753</v>
      </c>
      <c r="D467" s="7">
        <f ca="1">Weighted!X470</f>
        <v>1</v>
      </c>
      <c r="E467" t="s">
        <v>2755</v>
      </c>
    </row>
    <row r="468" spans="1:5" x14ac:dyDescent="0.25">
      <c r="A468" t="s">
        <v>2754</v>
      </c>
      <c r="B468" t="str">
        <f>Weighted!A471</f>
        <v xml:space="preserve">Elmworth </v>
      </c>
      <c r="C468" t="s">
        <v>2753</v>
      </c>
      <c r="D468" s="7">
        <f ca="1">Weighted!X471</f>
        <v>1</v>
      </c>
      <c r="E468" t="s">
        <v>2755</v>
      </c>
    </row>
    <row r="469" spans="1:5" x14ac:dyDescent="0.25">
      <c r="A469" t="s">
        <v>2754</v>
      </c>
      <c r="B469" t="str">
        <f>Weighted!A472</f>
        <v xml:space="preserve">Elnora </v>
      </c>
      <c r="C469" t="s">
        <v>2753</v>
      </c>
      <c r="D469" s="7">
        <f ca="1">Weighted!X472</f>
        <v>1</v>
      </c>
      <c r="E469" t="s">
        <v>2755</v>
      </c>
    </row>
    <row r="470" spans="1:5" x14ac:dyDescent="0.25">
      <c r="A470" t="s">
        <v>2754</v>
      </c>
      <c r="B470" t="str">
        <f>Weighted!A473</f>
        <v>Elsinore</v>
      </c>
      <c r="C470" t="s">
        <v>2753</v>
      </c>
      <c r="D470" s="7">
        <f ca="1">Weighted!X473</f>
        <v>1</v>
      </c>
      <c r="E470" t="s">
        <v>2755</v>
      </c>
    </row>
    <row r="471" spans="1:5" x14ac:dyDescent="0.25">
      <c r="A471" t="s">
        <v>2754</v>
      </c>
      <c r="B471" t="str">
        <f>Weighted!A474</f>
        <v xml:space="preserve">Embarras Landing </v>
      </c>
      <c r="C471" t="s">
        <v>2753</v>
      </c>
      <c r="D471" s="7">
        <f ca="1">Weighted!X474</f>
        <v>1</v>
      </c>
      <c r="E471" t="s">
        <v>2755</v>
      </c>
    </row>
    <row r="472" spans="1:5" x14ac:dyDescent="0.25">
      <c r="A472" t="s">
        <v>2754</v>
      </c>
      <c r="B472" t="str">
        <f>Weighted!A475</f>
        <v>Empire Park</v>
      </c>
      <c r="C472" t="s">
        <v>2753</v>
      </c>
      <c r="D472" s="7">
        <f ca="1">Weighted!X475</f>
        <v>1</v>
      </c>
      <c r="E472" t="s">
        <v>2755</v>
      </c>
    </row>
    <row r="473" spans="1:5" x14ac:dyDescent="0.25">
      <c r="A473" t="s">
        <v>2754</v>
      </c>
      <c r="B473" t="str">
        <f>Weighted!A476</f>
        <v xml:space="preserve">Empress </v>
      </c>
      <c r="C473" t="s">
        <v>2753</v>
      </c>
      <c r="D473" s="7">
        <f ca="1">Weighted!X476</f>
        <v>2</v>
      </c>
      <c r="E473" t="s">
        <v>2755</v>
      </c>
    </row>
    <row r="474" spans="1:5" x14ac:dyDescent="0.25">
      <c r="A474" t="s">
        <v>2754</v>
      </c>
      <c r="B474" t="str">
        <f>Weighted!A477</f>
        <v xml:space="preserve">Enchant </v>
      </c>
      <c r="C474" t="s">
        <v>2753</v>
      </c>
      <c r="D474" s="7">
        <f ca="1">Weighted!X477</f>
        <v>1</v>
      </c>
      <c r="E474" t="s">
        <v>2755</v>
      </c>
    </row>
    <row r="475" spans="1:5" x14ac:dyDescent="0.25">
      <c r="A475" t="s">
        <v>2754</v>
      </c>
      <c r="B475" t="str">
        <f>Weighted!A478</f>
        <v xml:space="preserve">Endiang </v>
      </c>
      <c r="C475" t="s">
        <v>2753</v>
      </c>
      <c r="D475" s="7">
        <f ca="1">Weighted!X478</f>
        <v>1</v>
      </c>
      <c r="E475" t="s">
        <v>2755</v>
      </c>
    </row>
    <row r="476" spans="1:5" x14ac:dyDescent="0.25">
      <c r="A476" t="s">
        <v>2754</v>
      </c>
      <c r="B476" t="str">
        <f>Weighted!A479</f>
        <v xml:space="preserve">Enilda </v>
      </c>
      <c r="C476" t="s">
        <v>2753</v>
      </c>
      <c r="D476" s="7">
        <f ca="1">Weighted!X479</f>
        <v>1</v>
      </c>
      <c r="E476" t="s">
        <v>2755</v>
      </c>
    </row>
    <row r="477" spans="1:5" x14ac:dyDescent="0.25">
      <c r="A477" t="s">
        <v>2754</v>
      </c>
      <c r="B477" t="str">
        <f>Weighted!A480</f>
        <v xml:space="preserve">Enoch </v>
      </c>
      <c r="C477" t="s">
        <v>2753</v>
      </c>
      <c r="D477" s="7">
        <f ca="1">Weighted!X480</f>
        <v>42</v>
      </c>
      <c r="E477" t="s">
        <v>2755</v>
      </c>
    </row>
    <row r="478" spans="1:5" x14ac:dyDescent="0.25">
      <c r="A478" t="s">
        <v>2754</v>
      </c>
      <c r="B478" t="str">
        <f>Weighted!A481</f>
        <v>Ensign</v>
      </c>
      <c r="C478" t="s">
        <v>2753</v>
      </c>
      <c r="D478" s="7">
        <f ca="1">Weighted!X481</f>
        <v>1</v>
      </c>
      <c r="E478" t="s">
        <v>2755</v>
      </c>
    </row>
    <row r="479" spans="1:5" x14ac:dyDescent="0.25">
      <c r="A479" t="s">
        <v>2754</v>
      </c>
      <c r="B479" t="str">
        <f>Weighted!A482</f>
        <v xml:space="preserve">Entwistle </v>
      </c>
      <c r="C479" t="s">
        <v>2753</v>
      </c>
      <c r="D479" s="7">
        <f ca="1">Weighted!X482</f>
        <v>6</v>
      </c>
      <c r="E479" t="s">
        <v>2755</v>
      </c>
    </row>
    <row r="480" spans="1:5" x14ac:dyDescent="0.25">
      <c r="A480" t="s">
        <v>2754</v>
      </c>
      <c r="B480" t="str">
        <f>Weighted!A483</f>
        <v>Equity</v>
      </c>
      <c r="C480" t="s">
        <v>2753</v>
      </c>
      <c r="D480" s="7">
        <f ca="1">Weighted!X483</f>
        <v>1</v>
      </c>
      <c r="E480" t="s">
        <v>2755</v>
      </c>
    </row>
    <row r="481" spans="1:5" x14ac:dyDescent="0.25">
      <c r="A481" t="s">
        <v>2754</v>
      </c>
      <c r="B481" t="str">
        <f>Weighted!A484</f>
        <v xml:space="preserve">Erin Estates </v>
      </c>
      <c r="C481" t="s">
        <v>2753</v>
      </c>
      <c r="D481" s="7">
        <f ca="1">Weighted!X484</f>
        <v>1</v>
      </c>
      <c r="E481" t="s">
        <v>2755</v>
      </c>
    </row>
    <row r="482" spans="1:5" x14ac:dyDescent="0.25">
      <c r="A482" t="s">
        <v>2754</v>
      </c>
      <c r="B482" t="str">
        <f>Weighted!A485</f>
        <v xml:space="preserve">Erin Woods </v>
      </c>
      <c r="C482" t="s">
        <v>2753</v>
      </c>
      <c r="D482" s="7">
        <f ca="1">Weighted!X485</f>
        <v>1</v>
      </c>
      <c r="E482" t="s">
        <v>2755</v>
      </c>
    </row>
    <row r="483" spans="1:5" x14ac:dyDescent="0.25">
      <c r="A483" t="s">
        <v>2754</v>
      </c>
      <c r="B483" t="str">
        <f>Weighted!A486</f>
        <v xml:space="preserve">Erlton </v>
      </c>
      <c r="C483" t="s">
        <v>2753</v>
      </c>
      <c r="D483" s="7">
        <f ca="1">Weighted!X486</f>
        <v>1</v>
      </c>
      <c r="E483" t="s">
        <v>2755</v>
      </c>
    </row>
    <row r="484" spans="1:5" x14ac:dyDescent="0.25">
      <c r="A484" t="s">
        <v>2754</v>
      </c>
      <c r="B484" t="str">
        <f>Weighted!A487</f>
        <v>Ermineskin</v>
      </c>
      <c r="C484" t="s">
        <v>2753</v>
      </c>
      <c r="D484" s="7">
        <f ca="1">Weighted!X487</f>
        <v>116</v>
      </c>
      <c r="E484" t="s">
        <v>2755</v>
      </c>
    </row>
    <row r="485" spans="1:5" x14ac:dyDescent="0.25">
      <c r="A485" t="s">
        <v>2754</v>
      </c>
      <c r="B485" t="str">
        <f>Weighted!A488</f>
        <v xml:space="preserve">Erskine </v>
      </c>
      <c r="C485" t="s">
        <v>2753</v>
      </c>
      <c r="D485" s="7">
        <f ca="1">Weighted!X488</f>
        <v>1</v>
      </c>
      <c r="E485" t="s">
        <v>2755</v>
      </c>
    </row>
    <row r="486" spans="1:5" x14ac:dyDescent="0.25">
      <c r="A486" t="s">
        <v>2754</v>
      </c>
      <c r="B486" t="str">
        <f>Weighted!A489</f>
        <v>Etzikom</v>
      </c>
      <c r="C486" t="s">
        <v>2753</v>
      </c>
      <c r="D486" s="7">
        <f ca="1">Weighted!X489</f>
        <v>1</v>
      </c>
      <c r="E486" t="s">
        <v>2755</v>
      </c>
    </row>
    <row r="487" spans="1:5" x14ac:dyDescent="0.25">
      <c r="A487" t="s">
        <v>2754</v>
      </c>
      <c r="B487" t="str">
        <f>Weighted!A490</f>
        <v xml:space="preserve">Evansburg </v>
      </c>
      <c r="C487" t="s">
        <v>2753</v>
      </c>
      <c r="D487" s="7">
        <f ca="1">Weighted!X490</f>
        <v>1</v>
      </c>
      <c r="E487" t="s">
        <v>2755</v>
      </c>
    </row>
    <row r="488" spans="1:5" x14ac:dyDescent="0.25">
      <c r="A488" t="s">
        <v>2754</v>
      </c>
      <c r="B488" t="str">
        <f>Weighted!A491</f>
        <v>Evansdale</v>
      </c>
      <c r="C488" t="s">
        <v>2753</v>
      </c>
      <c r="D488" s="7">
        <f ca="1">Weighted!X491</f>
        <v>1</v>
      </c>
      <c r="E488" t="s">
        <v>2755</v>
      </c>
    </row>
    <row r="489" spans="1:5" x14ac:dyDescent="0.25">
      <c r="A489" t="s">
        <v>2754</v>
      </c>
      <c r="B489" t="str">
        <f>Weighted!A492</f>
        <v xml:space="preserve">Evanston </v>
      </c>
      <c r="C489" t="s">
        <v>2753</v>
      </c>
      <c r="D489" s="7">
        <f ca="1">Weighted!X492</f>
        <v>1</v>
      </c>
      <c r="E489" t="s">
        <v>2755</v>
      </c>
    </row>
    <row r="490" spans="1:5" x14ac:dyDescent="0.25">
      <c r="A490" t="s">
        <v>2754</v>
      </c>
      <c r="B490" t="str">
        <f>Weighted!A493</f>
        <v xml:space="preserve">Evergreen </v>
      </c>
      <c r="C490" t="s">
        <v>2753</v>
      </c>
      <c r="D490" s="7">
        <f ca="1">Weighted!X493</f>
        <v>1</v>
      </c>
      <c r="E490" t="s">
        <v>2755</v>
      </c>
    </row>
    <row r="491" spans="1:5" x14ac:dyDescent="0.25">
      <c r="A491" t="s">
        <v>2754</v>
      </c>
      <c r="B491" t="str">
        <f>Weighted!A494</f>
        <v xml:space="preserve">Exshaw </v>
      </c>
      <c r="C491" t="s">
        <v>2753</v>
      </c>
      <c r="D491" s="7">
        <f ca="1">Weighted!X494</f>
        <v>1</v>
      </c>
      <c r="E491" t="s">
        <v>2755</v>
      </c>
    </row>
    <row r="492" spans="1:5" x14ac:dyDescent="0.25">
      <c r="A492" t="s">
        <v>2754</v>
      </c>
      <c r="B492" t="str">
        <f>Weighted!A495</f>
        <v xml:space="preserve">Fabyan </v>
      </c>
      <c r="C492" t="s">
        <v>2753</v>
      </c>
      <c r="D492" s="7">
        <f ca="1">Weighted!X495</f>
        <v>1</v>
      </c>
      <c r="E492" t="s">
        <v>2755</v>
      </c>
    </row>
    <row r="493" spans="1:5" x14ac:dyDescent="0.25">
      <c r="A493" t="s">
        <v>2754</v>
      </c>
      <c r="B493" t="str">
        <f>Weighted!A496</f>
        <v xml:space="preserve">Fairview </v>
      </c>
      <c r="C493" t="s">
        <v>2753</v>
      </c>
      <c r="D493" s="7">
        <f ca="1">Weighted!X496</f>
        <v>34</v>
      </c>
      <c r="E493" t="s">
        <v>2755</v>
      </c>
    </row>
    <row r="494" spans="1:5" x14ac:dyDescent="0.25">
      <c r="A494" t="s">
        <v>2754</v>
      </c>
      <c r="B494" t="str">
        <f>Weighted!A497</f>
        <v>Falconer Heights</v>
      </c>
      <c r="C494" t="s">
        <v>2753</v>
      </c>
      <c r="D494" s="7">
        <f ca="1">Weighted!X497</f>
        <v>2</v>
      </c>
      <c r="E494" t="s">
        <v>2755</v>
      </c>
    </row>
    <row r="495" spans="1:5" x14ac:dyDescent="0.25">
      <c r="A495" t="s">
        <v>2754</v>
      </c>
      <c r="B495" t="str">
        <f>Weighted!A498</f>
        <v xml:space="preserve">Falconridge </v>
      </c>
      <c r="C495" t="s">
        <v>2753</v>
      </c>
      <c r="D495" s="7">
        <f ca="1">Weighted!X498</f>
        <v>1</v>
      </c>
      <c r="E495" t="s">
        <v>2755</v>
      </c>
    </row>
    <row r="496" spans="1:5" x14ac:dyDescent="0.25">
      <c r="A496" t="s">
        <v>2754</v>
      </c>
      <c r="B496" t="str">
        <f>Weighted!A499</f>
        <v xml:space="preserve">Falher </v>
      </c>
      <c r="C496" t="s">
        <v>2753</v>
      </c>
      <c r="D496" s="7">
        <f ca="1">Weighted!X499</f>
        <v>2</v>
      </c>
      <c r="E496" t="s">
        <v>2755</v>
      </c>
    </row>
    <row r="497" spans="1:5" x14ac:dyDescent="0.25">
      <c r="A497" t="s">
        <v>2754</v>
      </c>
      <c r="B497" t="str">
        <f>Weighted!A500</f>
        <v xml:space="preserve">Fallis </v>
      </c>
      <c r="C497" t="s">
        <v>2753</v>
      </c>
      <c r="D497" s="7">
        <f ca="1">Weighted!X500</f>
        <v>1</v>
      </c>
      <c r="E497" t="s">
        <v>2755</v>
      </c>
    </row>
    <row r="498" spans="1:5" x14ac:dyDescent="0.25">
      <c r="A498" t="s">
        <v>2754</v>
      </c>
      <c r="B498" t="str">
        <f>Weighted!A501</f>
        <v xml:space="preserve">Falun </v>
      </c>
      <c r="C498" t="s">
        <v>2753</v>
      </c>
      <c r="D498" s="7">
        <f ca="1">Weighted!X501</f>
        <v>1</v>
      </c>
      <c r="E498" t="s">
        <v>2755</v>
      </c>
    </row>
    <row r="499" spans="1:5" x14ac:dyDescent="0.25">
      <c r="A499" t="s">
        <v>2754</v>
      </c>
      <c r="B499" t="str">
        <f>Weighted!A502</f>
        <v xml:space="preserve">Faust </v>
      </c>
      <c r="C499" t="s">
        <v>2753</v>
      </c>
      <c r="D499" s="7">
        <f ca="1">Weighted!X502</f>
        <v>1</v>
      </c>
      <c r="E499" t="s">
        <v>2755</v>
      </c>
    </row>
    <row r="500" spans="1:5" x14ac:dyDescent="0.25">
      <c r="A500" t="s">
        <v>2754</v>
      </c>
      <c r="B500" t="str">
        <f>Weighted!A503</f>
        <v xml:space="preserve">Fawcett </v>
      </c>
      <c r="C500" t="s">
        <v>2753</v>
      </c>
      <c r="D500" s="7">
        <f ca="1">Weighted!X503</f>
        <v>1</v>
      </c>
      <c r="E500" t="s">
        <v>2755</v>
      </c>
    </row>
    <row r="501" spans="1:5" x14ac:dyDescent="0.25">
      <c r="A501" t="s">
        <v>2754</v>
      </c>
      <c r="B501" t="str">
        <f>Weighted!A504</f>
        <v xml:space="preserve">Ferintosh </v>
      </c>
      <c r="C501" t="s">
        <v>2753</v>
      </c>
      <c r="D501" s="7">
        <f ca="1">Weighted!X504</f>
        <v>2</v>
      </c>
      <c r="E501" t="s">
        <v>2755</v>
      </c>
    </row>
    <row r="502" spans="1:5" x14ac:dyDescent="0.25">
      <c r="A502" t="s">
        <v>2754</v>
      </c>
      <c r="B502" t="str">
        <f>Weighted!A505</f>
        <v xml:space="preserve">Ferrier </v>
      </c>
      <c r="C502" t="s">
        <v>2753</v>
      </c>
      <c r="D502" s="7">
        <f ca="1">Weighted!X505</f>
        <v>1</v>
      </c>
      <c r="E502" t="s">
        <v>2755</v>
      </c>
    </row>
    <row r="503" spans="1:5" x14ac:dyDescent="0.25">
      <c r="A503" t="s">
        <v>2754</v>
      </c>
      <c r="B503" t="str">
        <f>Weighted!A506</f>
        <v>Fish Creek</v>
      </c>
      <c r="C503" t="s">
        <v>2753</v>
      </c>
      <c r="D503" s="7">
        <f ca="1">Weighted!X506</f>
        <v>1</v>
      </c>
      <c r="E503" t="s">
        <v>2755</v>
      </c>
    </row>
    <row r="504" spans="1:5" x14ac:dyDescent="0.25">
      <c r="A504" t="s">
        <v>2754</v>
      </c>
      <c r="B504" t="str">
        <f>Weighted!A507</f>
        <v xml:space="preserve">Fishing Lake </v>
      </c>
      <c r="C504" t="s">
        <v>2753</v>
      </c>
      <c r="D504" s="7">
        <f ca="1">Weighted!X507</f>
        <v>1</v>
      </c>
      <c r="E504" t="s">
        <v>2755</v>
      </c>
    </row>
    <row r="505" spans="1:5" x14ac:dyDescent="0.25">
      <c r="A505" t="s">
        <v>2754</v>
      </c>
      <c r="B505" t="str">
        <f>Weighted!A508</f>
        <v xml:space="preserve">Flagstaff </v>
      </c>
      <c r="C505" t="s">
        <v>2753</v>
      </c>
      <c r="D505" s="7">
        <f ca="1">Weighted!X508</f>
        <v>61</v>
      </c>
      <c r="E505" t="s">
        <v>2755</v>
      </c>
    </row>
    <row r="506" spans="1:5" x14ac:dyDescent="0.25">
      <c r="A506" t="s">
        <v>2754</v>
      </c>
      <c r="B506" t="str">
        <f>Weighted!A509</f>
        <v xml:space="preserve">Flatbush </v>
      </c>
      <c r="C506" t="s">
        <v>2753</v>
      </c>
      <c r="D506" s="7">
        <f ca="1">Weighted!X509</f>
        <v>1</v>
      </c>
      <c r="E506" t="s">
        <v>2755</v>
      </c>
    </row>
    <row r="507" spans="1:5" x14ac:dyDescent="0.25">
      <c r="A507" t="s">
        <v>2754</v>
      </c>
      <c r="B507" t="str">
        <f>Weighted!A510</f>
        <v xml:space="preserve">Fleet </v>
      </c>
      <c r="C507" t="s">
        <v>2753</v>
      </c>
      <c r="D507" s="7">
        <f ca="1">Weighted!X510</f>
        <v>1</v>
      </c>
      <c r="E507" t="s">
        <v>2755</v>
      </c>
    </row>
    <row r="508" spans="1:5" x14ac:dyDescent="0.25">
      <c r="A508" t="s">
        <v>2754</v>
      </c>
      <c r="B508" t="str">
        <f>Weighted!A511</f>
        <v xml:space="preserve">Fleming Park </v>
      </c>
      <c r="C508" t="s">
        <v>2753</v>
      </c>
      <c r="D508" s="7">
        <f ca="1">Weighted!X511</f>
        <v>1</v>
      </c>
      <c r="E508" t="s">
        <v>2755</v>
      </c>
    </row>
    <row r="509" spans="1:5" x14ac:dyDescent="0.25">
      <c r="A509" t="s">
        <v>2754</v>
      </c>
      <c r="B509" t="str">
        <f>Weighted!A512</f>
        <v xml:space="preserve">Flyingshot Lake </v>
      </c>
      <c r="C509" t="s">
        <v>2753</v>
      </c>
      <c r="D509" s="7">
        <f ca="1">Weighted!X512</f>
        <v>15</v>
      </c>
      <c r="E509" t="s">
        <v>2755</v>
      </c>
    </row>
    <row r="510" spans="1:5" x14ac:dyDescent="0.25">
      <c r="A510" t="s">
        <v>2754</v>
      </c>
      <c r="B510" t="str">
        <f>Weighted!A513</f>
        <v xml:space="preserve">Foothills </v>
      </c>
      <c r="C510" t="s">
        <v>2753</v>
      </c>
      <c r="D510" s="7">
        <f ca="1">Weighted!X513</f>
        <v>2</v>
      </c>
      <c r="E510" t="s">
        <v>2755</v>
      </c>
    </row>
    <row r="511" spans="1:5" x14ac:dyDescent="0.25">
      <c r="A511" t="s">
        <v>2754</v>
      </c>
      <c r="B511" t="str">
        <f>Weighted!A514</f>
        <v xml:space="preserve">Foremost </v>
      </c>
      <c r="C511" t="s">
        <v>2753</v>
      </c>
      <c r="D511" s="7">
        <f ca="1">Weighted!X514</f>
        <v>1</v>
      </c>
      <c r="E511" t="s">
        <v>2755</v>
      </c>
    </row>
    <row r="512" spans="1:5" x14ac:dyDescent="0.25">
      <c r="A512" t="s">
        <v>2754</v>
      </c>
      <c r="B512" t="str">
        <f>Weighted!A515</f>
        <v xml:space="preserve">Forest Heights </v>
      </c>
      <c r="C512" t="s">
        <v>2753</v>
      </c>
      <c r="D512" s="7">
        <f ca="1">Weighted!X515</f>
        <v>2</v>
      </c>
      <c r="E512" t="s">
        <v>2755</v>
      </c>
    </row>
    <row r="513" spans="1:5" x14ac:dyDescent="0.25">
      <c r="A513" t="s">
        <v>2754</v>
      </c>
      <c r="B513" t="str">
        <f>Weighted!A516</f>
        <v xml:space="preserve">Forest Lawn </v>
      </c>
      <c r="C513" t="s">
        <v>2753</v>
      </c>
      <c r="D513" s="7">
        <f ca="1">Weighted!X516</f>
        <v>1</v>
      </c>
      <c r="E513" t="s">
        <v>2755</v>
      </c>
    </row>
    <row r="514" spans="1:5" x14ac:dyDescent="0.25">
      <c r="A514" t="s">
        <v>2754</v>
      </c>
      <c r="B514" t="str">
        <f>Weighted!A517</f>
        <v xml:space="preserve">Forestburg </v>
      </c>
      <c r="C514" t="s">
        <v>2753</v>
      </c>
      <c r="D514" s="7">
        <f ca="1">Weighted!X517</f>
        <v>7</v>
      </c>
      <c r="E514" t="s">
        <v>2755</v>
      </c>
    </row>
    <row r="515" spans="1:5" x14ac:dyDescent="0.25">
      <c r="A515" t="s">
        <v>2754</v>
      </c>
      <c r="B515" t="str">
        <f>Weighted!A518</f>
        <v xml:space="preserve">Fort Assiniboine </v>
      </c>
      <c r="C515" t="s">
        <v>2753</v>
      </c>
      <c r="D515" s="7">
        <f ca="1">Weighted!X518</f>
        <v>1</v>
      </c>
      <c r="E515" t="s">
        <v>2755</v>
      </c>
    </row>
    <row r="516" spans="1:5" x14ac:dyDescent="0.25">
      <c r="A516" t="s">
        <v>2754</v>
      </c>
      <c r="B516" t="str">
        <f>Weighted!A519</f>
        <v>Fort Augustus</v>
      </c>
      <c r="C516" t="s">
        <v>2753</v>
      </c>
      <c r="D516" s="7">
        <f ca="1">Weighted!X519</f>
        <v>1</v>
      </c>
      <c r="E516" t="s">
        <v>2755</v>
      </c>
    </row>
    <row r="517" spans="1:5" x14ac:dyDescent="0.25">
      <c r="A517" t="s">
        <v>2754</v>
      </c>
      <c r="B517" t="str">
        <f>Weighted!A520</f>
        <v xml:space="preserve">Fort Chipewyan </v>
      </c>
      <c r="C517" t="s">
        <v>2753</v>
      </c>
      <c r="D517" s="7">
        <f ca="1">Weighted!X520</f>
        <v>109</v>
      </c>
      <c r="E517" t="s">
        <v>2755</v>
      </c>
    </row>
    <row r="518" spans="1:5" x14ac:dyDescent="0.25">
      <c r="A518" t="s">
        <v>2754</v>
      </c>
      <c r="B518" t="str">
        <f>Weighted!A521</f>
        <v>Fort Dunvegan</v>
      </c>
      <c r="C518" t="s">
        <v>2753</v>
      </c>
      <c r="D518" s="7">
        <f ca="1">Weighted!X521</f>
        <v>1</v>
      </c>
      <c r="E518" t="s">
        <v>2755</v>
      </c>
    </row>
    <row r="519" spans="1:5" x14ac:dyDescent="0.25">
      <c r="A519" t="s">
        <v>2754</v>
      </c>
      <c r="B519" t="str">
        <f>Weighted!A522</f>
        <v>Fort Edmonton</v>
      </c>
      <c r="C519" t="s">
        <v>2753</v>
      </c>
      <c r="D519" s="7">
        <f ca="1">Weighted!X522</f>
        <v>1</v>
      </c>
      <c r="E519" t="s">
        <v>2755</v>
      </c>
    </row>
    <row r="520" spans="1:5" x14ac:dyDescent="0.25">
      <c r="A520" t="s">
        <v>2754</v>
      </c>
      <c r="B520" t="str">
        <f>Weighted!A523</f>
        <v xml:space="preserve">Fort Kent </v>
      </c>
      <c r="C520" t="s">
        <v>2753</v>
      </c>
      <c r="D520" s="7">
        <f ca="1">Weighted!X523</f>
        <v>2</v>
      </c>
      <c r="E520" t="s">
        <v>2755</v>
      </c>
    </row>
    <row r="521" spans="1:5" x14ac:dyDescent="0.25">
      <c r="A521" t="s">
        <v>2754</v>
      </c>
      <c r="B521" t="str">
        <f>Weighted!A524</f>
        <v xml:space="preserve">Fort MacKay </v>
      </c>
      <c r="C521" t="s">
        <v>2753</v>
      </c>
      <c r="D521" s="7">
        <f ca="1">Weighted!X524</f>
        <v>1</v>
      </c>
      <c r="E521" t="s">
        <v>2755</v>
      </c>
    </row>
    <row r="522" spans="1:5" x14ac:dyDescent="0.25">
      <c r="A522" t="s">
        <v>2754</v>
      </c>
      <c r="B522" t="str">
        <f>Weighted!A525</f>
        <v xml:space="preserve">Fort Macleod </v>
      </c>
      <c r="C522" t="s">
        <v>2753</v>
      </c>
      <c r="D522" s="7">
        <f ca="1">Weighted!X525</f>
        <v>3</v>
      </c>
      <c r="E522" t="s">
        <v>2755</v>
      </c>
    </row>
    <row r="523" spans="1:5" x14ac:dyDescent="0.25">
      <c r="A523" t="s">
        <v>2754</v>
      </c>
      <c r="B523" t="str">
        <f>Weighted!A526</f>
        <v xml:space="preserve">Fort McKay </v>
      </c>
      <c r="C523" t="s">
        <v>2753</v>
      </c>
      <c r="D523" s="7">
        <f ca="1">Weighted!X526</f>
        <v>2</v>
      </c>
      <c r="E523" t="s">
        <v>2755</v>
      </c>
    </row>
    <row r="524" spans="1:5" x14ac:dyDescent="0.25">
      <c r="A524" t="s">
        <v>2754</v>
      </c>
      <c r="B524" t="str">
        <f>Weighted!A527</f>
        <v xml:space="preserve">Fort McMurray </v>
      </c>
      <c r="C524" t="s">
        <v>2753</v>
      </c>
      <c r="D524" s="7">
        <f ca="1">Weighted!X527</f>
        <v>39</v>
      </c>
      <c r="E524" t="s">
        <v>2755</v>
      </c>
    </row>
    <row r="525" spans="1:5" x14ac:dyDescent="0.25">
      <c r="A525" t="s">
        <v>2754</v>
      </c>
      <c r="B525" t="str">
        <f>Weighted!A528</f>
        <v>Fort Normandeau</v>
      </c>
      <c r="C525" t="s">
        <v>2753</v>
      </c>
      <c r="D525" s="7">
        <f ca="1">Weighted!X528</f>
        <v>1</v>
      </c>
      <c r="E525" t="s">
        <v>2755</v>
      </c>
    </row>
    <row r="526" spans="1:5" x14ac:dyDescent="0.25">
      <c r="A526" t="s">
        <v>2754</v>
      </c>
      <c r="B526" t="str">
        <f>Weighted!A529</f>
        <v xml:space="preserve">Fort Saskatchewan </v>
      </c>
      <c r="C526" t="s">
        <v>2753</v>
      </c>
      <c r="D526" s="7">
        <f ca="1">Weighted!X529</f>
        <v>39</v>
      </c>
      <c r="E526" t="s">
        <v>2755</v>
      </c>
    </row>
    <row r="527" spans="1:5" x14ac:dyDescent="0.25">
      <c r="A527" t="s">
        <v>2754</v>
      </c>
      <c r="B527" t="str">
        <f>Weighted!A530</f>
        <v xml:space="preserve">Fort Vermilion </v>
      </c>
      <c r="C527" t="s">
        <v>2753</v>
      </c>
      <c r="D527" s="7">
        <f ca="1">Weighted!X530</f>
        <v>15</v>
      </c>
      <c r="E527" t="s">
        <v>2755</v>
      </c>
    </row>
    <row r="528" spans="1:5" x14ac:dyDescent="0.25">
      <c r="A528" t="s">
        <v>2754</v>
      </c>
      <c r="B528" t="str">
        <f>Weighted!A531</f>
        <v>Fort Victoria</v>
      </c>
      <c r="C528" t="s">
        <v>2753</v>
      </c>
      <c r="D528" s="7">
        <f ca="1">Weighted!X531</f>
        <v>1</v>
      </c>
      <c r="E528" t="s">
        <v>2755</v>
      </c>
    </row>
    <row r="529" spans="1:5" x14ac:dyDescent="0.25">
      <c r="A529" t="s">
        <v>2754</v>
      </c>
      <c r="B529" t="str">
        <f>Weighted!A532</f>
        <v xml:space="preserve">Forty Mile </v>
      </c>
      <c r="C529" t="s">
        <v>2753</v>
      </c>
      <c r="D529" s="7">
        <f ca="1">Weighted!X532</f>
        <v>8</v>
      </c>
      <c r="E529" t="s">
        <v>2755</v>
      </c>
    </row>
    <row r="530" spans="1:5" x14ac:dyDescent="0.25">
      <c r="A530" t="s">
        <v>2754</v>
      </c>
      <c r="B530" t="str">
        <f>Weighted!A533</f>
        <v xml:space="preserve">Fox Creek </v>
      </c>
      <c r="C530" t="s">
        <v>2753</v>
      </c>
      <c r="D530" s="7">
        <f ca="1">Weighted!X533</f>
        <v>6</v>
      </c>
      <c r="E530" t="s">
        <v>2755</v>
      </c>
    </row>
    <row r="531" spans="1:5" x14ac:dyDescent="0.25">
      <c r="A531" t="s">
        <v>2754</v>
      </c>
      <c r="B531" t="str">
        <f>Weighted!A534</f>
        <v xml:space="preserve">Fox Lake </v>
      </c>
      <c r="C531" t="s">
        <v>2753</v>
      </c>
      <c r="D531" s="7">
        <f ca="1">Weighted!X534</f>
        <v>1</v>
      </c>
      <c r="E531" t="s">
        <v>2755</v>
      </c>
    </row>
    <row r="532" spans="1:5" x14ac:dyDescent="0.25">
      <c r="A532" t="s">
        <v>2754</v>
      </c>
      <c r="B532" t="str">
        <f>Weighted!A535</f>
        <v xml:space="preserve">Frank </v>
      </c>
      <c r="C532" t="s">
        <v>2753</v>
      </c>
      <c r="D532" s="7">
        <f ca="1">Weighted!X535</f>
        <v>55</v>
      </c>
      <c r="E532" t="s">
        <v>2755</v>
      </c>
    </row>
    <row r="533" spans="1:5" x14ac:dyDescent="0.25">
      <c r="A533" t="s">
        <v>2754</v>
      </c>
      <c r="B533" t="str">
        <f>Weighted!A536</f>
        <v xml:space="preserve">Frankburg </v>
      </c>
      <c r="C533" t="s">
        <v>2753</v>
      </c>
      <c r="D533" s="7">
        <f ca="1">Weighted!X536</f>
        <v>1</v>
      </c>
      <c r="E533" t="s">
        <v>2755</v>
      </c>
    </row>
    <row r="534" spans="1:5" x14ac:dyDescent="0.25">
      <c r="A534" t="s">
        <v>2754</v>
      </c>
      <c r="B534" t="str">
        <f>Weighted!A537</f>
        <v>Fraser</v>
      </c>
      <c r="C534" t="s">
        <v>2753</v>
      </c>
      <c r="D534" s="7">
        <f ca="1">Weighted!X537</f>
        <v>1</v>
      </c>
      <c r="E534" t="s">
        <v>2755</v>
      </c>
    </row>
    <row r="535" spans="1:5" x14ac:dyDescent="0.25">
      <c r="A535" t="s">
        <v>2754</v>
      </c>
      <c r="B535" t="str">
        <f>Weighted!A538</f>
        <v>Frog Lake</v>
      </c>
      <c r="C535" t="s">
        <v>2753</v>
      </c>
      <c r="D535" s="7">
        <f ca="1">Weighted!X538</f>
        <v>8</v>
      </c>
      <c r="E535" t="s">
        <v>2755</v>
      </c>
    </row>
    <row r="536" spans="1:5" x14ac:dyDescent="0.25">
      <c r="A536" t="s">
        <v>2754</v>
      </c>
      <c r="B536" t="str">
        <f>Weighted!A539</f>
        <v>Fulton Place</v>
      </c>
      <c r="C536" t="s">
        <v>2753</v>
      </c>
      <c r="D536" s="7">
        <f ca="1">Weighted!X539</f>
        <v>2</v>
      </c>
      <c r="E536" t="s">
        <v>2755</v>
      </c>
    </row>
    <row r="537" spans="1:5" x14ac:dyDescent="0.25">
      <c r="A537" t="s">
        <v>2754</v>
      </c>
      <c r="B537" t="str">
        <f>Weighted!A540</f>
        <v>Fultonvale</v>
      </c>
      <c r="C537" t="s">
        <v>2753</v>
      </c>
      <c r="D537" s="7">
        <f ca="1">Weighted!X540</f>
        <v>2</v>
      </c>
      <c r="E537" t="s">
        <v>2755</v>
      </c>
    </row>
    <row r="538" spans="1:5" x14ac:dyDescent="0.25">
      <c r="A538" t="s">
        <v>2754</v>
      </c>
      <c r="B538" t="str">
        <f>Weighted!A541</f>
        <v xml:space="preserve">Gadsby </v>
      </c>
      <c r="C538" t="s">
        <v>2753</v>
      </c>
      <c r="D538" s="7">
        <f ca="1">Weighted!X541</f>
        <v>2</v>
      </c>
      <c r="E538" t="s">
        <v>2755</v>
      </c>
    </row>
    <row r="539" spans="1:5" x14ac:dyDescent="0.25">
      <c r="A539" t="s">
        <v>2754</v>
      </c>
      <c r="B539" t="str">
        <f>Weighted!A542</f>
        <v xml:space="preserve">Gainford </v>
      </c>
      <c r="C539" t="s">
        <v>2753</v>
      </c>
      <c r="D539" s="7">
        <f ca="1">Weighted!X542</f>
        <v>2</v>
      </c>
      <c r="E539" t="s">
        <v>2755</v>
      </c>
    </row>
    <row r="540" spans="1:5" x14ac:dyDescent="0.25">
      <c r="A540" t="s">
        <v>2754</v>
      </c>
      <c r="B540" t="str">
        <f>Weighted!A543</f>
        <v xml:space="preserve">Galahad </v>
      </c>
      <c r="C540" t="s">
        <v>2753</v>
      </c>
      <c r="D540" s="7">
        <f ca="1">Weighted!X543</f>
        <v>65</v>
      </c>
      <c r="E540" t="s">
        <v>2755</v>
      </c>
    </row>
    <row r="541" spans="1:5" x14ac:dyDescent="0.25">
      <c r="A541" t="s">
        <v>2754</v>
      </c>
      <c r="B541" t="str">
        <f>Weighted!A544</f>
        <v xml:space="preserve">Garden Creek </v>
      </c>
      <c r="C541" t="s">
        <v>2753</v>
      </c>
      <c r="D541" s="7">
        <f ca="1">Weighted!X544</f>
        <v>1</v>
      </c>
      <c r="E541" t="s">
        <v>2755</v>
      </c>
    </row>
    <row r="542" spans="1:5" x14ac:dyDescent="0.25">
      <c r="A542" t="s">
        <v>2754</v>
      </c>
      <c r="B542" t="str">
        <f>Weighted!A545</f>
        <v xml:space="preserve">Garden Grove Estates </v>
      </c>
      <c r="C542" t="s">
        <v>2753</v>
      </c>
      <c r="D542" s="7">
        <f ca="1">Weighted!X545</f>
        <v>1</v>
      </c>
      <c r="E542" t="s">
        <v>2755</v>
      </c>
    </row>
    <row r="543" spans="1:5" x14ac:dyDescent="0.25">
      <c r="A543" t="s">
        <v>2754</v>
      </c>
      <c r="B543" t="str">
        <f>Weighted!A546</f>
        <v>Gariepy</v>
      </c>
      <c r="C543" t="s">
        <v>2753</v>
      </c>
      <c r="D543" s="7">
        <f ca="1">Weighted!X546</f>
        <v>1</v>
      </c>
      <c r="E543" t="s">
        <v>2755</v>
      </c>
    </row>
    <row r="544" spans="1:5" x14ac:dyDescent="0.25">
      <c r="A544" t="s">
        <v>2754</v>
      </c>
      <c r="B544" t="str">
        <f>Weighted!A547</f>
        <v>Garneau</v>
      </c>
      <c r="C544" t="s">
        <v>2753</v>
      </c>
      <c r="D544" s="7">
        <f ca="1">Weighted!X547</f>
        <v>1</v>
      </c>
      <c r="E544" t="s">
        <v>2755</v>
      </c>
    </row>
    <row r="545" spans="1:5" x14ac:dyDescent="0.25">
      <c r="A545" t="s">
        <v>2754</v>
      </c>
      <c r="B545" t="str">
        <f>Weighted!A548</f>
        <v>Garner Lake</v>
      </c>
      <c r="C545" t="s">
        <v>2753</v>
      </c>
      <c r="D545" s="7">
        <f ca="1">Weighted!X548</f>
        <v>1</v>
      </c>
      <c r="E545" t="s">
        <v>2755</v>
      </c>
    </row>
    <row r="546" spans="1:5" x14ac:dyDescent="0.25">
      <c r="A546" t="s">
        <v>2754</v>
      </c>
      <c r="B546" t="str">
        <f>Weighted!A549</f>
        <v xml:space="preserve">Garrison Woods </v>
      </c>
      <c r="C546" t="s">
        <v>2753</v>
      </c>
      <c r="D546" s="7">
        <f ca="1">Weighted!X549</f>
        <v>1</v>
      </c>
      <c r="E546" t="s">
        <v>2755</v>
      </c>
    </row>
    <row r="547" spans="1:5" x14ac:dyDescent="0.25">
      <c r="A547" t="s">
        <v>2754</v>
      </c>
      <c r="B547" t="str">
        <f>Weighted!A550</f>
        <v xml:space="preserve">Gem </v>
      </c>
      <c r="C547" t="s">
        <v>2753</v>
      </c>
      <c r="D547" s="7">
        <f ca="1">Weighted!X550</f>
        <v>1</v>
      </c>
      <c r="E547" t="s">
        <v>2755</v>
      </c>
    </row>
    <row r="548" spans="1:5" x14ac:dyDescent="0.25">
      <c r="A548" t="s">
        <v>2754</v>
      </c>
      <c r="B548" t="str">
        <f>Weighted!A551</f>
        <v>Georgetown</v>
      </c>
      <c r="C548" t="s">
        <v>2753</v>
      </c>
      <c r="D548" s="7">
        <f ca="1">Weighted!X551</f>
        <v>1</v>
      </c>
      <c r="E548" t="s">
        <v>2755</v>
      </c>
    </row>
    <row r="549" spans="1:5" x14ac:dyDescent="0.25">
      <c r="A549" t="s">
        <v>2754</v>
      </c>
      <c r="B549" t="str">
        <f>Weighted!A552</f>
        <v xml:space="preserve">Ghost Lake </v>
      </c>
      <c r="C549" t="s">
        <v>2753</v>
      </c>
      <c r="D549" s="7">
        <f ca="1">Weighted!X552</f>
        <v>10</v>
      </c>
      <c r="E549" t="s">
        <v>2755</v>
      </c>
    </row>
    <row r="550" spans="1:5" x14ac:dyDescent="0.25">
      <c r="A550" t="s">
        <v>2754</v>
      </c>
      <c r="B550" t="str">
        <f>Weighted!A553</f>
        <v xml:space="preserve">Gibbons </v>
      </c>
      <c r="C550" t="s">
        <v>2753</v>
      </c>
      <c r="D550" s="7">
        <f ca="1">Weighted!X553</f>
        <v>2</v>
      </c>
      <c r="E550" t="s">
        <v>2755</v>
      </c>
    </row>
    <row r="551" spans="1:5" x14ac:dyDescent="0.25">
      <c r="A551" t="s">
        <v>2754</v>
      </c>
      <c r="B551" t="str">
        <f>Weighted!A554</f>
        <v xml:space="preserve">Gift Lake </v>
      </c>
      <c r="C551" t="s">
        <v>2753</v>
      </c>
      <c r="D551" s="7">
        <f ca="1">Weighted!X554</f>
        <v>34</v>
      </c>
      <c r="E551" t="s">
        <v>2755</v>
      </c>
    </row>
    <row r="552" spans="1:5" x14ac:dyDescent="0.25">
      <c r="A552" t="s">
        <v>2754</v>
      </c>
      <c r="B552" t="str">
        <f>Weighted!A555</f>
        <v xml:space="preserve">Girouxville </v>
      </c>
      <c r="C552" t="s">
        <v>2753</v>
      </c>
      <c r="D552" s="7">
        <f ca="1">Weighted!X555</f>
        <v>8</v>
      </c>
      <c r="E552" t="s">
        <v>2755</v>
      </c>
    </row>
    <row r="553" spans="1:5" x14ac:dyDescent="0.25">
      <c r="A553" t="s">
        <v>2754</v>
      </c>
      <c r="B553" t="str">
        <f>Weighted!A556</f>
        <v xml:space="preserve">Glamorgan </v>
      </c>
      <c r="C553" t="s">
        <v>2753</v>
      </c>
      <c r="D553" s="7">
        <f ca="1">Weighted!X556</f>
        <v>1</v>
      </c>
      <c r="E553" t="s">
        <v>2755</v>
      </c>
    </row>
    <row r="554" spans="1:5" x14ac:dyDescent="0.25">
      <c r="A554" t="s">
        <v>2754</v>
      </c>
      <c r="B554" t="str">
        <f>Weighted!A557</f>
        <v>Glastonbury</v>
      </c>
      <c r="C554" t="s">
        <v>2753</v>
      </c>
      <c r="D554" s="7">
        <f ca="1">Weighted!X557</f>
        <v>1</v>
      </c>
      <c r="E554" t="s">
        <v>2755</v>
      </c>
    </row>
    <row r="555" spans="1:5" x14ac:dyDescent="0.25">
      <c r="A555" t="s">
        <v>2754</v>
      </c>
      <c r="B555" t="str">
        <f>Weighted!A558</f>
        <v xml:space="preserve">Gleichen </v>
      </c>
      <c r="C555" t="s">
        <v>2753</v>
      </c>
      <c r="D555" s="7">
        <f ca="1">Weighted!X558</f>
        <v>1</v>
      </c>
      <c r="E555" t="s">
        <v>2755</v>
      </c>
    </row>
    <row r="556" spans="1:5" x14ac:dyDescent="0.25">
      <c r="A556" t="s">
        <v>2754</v>
      </c>
      <c r="B556" t="str">
        <f>Weighted!A559</f>
        <v xml:space="preserve">Glenbrook </v>
      </c>
      <c r="C556" t="s">
        <v>2753</v>
      </c>
      <c r="D556" s="7">
        <f ca="1">Weighted!X559</f>
        <v>1</v>
      </c>
      <c r="E556" t="s">
        <v>2755</v>
      </c>
    </row>
    <row r="557" spans="1:5" x14ac:dyDescent="0.25">
      <c r="A557" t="s">
        <v>2754</v>
      </c>
      <c r="B557" t="str">
        <f>Weighted!A560</f>
        <v xml:space="preserve">Glendale </v>
      </c>
      <c r="C557" t="s">
        <v>2753</v>
      </c>
      <c r="D557" s="7">
        <f ca="1">Weighted!X560</f>
        <v>1</v>
      </c>
      <c r="E557" t="s">
        <v>2755</v>
      </c>
    </row>
    <row r="558" spans="1:5" x14ac:dyDescent="0.25">
      <c r="A558" t="s">
        <v>2754</v>
      </c>
      <c r="B558" t="str">
        <f>Weighted!A561</f>
        <v xml:space="preserve">Glendon </v>
      </c>
      <c r="C558" t="s">
        <v>2753</v>
      </c>
      <c r="D558" s="7">
        <f ca="1">Weighted!X561</f>
        <v>2</v>
      </c>
      <c r="E558" t="s">
        <v>2755</v>
      </c>
    </row>
    <row r="559" spans="1:5" x14ac:dyDescent="0.25">
      <c r="A559" t="s">
        <v>2754</v>
      </c>
      <c r="B559" t="str">
        <f>Weighted!A562</f>
        <v xml:space="preserve">Glenevis </v>
      </c>
      <c r="C559" t="s">
        <v>2753</v>
      </c>
      <c r="D559" s="7">
        <f ca="1">Weighted!X562</f>
        <v>1</v>
      </c>
      <c r="E559" t="s">
        <v>2755</v>
      </c>
    </row>
    <row r="560" spans="1:5" x14ac:dyDescent="0.25">
      <c r="A560" t="s">
        <v>2754</v>
      </c>
      <c r="B560" t="str">
        <f>Weighted!A563</f>
        <v xml:space="preserve">Glengarry </v>
      </c>
      <c r="C560" t="s">
        <v>2753</v>
      </c>
      <c r="D560" s="7">
        <f ca="1">Weighted!X563</f>
        <v>3</v>
      </c>
      <c r="E560" t="s">
        <v>2755</v>
      </c>
    </row>
    <row r="561" spans="1:5" x14ac:dyDescent="0.25">
      <c r="A561" t="s">
        <v>2754</v>
      </c>
      <c r="B561" t="str">
        <f>Weighted!A564</f>
        <v>Glenora</v>
      </c>
      <c r="C561" t="s">
        <v>2753</v>
      </c>
      <c r="D561" s="7">
        <f ca="1">Weighted!X564</f>
        <v>1</v>
      </c>
      <c r="E561" t="s">
        <v>2755</v>
      </c>
    </row>
    <row r="562" spans="1:5" x14ac:dyDescent="0.25">
      <c r="A562" t="s">
        <v>2754</v>
      </c>
      <c r="B562" t="str">
        <f>Weighted!A565</f>
        <v xml:space="preserve">Glenwood </v>
      </c>
      <c r="C562" t="s">
        <v>2753</v>
      </c>
      <c r="D562" s="7">
        <f ca="1">Weighted!X565</f>
        <v>51</v>
      </c>
      <c r="E562" t="s">
        <v>2755</v>
      </c>
    </row>
    <row r="563" spans="1:5" x14ac:dyDescent="0.25">
      <c r="A563" t="s">
        <v>2754</v>
      </c>
      <c r="B563" t="str">
        <f>Weighted!A566</f>
        <v xml:space="preserve">Glory Hills </v>
      </c>
      <c r="C563" t="s">
        <v>2753</v>
      </c>
      <c r="D563" s="7">
        <f ca="1">Weighted!X566</f>
        <v>1</v>
      </c>
      <c r="E563" t="s">
        <v>2755</v>
      </c>
    </row>
    <row r="564" spans="1:5" x14ac:dyDescent="0.25">
      <c r="A564" t="s">
        <v>2754</v>
      </c>
      <c r="B564" t="str">
        <f>Weighted!A567</f>
        <v>Gold Bar</v>
      </c>
      <c r="C564" t="s">
        <v>2753</v>
      </c>
      <c r="D564" s="7">
        <f ca="1">Weighted!X567</f>
        <v>1</v>
      </c>
      <c r="E564" t="s">
        <v>2755</v>
      </c>
    </row>
    <row r="565" spans="1:5" x14ac:dyDescent="0.25">
      <c r="A565" t="s">
        <v>2754</v>
      </c>
      <c r="B565" t="str">
        <f>Weighted!A568</f>
        <v xml:space="preserve">Golden Days </v>
      </c>
      <c r="C565" t="s">
        <v>2753</v>
      </c>
      <c r="D565" s="7">
        <f ca="1">Weighted!X568</f>
        <v>1</v>
      </c>
      <c r="E565" t="s">
        <v>2755</v>
      </c>
    </row>
    <row r="566" spans="1:5" x14ac:dyDescent="0.25">
      <c r="A566" t="s">
        <v>2754</v>
      </c>
      <c r="B566" t="str">
        <f>Weighted!A569</f>
        <v xml:space="preserve">Goodfare </v>
      </c>
      <c r="C566" t="s">
        <v>2753</v>
      </c>
      <c r="D566" s="7">
        <f ca="1">Weighted!X569</f>
        <v>1</v>
      </c>
      <c r="E566" t="s">
        <v>2755</v>
      </c>
    </row>
    <row r="567" spans="1:5" x14ac:dyDescent="0.25">
      <c r="A567" t="s">
        <v>2754</v>
      </c>
      <c r="B567" t="str">
        <f>Weighted!A570</f>
        <v>Goodridge Corners</v>
      </c>
      <c r="C567" t="s">
        <v>2753</v>
      </c>
      <c r="D567" s="7">
        <f ca="1">Weighted!X570</f>
        <v>1</v>
      </c>
      <c r="E567" t="s">
        <v>2755</v>
      </c>
    </row>
    <row r="568" spans="1:5" x14ac:dyDescent="0.25">
      <c r="A568" t="s">
        <v>2754</v>
      </c>
      <c r="B568" t="str">
        <f>Weighted!A571</f>
        <v xml:space="preserve">Goose Lake </v>
      </c>
      <c r="C568" t="s">
        <v>2753</v>
      </c>
      <c r="D568" s="7">
        <f ca="1">Weighted!X571</f>
        <v>1</v>
      </c>
      <c r="E568" t="s">
        <v>2755</v>
      </c>
    </row>
    <row r="569" spans="1:5" x14ac:dyDescent="0.25">
      <c r="A569" t="s">
        <v>2754</v>
      </c>
      <c r="B569" t="str">
        <f>Weighted!A572</f>
        <v>Gooseberry Lake</v>
      </c>
      <c r="C569" t="s">
        <v>2753</v>
      </c>
      <c r="D569" s="7">
        <f ca="1">Weighted!X572</f>
        <v>1</v>
      </c>
      <c r="E569" t="s">
        <v>2755</v>
      </c>
    </row>
    <row r="570" spans="1:5" x14ac:dyDescent="0.25">
      <c r="A570" t="s">
        <v>2754</v>
      </c>
      <c r="B570" t="str">
        <f>Weighted!A573</f>
        <v xml:space="preserve">Grande Cache </v>
      </c>
      <c r="C570" t="s">
        <v>2753</v>
      </c>
      <c r="D570" s="7">
        <f ca="1">Weighted!X573</f>
        <v>6</v>
      </c>
      <c r="E570" t="s">
        <v>2755</v>
      </c>
    </row>
    <row r="571" spans="1:5" x14ac:dyDescent="0.25">
      <c r="A571" t="s">
        <v>2754</v>
      </c>
      <c r="B571" t="str">
        <f>Weighted!A574</f>
        <v xml:space="preserve">Grande Prairie </v>
      </c>
      <c r="C571" t="s">
        <v>2753</v>
      </c>
      <c r="D571" s="7">
        <f ca="1">Weighted!X574</f>
        <v>51</v>
      </c>
      <c r="E571" t="s">
        <v>2755</v>
      </c>
    </row>
    <row r="572" spans="1:5" x14ac:dyDescent="0.25">
      <c r="A572" t="s">
        <v>2754</v>
      </c>
      <c r="B572" t="str">
        <f>Weighted!A575</f>
        <v>Grandin</v>
      </c>
      <c r="C572" t="s">
        <v>2753</v>
      </c>
      <c r="D572" s="7">
        <f ca="1">Weighted!X575</f>
        <v>1</v>
      </c>
      <c r="E572" t="s">
        <v>2755</v>
      </c>
    </row>
    <row r="573" spans="1:5" x14ac:dyDescent="0.25">
      <c r="A573" t="s">
        <v>2754</v>
      </c>
      <c r="B573" t="str">
        <f>Weighted!A576</f>
        <v xml:space="preserve">Grandmuir Estates </v>
      </c>
      <c r="C573" t="s">
        <v>2753</v>
      </c>
      <c r="D573" s="7">
        <f ca="1">Weighted!X576</f>
        <v>1</v>
      </c>
      <c r="E573" t="s">
        <v>2755</v>
      </c>
    </row>
    <row r="574" spans="1:5" x14ac:dyDescent="0.25">
      <c r="A574" t="s">
        <v>2754</v>
      </c>
      <c r="B574" t="str">
        <f>Weighted!A577</f>
        <v xml:space="preserve">Grandview </v>
      </c>
      <c r="C574" t="s">
        <v>2753</v>
      </c>
      <c r="D574" s="7">
        <f ca="1">Weighted!X577</f>
        <v>1</v>
      </c>
      <c r="E574" t="s">
        <v>2755</v>
      </c>
    </row>
    <row r="575" spans="1:5" x14ac:dyDescent="0.25">
      <c r="A575" t="s">
        <v>2754</v>
      </c>
      <c r="B575" t="str">
        <f>Weighted!A578</f>
        <v>Grandview Heights</v>
      </c>
      <c r="C575" t="s">
        <v>2753</v>
      </c>
      <c r="D575" s="7">
        <f ca="1">Weighted!X578</f>
        <v>1</v>
      </c>
      <c r="E575" t="s">
        <v>2755</v>
      </c>
    </row>
    <row r="576" spans="1:5" x14ac:dyDescent="0.25">
      <c r="A576" t="s">
        <v>2754</v>
      </c>
      <c r="B576" t="str">
        <f>Weighted!A579</f>
        <v>Grantham</v>
      </c>
      <c r="C576" t="s">
        <v>2753</v>
      </c>
      <c r="D576" s="7">
        <f ca="1">Weighted!X579</f>
        <v>1</v>
      </c>
      <c r="E576" t="s">
        <v>2755</v>
      </c>
    </row>
    <row r="577" spans="1:5" x14ac:dyDescent="0.25">
      <c r="A577" t="s">
        <v>2754</v>
      </c>
      <c r="B577" t="str">
        <f>Weighted!A580</f>
        <v xml:space="preserve">Granum </v>
      </c>
      <c r="C577" t="s">
        <v>2753</v>
      </c>
      <c r="D577" s="7">
        <f ca="1">Weighted!X580</f>
        <v>1</v>
      </c>
      <c r="E577" t="s">
        <v>2755</v>
      </c>
    </row>
    <row r="578" spans="1:5" x14ac:dyDescent="0.25">
      <c r="A578" t="s">
        <v>2754</v>
      </c>
      <c r="B578" t="str">
        <f>Weighted!A581</f>
        <v>Granville</v>
      </c>
      <c r="C578" t="s">
        <v>2753</v>
      </c>
      <c r="D578" s="7">
        <f ca="1">Weighted!X581</f>
        <v>1</v>
      </c>
      <c r="E578" t="s">
        <v>2755</v>
      </c>
    </row>
    <row r="579" spans="1:5" x14ac:dyDescent="0.25">
      <c r="A579" t="s">
        <v>2754</v>
      </c>
      <c r="B579" t="str">
        <f>Weighted!A582</f>
        <v xml:space="preserve">Grassland </v>
      </c>
      <c r="C579" t="s">
        <v>2753</v>
      </c>
      <c r="D579" s="7">
        <f ca="1">Weighted!X582</f>
        <v>1</v>
      </c>
      <c r="E579" t="s">
        <v>2755</v>
      </c>
    </row>
    <row r="580" spans="1:5" x14ac:dyDescent="0.25">
      <c r="A580" t="s">
        <v>2754</v>
      </c>
      <c r="B580" t="str">
        <f>Weighted!A583</f>
        <v xml:space="preserve">Grassy Lake </v>
      </c>
      <c r="C580" t="s">
        <v>2753</v>
      </c>
      <c r="D580" s="7">
        <f ca="1">Weighted!X583</f>
        <v>3</v>
      </c>
      <c r="E580" t="s">
        <v>2755</v>
      </c>
    </row>
    <row r="581" spans="1:5" x14ac:dyDescent="0.25">
      <c r="A581" t="s">
        <v>2754</v>
      </c>
      <c r="B581" t="str">
        <f>Weighted!A584</f>
        <v xml:space="preserve">Green Acre Estates </v>
      </c>
      <c r="C581" t="s">
        <v>2753</v>
      </c>
      <c r="D581" s="7">
        <f ca="1">Weighted!X584</f>
        <v>6</v>
      </c>
      <c r="E581" t="s">
        <v>2755</v>
      </c>
    </row>
    <row r="582" spans="1:5" x14ac:dyDescent="0.25">
      <c r="A582" t="s">
        <v>2754</v>
      </c>
      <c r="B582" t="str">
        <f>Weighted!A585</f>
        <v xml:space="preserve">Green Court </v>
      </c>
      <c r="C582" t="s">
        <v>2753</v>
      </c>
      <c r="D582" s="7">
        <f ca="1">Weighted!X585</f>
        <v>1</v>
      </c>
      <c r="E582" t="s">
        <v>2755</v>
      </c>
    </row>
    <row r="583" spans="1:5" x14ac:dyDescent="0.25">
      <c r="A583" t="s">
        <v>2754</v>
      </c>
      <c r="B583" t="str">
        <f>Weighted!A586</f>
        <v xml:space="preserve">Greenbriar </v>
      </c>
      <c r="C583" t="s">
        <v>2753</v>
      </c>
      <c r="D583" s="7">
        <f ca="1">Weighted!X586</f>
        <v>1</v>
      </c>
      <c r="E583" t="s">
        <v>2755</v>
      </c>
    </row>
    <row r="584" spans="1:5" x14ac:dyDescent="0.25">
      <c r="A584" t="s">
        <v>2754</v>
      </c>
      <c r="B584" t="str">
        <f>Weighted!A587</f>
        <v>Greene Valley</v>
      </c>
      <c r="C584" t="s">
        <v>2753</v>
      </c>
      <c r="D584" s="7">
        <f ca="1">Weighted!X587</f>
        <v>1</v>
      </c>
      <c r="E584" t="s">
        <v>2755</v>
      </c>
    </row>
    <row r="585" spans="1:5" x14ac:dyDescent="0.25">
      <c r="A585" t="s">
        <v>2754</v>
      </c>
      <c r="B585" t="str">
        <f>Weighted!A588</f>
        <v>Greenfield</v>
      </c>
      <c r="C585" t="s">
        <v>2753</v>
      </c>
      <c r="D585" s="7">
        <f ca="1">Weighted!X588</f>
        <v>1</v>
      </c>
      <c r="E585" t="s">
        <v>2755</v>
      </c>
    </row>
    <row r="586" spans="1:5" x14ac:dyDescent="0.25">
      <c r="A586" t="s">
        <v>2754</v>
      </c>
      <c r="B586" t="str">
        <f>Weighted!A589</f>
        <v xml:space="preserve">Greenshields </v>
      </c>
      <c r="C586" t="s">
        <v>2753</v>
      </c>
      <c r="D586" s="7">
        <f ca="1">Weighted!X589</f>
        <v>1</v>
      </c>
      <c r="E586" t="s">
        <v>2755</v>
      </c>
    </row>
    <row r="587" spans="1:5" x14ac:dyDescent="0.25">
      <c r="A587" t="s">
        <v>2754</v>
      </c>
      <c r="B587" t="str">
        <f>Weighted!A590</f>
        <v xml:space="preserve">Greenview </v>
      </c>
      <c r="C587" t="s">
        <v>2753</v>
      </c>
      <c r="D587" s="7">
        <f ca="1">Weighted!X590</f>
        <v>5</v>
      </c>
      <c r="E587" t="s">
        <v>2755</v>
      </c>
    </row>
    <row r="588" spans="1:5" x14ac:dyDescent="0.25">
      <c r="A588" t="s">
        <v>2754</v>
      </c>
      <c r="B588" t="str">
        <f>Weighted!A591</f>
        <v>Greenwood</v>
      </c>
      <c r="C588" t="s">
        <v>2753</v>
      </c>
      <c r="D588" s="7">
        <f ca="1">Weighted!X591</f>
        <v>1</v>
      </c>
      <c r="E588" t="s">
        <v>2755</v>
      </c>
    </row>
    <row r="589" spans="1:5" x14ac:dyDescent="0.25">
      <c r="A589" t="s">
        <v>2754</v>
      </c>
      <c r="B589" t="str">
        <f>Weighted!A592</f>
        <v xml:space="preserve">Gregoire Lake </v>
      </c>
      <c r="C589" t="s">
        <v>2753</v>
      </c>
      <c r="D589" s="7">
        <f ca="1">Weighted!X592</f>
        <v>1</v>
      </c>
      <c r="E589" t="s">
        <v>2755</v>
      </c>
    </row>
    <row r="590" spans="1:5" x14ac:dyDescent="0.25">
      <c r="A590" t="s">
        <v>2754</v>
      </c>
      <c r="B590" t="str">
        <f>Weighted!A593</f>
        <v xml:space="preserve">Gregoire Lake Estates </v>
      </c>
      <c r="C590" t="s">
        <v>2753</v>
      </c>
      <c r="D590" s="7">
        <f ca="1">Weighted!X593</f>
        <v>1</v>
      </c>
      <c r="E590" t="s">
        <v>2755</v>
      </c>
    </row>
    <row r="591" spans="1:5" x14ac:dyDescent="0.25">
      <c r="A591" t="s">
        <v>2754</v>
      </c>
      <c r="B591" t="str">
        <f>Weighted!A594</f>
        <v>Griesbach</v>
      </c>
      <c r="C591" t="s">
        <v>2753</v>
      </c>
      <c r="D591" s="7">
        <f ca="1">Weighted!X594</f>
        <v>1</v>
      </c>
      <c r="E591" t="s">
        <v>2755</v>
      </c>
    </row>
    <row r="592" spans="1:5" x14ac:dyDescent="0.25">
      <c r="A592" t="s">
        <v>2754</v>
      </c>
      <c r="B592" t="str">
        <f>Weighted!A595</f>
        <v xml:space="preserve">Grimshaw </v>
      </c>
      <c r="C592" t="s">
        <v>2753</v>
      </c>
      <c r="D592" s="7">
        <f ca="1">Weighted!X595</f>
        <v>2</v>
      </c>
      <c r="E592" t="s">
        <v>2755</v>
      </c>
    </row>
    <row r="593" spans="1:5" x14ac:dyDescent="0.25">
      <c r="A593" t="s">
        <v>2754</v>
      </c>
      <c r="B593" t="str">
        <f>Weighted!A596</f>
        <v>Groat Estates</v>
      </c>
      <c r="C593" t="s">
        <v>2753</v>
      </c>
      <c r="D593" s="7">
        <f ca="1">Weighted!X596</f>
        <v>1</v>
      </c>
      <c r="E593" t="s">
        <v>2755</v>
      </c>
    </row>
    <row r="594" spans="1:5" x14ac:dyDescent="0.25">
      <c r="A594" t="s">
        <v>2754</v>
      </c>
      <c r="B594" t="str">
        <f>Weighted!A597</f>
        <v>Grouard</v>
      </c>
      <c r="C594" t="s">
        <v>2753</v>
      </c>
      <c r="D594" s="7">
        <f ca="1">Weighted!X597</f>
        <v>2</v>
      </c>
      <c r="E594" t="s">
        <v>2755</v>
      </c>
    </row>
    <row r="595" spans="1:5" x14ac:dyDescent="0.25">
      <c r="A595" t="s">
        <v>2754</v>
      </c>
      <c r="B595" t="str">
        <f>Weighted!A598</f>
        <v xml:space="preserve">Grouard Mission </v>
      </c>
      <c r="C595" t="s">
        <v>2753</v>
      </c>
      <c r="D595" s="7">
        <f ca="1">Weighted!X598</f>
        <v>1</v>
      </c>
      <c r="E595" t="s">
        <v>2755</v>
      </c>
    </row>
    <row r="596" spans="1:5" x14ac:dyDescent="0.25">
      <c r="A596" t="s">
        <v>2754</v>
      </c>
      <c r="B596" t="str">
        <f>Weighted!A599</f>
        <v xml:space="preserve">Grovedale </v>
      </c>
      <c r="C596" t="s">
        <v>2753</v>
      </c>
      <c r="D596" s="7">
        <f ca="1">Weighted!X599</f>
        <v>1</v>
      </c>
      <c r="E596" t="s">
        <v>2755</v>
      </c>
    </row>
    <row r="597" spans="1:5" x14ac:dyDescent="0.25">
      <c r="A597" t="s">
        <v>2754</v>
      </c>
      <c r="B597" t="str">
        <f>Weighted!A600</f>
        <v>Grovenor</v>
      </c>
      <c r="C597" t="s">
        <v>2753</v>
      </c>
      <c r="D597" s="7">
        <f ca="1">Weighted!X600</f>
        <v>1</v>
      </c>
      <c r="E597" t="s">
        <v>2755</v>
      </c>
    </row>
    <row r="598" spans="1:5" x14ac:dyDescent="0.25">
      <c r="A598" t="s">
        <v>2754</v>
      </c>
      <c r="B598" t="str">
        <f>Weighted!A601</f>
        <v xml:space="preserve">Gull Lake </v>
      </c>
      <c r="C598" t="s">
        <v>2753</v>
      </c>
      <c r="D598" s="7">
        <f ca="1">Weighted!X601</f>
        <v>1</v>
      </c>
      <c r="E598" t="s">
        <v>2755</v>
      </c>
    </row>
    <row r="599" spans="1:5" x14ac:dyDescent="0.25">
      <c r="A599" t="s">
        <v>2754</v>
      </c>
      <c r="B599" t="str">
        <f>Weighted!A602</f>
        <v xml:space="preserve">Gunn </v>
      </c>
      <c r="C599" t="s">
        <v>2753</v>
      </c>
      <c r="D599" s="7">
        <f ca="1">Weighted!X602</f>
        <v>11</v>
      </c>
      <c r="E599" t="s">
        <v>2755</v>
      </c>
    </row>
    <row r="600" spans="1:5" x14ac:dyDescent="0.25">
      <c r="A600" t="s">
        <v>2754</v>
      </c>
      <c r="B600" t="str">
        <f>Weighted!A603</f>
        <v xml:space="preserve">Guy </v>
      </c>
      <c r="C600" t="s">
        <v>2753</v>
      </c>
      <c r="D600" s="7">
        <f ca="1">Weighted!X603</f>
        <v>1</v>
      </c>
      <c r="E600" t="s">
        <v>2755</v>
      </c>
    </row>
    <row r="601" spans="1:5" x14ac:dyDescent="0.25">
      <c r="A601" t="s">
        <v>2754</v>
      </c>
      <c r="B601" t="str">
        <f>Weighted!A604</f>
        <v xml:space="preserve">Gwynne </v>
      </c>
      <c r="C601" t="s">
        <v>2753</v>
      </c>
      <c r="D601" s="7">
        <f ca="1">Weighted!X604</f>
        <v>1</v>
      </c>
      <c r="E601" t="s">
        <v>2755</v>
      </c>
    </row>
    <row r="602" spans="1:5" x14ac:dyDescent="0.25">
      <c r="A602" t="s">
        <v>2754</v>
      </c>
      <c r="B602" t="str">
        <f>Weighted!A605</f>
        <v>Haddow</v>
      </c>
      <c r="C602" t="s">
        <v>2753</v>
      </c>
      <c r="D602" s="7">
        <f ca="1">Weighted!X605</f>
        <v>1</v>
      </c>
      <c r="E602" t="s">
        <v>2755</v>
      </c>
    </row>
    <row r="603" spans="1:5" x14ac:dyDescent="0.25">
      <c r="A603" t="s">
        <v>2754</v>
      </c>
      <c r="B603" t="str">
        <f>Weighted!A606</f>
        <v>Hairsine</v>
      </c>
      <c r="C603" t="s">
        <v>2753</v>
      </c>
      <c r="D603" s="7">
        <f ca="1">Weighted!X606</f>
        <v>1</v>
      </c>
      <c r="E603" t="s">
        <v>2755</v>
      </c>
    </row>
    <row r="604" spans="1:5" x14ac:dyDescent="0.25">
      <c r="A604" t="s">
        <v>2754</v>
      </c>
      <c r="B604" t="str">
        <f>Weighted!A607</f>
        <v xml:space="preserve">Hairy Hill </v>
      </c>
      <c r="C604" t="s">
        <v>2753</v>
      </c>
      <c r="D604" s="7">
        <f ca="1">Weighted!X607</f>
        <v>1</v>
      </c>
      <c r="E604" t="s">
        <v>2755</v>
      </c>
    </row>
    <row r="605" spans="1:5" x14ac:dyDescent="0.25">
      <c r="A605" t="s">
        <v>2754</v>
      </c>
      <c r="B605" t="str">
        <f>Weighted!A608</f>
        <v xml:space="preserve">Half Moon Bay </v>
      </c>
      <c r="C605" t="s">
        <v>2753</v>
      </c>
      <c r="D605" s="7">
        <f ca="1">Weighted!X608</f>
        <v>1</v>
      </c>
      <c r="E605" t="s">
        <v>2755</v>
      </c>
    </row>
    <row r="606" spans="1:5" x14ac:dyDescent="0.25">
      <c r="A606" t="s">
        <v>2754</v>
      </c>
      <c r="B606" t="str">
        <f>Weighted!A609</f>
        <v xml:space="preserve">Half Moon Estates </v>
      </c>
      <c r="C606" t="s">
        <v>2753</v>
      </c>
      <c r="D606" s="7">
        <f ca="1">Weighted!X609</f>
        <v>1</v>
      </c>
      <c r="E606" t="s">
        <v>2755</v>
      </c>
    </row>
    <row r="607" spans="1:5" x14ac:dyDescent="0.25">
      <c r="A607" t="s">
        <v>2754</v>
      </c>
      <c r="B607" t="str">
        <f>Weighted!A610</f>
        <v>Half Moon Lake</v>
      </c>
      <c r="C607" t="s">
        <v>2753</v>
      </c>
      <c r="D607" s="7">
        <f ca="1">Weighted!X610</f>
        <v>90</v>
      </c>
      <c r="E607" t="s">
        <v>2755</v>
      </c>
    </row>
    <row r="608" spans="1:5" x14ac:dyDescent="0.25">
      <c r="A608" t="s">
        <v>2754</v>
      </c>
      <c r="B608" t="str">
        <f>Weighted!A611</f>
        <v xml:space="preserve">Halkirk </v>
      </c>
      <c r="C608" t="s">
        <v>2753</v>
      </c>
      <c r="D608" s="7">
        <f ca="1">Weighted!X611</f>
        <v>7</v>
      </c>
      <c r="E608" t="s">
        <v>2755</v>
      </c>
    </row>
    <row r="609" spans="1:5" x14ac:dyDescent="0.25">
      <c r="A609" t="s">
        <v>2754</v>
      </c>
      <c r="B609" t="str">
        <f>Weighted!A612</f>
        <v xml:space="preserve">Hamptons </v>
      </c>
      <c r="C609" t="s">
        <v>2753</v>
      </c>
      <c r="D609" s="7">
        <f ca="1">Weighted!X612</f>
        <v>1</v>
      </c>
      <c r="E609" t="s">
        <v>2755</v>
      </c>
    </row>
    <row r="610" spans="1:5" x14ac:dyDescent="0.25">
      <c r="A610" t="s">
        <v>2754</v>
      </c>
      <c r="B610" t="str">
        <f>Weighted!A613</f>
        <v xml:space="preserve">Hanna </v>
      </c>
      <c r="C610" t="s">
        <v>2753</v>
      </c>
      <c r="D610" s="7">
        <f ca="1">Weighted!X613</f>
        <v>2</v>
      </c>
      <c r="E610" t="s">
        <v>2755</v>
      </c>
    </row>
    <row r="611" spans="1:5" x14ac:dyDescent="0.25">
      <c r="A611" t="s">
        <v>2754</v>
      </c>
      <c r="B611" t="str">
        <f>Weighted!A614</f>
        <v xml:space="preserve">Hardisty </v>
      </c>
      <c r="C611" t="s">
        <v>2753</v>
      </c>
      <c r="D611" s="7">
        <f ca="1">Weighted!X614</f>
        <v>6</v>
      </c>
      <c r="E611" t="s">
        <v>2755</v>
      </c>
    </row>
    <row r="612" spans="1:5" x14ac:dyDescent="0.25">
      <c r="A612" t="s">
        <v>2754</v>
      </c>
      <c r="B612" t="str">
        <f>Weighted!A615</f>
        <v xml:space="preserve">Harrisville </v>
      </c>
      <c r="C612" t="s">
        <v>2753</v>
      </c>
      <c r="D612" s="7">
        <f ca="1">Weighted!X615</f>
        <v>1</v>
      </c>
      <c r="E612" t="s">
        <v>2755</v>
      </c>
    </row>
    <row r="613" spans="1:5" x14ac:dyDescent="0.25">
      <c r="A613" t="s">
        <v>2754</v>
      </c>
      <c r="B613" t="str">
        <f>Weighted!A616</f>
        <v>Hartshorn</v>
      </c>
      <c r="C613" t="s">
        <v>2753</v>
      </c>
      <c r="D613" s="7">
        <f ca="1">Weighted!X616</f>
        <v>1</v>
      </c>
      <c r="E613" t="s">
        <v>2755</v>
      </c>
    </row>
    <row r="614" spans="1:5" x14ac:dyDescent="0.25">
      <c r="A614" t="s">
        <v>2754</v>
      </c>
      <c r="B614" t="str">
        <f>Weighted!A617</f>
        <v xml:space="preserve">Harvest Hills </v>
      </c>
      <c r="C614" t="s">
        <v>2753</v>
      </c>
      <c r="D614" s="7">
        <f ca="1">Weighted!X617</f>
        <v>1</v>
      </c>
      <c r="E614" t="s">
        <v>2755</v>
      </c>
    </row>
    <row r="615" spans="1:5" x14ac:dyDescent="0.25">
      <c r="A615" t="s">
        <v>2754</v>
      </c>
      <c r="B615" t="str">
        <f>Weighted!A618</f>
        <v xml:space="preserve">Harvie Heights </v>
      </c>
      <c r="C615" t="s">
        <v>2753</v>
      </c>
      <c r="D615" s="7">
        <f ca="1">Weighted!X618</f>
        <v>1</v>
      </c>
      <c r="E615" t="s">
        <v>2755</v>
      </c>
    </row>
    <row r="616" spans="1:5" x14ac:dyDescent="0.25">
      <c r="A616" t="s">
        <v>2754</v>
      </c>
      <c r="B616" t="str">
        <f>Weighted!A619</f>
        <v xml:space="preserve">Hastings Lake </v>
      </c>
      <c r="C616" t="s">
        <v>2753</v>
      </c>
      <c r="D616" s="7">
        <f ca="1">Weighted!X619</f>
        <v>4</v>
      </c>
      <c r="E616" t="s">
        <v>2755</v>
      </c>
    </row>
    <row r="617" spans="1:5" x14ac:dyDescent="0.25">
      <c r="A617" t="s">
        <v>2754</v>
      </c>
      <c r="B617" t="str">
        <f>Weighted!A620</f>
        <v>Hawks Ridge</v>
      </c>
      <c r="C617" t="s">
        <v>2753</v>
      </c>
      <c r="D617" s="7">
        <f ca="1">Weighted!X620</f>
        <v>1</v>
      </c>
      <c r="E617" t="s">
        <v>2755</v>
      </c>
    </row>
    <row r="618" spans="1:5" x14ac:dyDescent="0.25">
      <c r="A618" t="s">
        <v>2754</v>
      </c>
      <c r="B618" t="str">
        <f>Weighted!A621</f>
        <v xml:space="preserve">Hawkwood </v>
      </c>
      <c r="C618" t="s">
        <v>2753</v>
      </c>
      <c r="D618" s="7">
        <f ca="1">Weighted!X621</f>
        <v>1</v>
      </c>
      <c r="E618" t="s">
        <v>2755</v>
      </c>
    </row>
    <row r="619" spans="1:5" x14ac:dyDescent="0.25">
      <c r="A619" t="s">
        <v>2754</v>
      </c>
      <c r="B619" t="str">
        <f>Weighted!A622</f>
        <v xml:space="preserve">Hay Lake </v>
      </c>
      <c r="C619" t="s">
        <v>2753</v>
      </c>
      <c r="D619" s="7">
        <f ca="1">Weighted!X622</f>
        <v>1</v>
      </c>
      <c r="E619" t="s">
        <v>2755</v>
      </c>
    </row>
    <row r="620" spans="1:5" x14ac:dyDescent="0.25">
      <c r="A620" t="s">
        <v>2754</v>
      </c>
      <c r="B620" t="str">
        <f>Weighted!A623</f>
        <v xml:space="preserve">Hay Lakes </v>
      </c>
      <c r="C620" t="s">
        <v>2753</v>
      </c>
      <c r="D620" s="7">
        <f ca="1">Weighted!X623</f>
        <v>2</v>
      </c>
      <c r="E620" t="s">
        <v>2755</v>
      </c>
    </row>
    <row r="621" spans="1:5" x14ac:dyDescent="0.25">
      <c r="A621" t="s">
        <v>2754</v>
      </c>
      <c r="B621" t="str">
        <f>Weighted!A624</f>
        <v xml:space="preserve">Haynes </v>
      </c>
      <c r="C621" t="s">
        <v>2753</v>
      </c>
      <c r="D621" s="7">
        <f ca="1">Weighted!X624</f>
        <v>1</v>
      </c>
      <c r="E621" t="s">
        <v>2755</v>
      </c>
    </row>
    <row r="622" spans="1:5" x14ac:dyDescent="0.25">
      <c r="A622" t="s">
        <v>2754</v>
      </c>
      <c r="B622" t="str">
        <f>Weighted!A625</f>
        <v xml:space="preserve">Hays </v>
      </c>
      <c r="C622" t="s">
        <v>2753</v>
      </c>
      <c r="D622" s="7">
        <f ca="1">Weighted!X625</f>
        <v>1</v>
      </c>
      <c r="E622" t="s">
        <v>2755</v>
      </c>
    </row>
    <row r="623" spans="1:5" x14ac:dyDescent="0.25">
      <c r="A623" t="s">
        <v>2754</v>
      </c>
      <c r="B623" t="str">
        <f>Weighted!A626</f>
        <v xml:space="preserve">Haysboro </v>
      </c>
      <c r="C623" t="s">
        <v>2753</v>
      </c>
      <c r="D623" s="7">
        <f ca="1">Weighted!X626</f>
        <v>1</v>
      </c>
      <c r="E623" t="s">
        <v>2755</v>
      </c>
    </row>
    <row r="624" spans="1:5" x14ac:dyDescent="0.25">
      <c r="A624" t="s">
        <v>2754</v>
      </c>
      <c r="B624" t="str">
        <f>Weighted!A627</f>
        <v xml:space="preserve">Hayter </v>
      </c>
      <c r="C624" t="s">
        <v>2753</v>
      </c>
      <c r="D624" s="7">
        <f ca="1">Weighted!X627</f>
        <v>2</v>
      </c>
      <c r="E624" t="s">
        <v>2755</v>
      </c>
    </row>
    <row r="625" spans="1:5" x14ac:dyDescent="0.25">
      <c r="A625" t="s">
        <v>2754</v>
      </c>
      <c r="B625" t="str">
        <f>Weighted!A628</f>
        <v>Hayworth</v>
      </c>
      <c r="C625" t="s">
        <v>2753</v>
      </c>
      <c r="D625" s="7">
        <f ca="1">Weighted!X628</f>
        <v>1</v>
      </c>
      <c r="E625" t="s">
        <v>2755</v>
      </c>
    </row>
    <row r="626" spans="1:5" x14ac:dyDescent="0.25">
      <c r="A626" t="s">
        <v>2754</v>
      </c>
      <c r="B626" t="str">
        <f>Weighted!A629</f>
        <v>Hay-Zama Lakes</v>
      </c>
      <c r="C626" t="s">
        <v>2753</v>
      </c>
      <c r="D626" s="7">
        <f ca="1">Weighted!X629</f>
        <v>1</v>
      </c>
      <c r="E626" t="s">
        <v>2755</v>
      </c>
    </row>
    <row r="627" spans="1:5" x14ac:dyDescent="0.25">
      <c r="A627" t="s">
        <v>2754</v>
      </c>
      <c r="B627" t="str">
        <f>Weighted!A630</f>
        <v>Hazeldean</v>
      </c>
      <c r="C627" t="s">
        <v>2753</v>
      </c>
      <c r="D627" s="7">
        <f ca="1">Weighted!X630</f>
        <v>1</v>
      </c>
      <c r="E627" t="s">
        <v>2755</v>
      </c>
    </row>
    <row r="628" spans="1:5" x14ac:dyDescent="0.25">
      <c r="A628" t="s">
        <v>2754</v>
      </c>
      <c r="B628" t="str">
        <f>Weighted!A631</f>
        <v>Head-Smashed-In Buffalo Jump</v>
      </c>
      <c r="C628" t="s">
        <v>2753</v>
      </c>
      <c r="D628" s="7">
        <f ca="1">Weighted!X631</f>
        <v>17</v>
      </c>
      <c r="E628" t="s">
        <v>2755</v>
      </c>
    </row>
    <row r="629" spans="1:5" x14ac:dyDescent="0.25">
      <c r="A629" t="s">
        <v>2754</v>
      </c>
      <c r="B629" t="str">
        <f>Weighted!A632</f>
        <v xml:space="preserve">Heart Lake </v>
      </c>
      <c r="C629" t="s">
        <v>2753</v>
      </c>
      <c r="D629" s="7">
        <f ca="1">Weighted!X632</f>
        <v>1</v>
      </c>
      <c r="E629" t="s">
        <v>2755</v>
      </c>
    </row>
    <row r="630" spans="1:5" x14ac:dyDescent="0.25">
      <c r="A630" t="s">
        <v>2754</v>
      </c>
      <c r="B630" t="str">
        <f>Weighted!A633</f>
        <v xml:space="preserve">Heinsburg </v>
      </c>
      <c r="C630" t="s">
        <v>2753</v>
      </c>
      <c r="D630" s="7">
        <f ca="1">Weighted!X633</f>
        <v>1</v>
      </c>
      <c r="E630" t="s">
        <v>2755</v>
      </c>
    </row>
    <row r="631" spans="1:5" x14ac:dyDescent="0.25">
      <c r="A631" t="s">
        <v>2754</v>
      </c>
      <c r="B631" t="str">
        <f>Weighted!A634</f>
        <v xml:space="preserve">Heisler </v>
      </c>
      <c r="C631" t="s">
        <v>2753</v>
      </c>
      <c r="D631" s="7">
        <f ca="1">Weighted!X634</f>
        <v>2</v>
      </c>
      <c r="E631" t="s">
        <v>2755</v>
      </c>
    </row>
    <row r="632" spans="1:5" x14ac:dyDescent="0.25">
      <c r="A632" t="s">
        <v>2754</v>
      </c>
      <c r="B632" t="str">
        <f>Weighted!A635</f>
        <v>Henderson Estates</v>
      </c>
      <c r="C632" t="s">
        <v>2753</v>
      </c>
      <c r="D632" s="7">
        <f ca="1">Weighted!X635</f>
        <v>2</v>
      </c>
      <c r="E632" t="s">
        <v>2755</v>
      </c>
    </row>
    <row r="633" spans="1:5" x14ac:dyDescent="0.25">
      <c r="A633" t="s">
        <v>2754</v>
      </c>
      <c r="B633" t="str">
        <f>Weighted!A636</f>
        <v xml:space="preserve">Herder </v>
      </c>
      <c r="C633" t="s">
        <v>2753</v>
      </c>
      <c r="D633" s="7">
        <f ca="1">Weighted!X636</f>
        <v>1</v>
      </c>
      <c r="E633" t="s">
        <v>2755</v>
      </c>
    </row>
    <row r="634" spans="1:5" x14ac:dyDescent="0.25">
      <c r="A634" t="s">
        <v>2754</v>
      </c>
      <c r="B634" t="str">
        <f>Weighted!A637</f>
        <v>Heritage</v>
      </c>
      <c r="C634" t="s">
        <v>2753</v>
      </c>
      <c r="D634" s="7">
        <f ca="1">Weighted!X637</f>
        <v>11</v>
      </c>
      <c r="E634" t="s">
        <v>2755</v>
      </c>
    </row>
    <row r="635" spans="1:5" x14ac:dyDescent="0.25">
      <c r="A635" t="s">
        <v>2754</v>
      </c>
      <c r="B635" t="str">
        <f>Weighted!A638</f>
        <v xml:space="preserve">Heritage Pointe </v>
      </c>
      <c r="C635" t="s">
        <v>2753</v>
      </c>
      <c r="D635" s="7">
        <f ca="1">Weighted!X638</f>
        <v>1</v>
      </c>
      <c r="E635" t="s">
        <v>2755</v>
      </c>
    </row>
    <row r="636" spans="1:5" x14ac:dyDescent="0.25">
      <c r="A636" t="s">
        <v>2754</v>
      </c>
      <c r="B636" t="str">
        <f>Weighted!A639</f>
        <v>Heritage Valley</v>
      </c>
      <c r="C636" t="s">
        <v>2753</v>
      </c>
      <c r="D636" s="7">
        <f ca="1">Weighted!X639</f>
        <v>1</v>
      </c>
      <c r="E636" t="s">
        <v>2755</v>
      </c>
    </row>
    <row r="637" spans="1:5" x14ac:dyDescent="0.25">
      <c r="A637" t="s">
        <v>2754</v>
      </c>
      <c r="B637" t="str">
        <f>Weighted!A640</f>
        <v>Heritage Valley Town Centre</v>
      </c>
      <c r="C637" t="s">
        <v>2753</v>
      </c>
      <c r="D637" s="7">
        <f ca="1">Weighted!X640</f>
        <v>1</v>
      </c>
      <c r="E637" t="s">
        <v>2755</v>
      </c>
    </row>
    <row r="638" spans="1:5" x14ac:dyDescent="0.25">
      <c r="A638" t="s">
        <v>2754</v>
      </c>
      <c r="B638" t="str">
        <f>Weighted!A641</f>
        <v xml:space="preserve">Heritage Woods </v>
      </c>
      <c r="C638" t="s">
        <v>2753</v>
      </c>
      <c r="D638" s="7">
        <f ca="1">Weighted!X641</f>
        <v>1</v>
      </c>
      <c r="E638" t="s">
        <v>2755</v>
      </c>
    </row>
    <row r="639" spans="1:5" x14ac:dyDescent="0.25">
      <c r="A639" t="s">
        <v>2754</v>
      </c>
      <c r="B639" t="str">
        <f>Weighted!A642</f>
        <v xml:space="preserve">Herronton </v>
      </c>
      <c r="C639" t="s">
        <v>2753</v>
      </c>
      <c r="D639" s="7">
        <f ca="1">Weighted!X642</f>
        <v>1</v>
      </c>
      <c r="E639" t="s">
        <v>2755</v>
      </c>
    </row>
    <row r="640" spans="1:5" x14ac:dyDescent="0.25">
      <c r="A640" t="s">
        <v>2754</v>
      </c>
      <c r="B640" t="str">
        <f>Weighted!A643</f>
        <v xml:space="preserve">Hesketh </v>
      </c>
      <c r="C640" t="s">
        <v>2753</v>
      </c>
      <c r="D640" s="7">
        <f ca="1">Weighted!X643</f>
        <v>1</v>
      </c>
      <c r="E640" t="s">
        <v>2755</v>
      </c>
    </row>
    <row r="641" spans="1:5" x14ac:dyDescent="0.25">
      <c r="A641" t="s">
        <v>2754</v>
      </c>
      <c r="B641" t="str">
        <f>Weighted!A644</f>
        <v xml:space="preserve">Hesketh </v>
      </c>
      <c r="C641" t="s">
        <v>2753</v>
      </c>
      <c r="D641" s="7">
        <f ca="1">Weighted!X644</f>
        <v>1</v>
      </c>
      <c r="E641" t="s">
        <v>2755</v>
      </c>
    </row>
    <row r="642" spans="1:5" x14ac:dyDescent="0.25">
      <c r="A642" t="s">
        <v>2754</v>
      </c>
      <c r="B642" t="str">
        <f>Weighted!A645</f>
        <v xml:space="preserve">Hewitt Estates </v>
      </c>
      <c r="C642" t="s">
        <v>2753</v>
      </c>
      <c r="D642" s="7">
        <f ca="1">Weighted!X645</f>
        <v>1</v>
      </c>
      <c r="E642" t="s">
        <v>2755</v>
      </c>
    </row>
    <row r="643" spans="1:5" x14ac:dyDescent="0.25">
      <c r="A643" t="s">
        <v>2754</v>
      </c>
      <c r="B643" t="str">
        <f>Weighted!A646</f>
        <v xml:space="preserve">Hidden Valley </v>
      </c>
      <c r="C643" t="s">
        <v>2753</v>
      </c>
      <c r="D643" s="7">
        <f ca="1">Weighted!X646</f>
        <v>7</v>
      </c>
      <c r="E643" t="s">
        <v>2755</v>
      </c>
    </row>
    <row r="644" spans="1:5" x14ac:dyDescent="0.25">
      <c r="A644" t="s">
        <v>2754</v>
      </c>
      <c r="B644" t="str">
        <f>Weighted!A647</f>
        <v xml:space="preserve">High Level </v>
      </c>
      <c r="C644" t="s">
        <v>2753</v>
      </c>
      <c r="D644" s="7">
        <f ca="1">Weighted!X647</f>
        <v>16</v>
      </c>
      <c r="E644" t="s">
        <v>2755</v>
      </c>
    </row>
    <row r="645" spans="1:5" x14ac:dyDescent="0.25">
      <c r="A645" t="s">
        <v>2754</v>
      </c>
      <c r="B645" t="str">
        <f>Weighted!A648</f>
        <v>High Park</v>
      </c>
      <c r="C645" t="s">
        <v>2753</v>
      </c>
      <c r="D645" s="7">
        <f ca="1">Weighted!X648</f>
        <v>1</v>
      </c>
      <c r="E645" t="s">
        <v>2755</v>
      </c>
    </row>
    <row r="646" spans="1:5" x14ac:dyDescent="0.25">
      <c r="A646" t="s">
        <v>2754</v>
      </c>
      <c r="B646" t="str">
        <f>Weighted!A649</f>
        <v xml:space="preserve">High Point Estates </v>
      </c>
      <c r="C646" t="s">
        <v>2753</v>
      </c>
      <c r="D646" s="7">
        <f ca="1">Weighted!X649</f>
        <v>1</v>
      </c>
      <c r="E646" t="s">
        <v>2755</v>
      </c>
    </row>
    <row r="647" spans="1:5" x14ac:dyDescent="0.25">
      <c r="A647" t="s">
        <v>2754</v>
      </c>
      <c r="B647" t="str">
        <f>Weighted!A650</f>
        <v xml:space="preserve">High Prairie </v>
      </c>
      <c r="C647" t="s">
        <v>2753</v>
      </c>
      <c r="D647" s="7">
        <f ca="1">Weighted!X650</f>
        <v>12</v>
      </c>
      <c r="E647" t="s">
        <v>2755</v>
      </c>
    </row>
    <row r="648" spans="1:5" x14ac:dyDescent="0.25">
      <c r="A648" t="s">
        <v>2754</v>
      </c>
      <c r="B648" t="str">
        <f>Weighted!A651</f>
        <v xml:space="preserve">High River </v>
      </c>
      <c r="C648" t="s">
        <v>2753</v>
      </c>
      <c r="D648" s="7">
        <f ca="1">Weighted!X651</f>
        <v>18</v>
      </c>
      <c r="E648" t="s">
        <v>2755</v>
      </c>
    </row>
    <row r="649" spans="1:5" x14ac:dyDescent="0.25">
      <c r="A649" t="s">
        <v>2754</v>
      </c>
      <c r="B649" t="str">
        <f>Weighted!A652</f>
        <v>Highland</v>
      </c>
      <c r="C649" t="s">
        <v>2753</v>
      </c>
      <c r="D649" s="7">
        <f ca="1">Weighted!X652</f>
        <v>1</v>
      </c>
      <c r="E649" t="s">
        <v>2755</v>
      </c>
    </row>
    <row r="650" spans="1:5" x14ac:dyDescent="0.25">
      <c r="A650" t="s">
        <v>2754</v>
      </c>
      <c r="B650" t="str">
        <f>Weighted!A653</f>
        <v xml:space="preserve">Highland Park </v>
      </c>
      <c r="C650" t="s">
        <v>2753</v>
      </c>
      <c r="D650" s="7">
        <f ca="1">Weighted!X653</f>
        <v>1</v>
      </c>
      <c r="E650" t="s">
        <v>2755</v>
      </c>
    </row>
    <row r="651" spans="1:5" x14ac:dyDescent="0.25">
      <c r="A651" t="s">
        <v>2754</v>
      </c>
      <c r="B651" t="str">
        <f>Weighted!A654</f>
        <v>Highlands</v>
      </c>
      <c r="C651" t="s">
        <v>2753</v>
      </c>
      <c r="D651" s="7">
        <f ca="1">Weighted!X654</f>
        <v>1</v>
      </c>
      <c r="E651" t="s">
        <v>2755</v>
      </c>
    </row>
    <row r="652" spans="1:5" x14ac:dyDescent="0.25">
      <c r="A652" t="s">
        <v>2754</v>
      </c>
      <c r="B652" t="str">
        <f>Weighted!A655</f>
        <v xml:space="preserve">Highwood </v>
      </c>
      <c r="C652" t="s">
        <v>2753</v>
      </c>
      <c r="D652" s="7">
        <f ca="1">Weighted!X655</f>
        <v>1</v>
      </c>
      <c r="E652" t="s">
        <v>2755</v>
      </c>
    </row>
    <row r="653" spans="1:5" x14ac:dyDescent="0.25">
      <c r="A653" t="s">
        <v>2754</v>
      </c>
      <c r="B653" t="str">
        <f>Weighted!A656</f>
        <v xml:space="preserve">Hilda </v>
      </c>
      <c r="C653" t="s">
        <v>2753</v>
      </c>
      <c r="D653" s="7">
        <f ca="1">Weighted!X656</f>
        <v>1</v>
      </c>
      <c r="E653" t="s">
        <v>2755</v>
      </c>
    </row>
    <row r="654" spans="1:5" x14ac:dyDescent="0.25">
      <c r="A654" t="s">
        <v>2754</v>
      </c>
      <c r="B654" t="str">
        <f>Weighted!A657</f>
        <v xml:space="preserve">Hill Spring </v>
      </c>
      <c r="C654" t="s">
        <v>2753</v>
      </c>
      <c r="D654" s="7">
        <f ca="1">Weighted!X657</f>
        <v>1</v>
      </c>
      <c r="E654" t="s">
        <v>2755</v>
      </c>
    </row>
    <row r="655" spans="1:5" x14ac:dyDescent="0.25">
      <c r="A655" t="s">
        <v>2754</v>
      </c>
      <c r="B655" t="str">
        <f>Weighted!A658</f>
        <v>Hillcrest</v>
      </c>
      <c r="C655" t="s">
        <v>2753</v>
      </c>
      <c r="D655" s="7">
        <f ca="1">Weighted!X658</f>
        <v>1</v>
      </c>
      <c r="E655" t="s">
        <v>2755</v>
      </c>
    </row>
    <row r="656" spans="1:5" x14ac:dyDescent="0.25">
      <c r="A656" t="s">
        <v>2754</v>
      </c>
      <c r="B656" t="str">
        <f>Weighted!A659</f>
        <v xml:space="preserve">Hillcrest Mines </v>
      </c>
      <c r="C656" t="s">
        <v>2753</v>
      </c>
      <c r="D656" s="7">
        <f ca="1">Weighted!X659</f>
        <v>1</v>
      </c>
      <c r="E656" t="s">
        <v>2755</v>
      </c>
    </row>
    <row r="657" spans="1:5" x14ac:dyDescent="0.25">
      <c r="A657" t="s">
        <v>2754</v>
      </c>
      <c r="B657" t="str">
        <f>Weighted!A660</f>
        <v xml:space="preserve">Hillhurst </v>
      </c>
      <c r="C657" t="s">
        <v>2753</v>
      </c>
      <c r="D657" s="7">
        <f ca="1">Weighted!X660</f>
        <v>1</v>
      </c>
      <c r="E657" t="s">
        <v>2755</v>
      </c>
    </row>
    <row r="658" spans="1:5" x14ac:dyDescent="0.25">
      <c r="A658" t="s">
        <v>2754</v>
      </c>
      <c r="B658" t="str">
        <f>Weighted!A661</f>
        <v xml:space="preserve">Hilliard </v>
      </c>
      <c r="C658" t="s">
        <v>2753</v>
      </c>
      <c r="D658" s="7">
        <f ca="1">Weighted!X661</f>
        <v>1</v>
      </c>
      <c r="E658" t="s">
        <v>2755</v>
      </c>
    </row>
    <row r="659" spans="1:5" x14ac:dyDescent="0.25">
      <c r="A659" t="s">
        <v>2754</v>
      </c>
      <c r="B659" t="str">
        <f>Weighted!A662</f>
        <v>Hilliard's Bay</v>
      </c>
      <c r="C659" t="s">
        <v>2753</v>
      </c>
      <c r="D659" s="7">
        <f ca="1">Weighted!X662</f>
        <v>1</v>
      </c>
      <c r="E659" t="s">
        <v>2755</v>
      </c>
    </row>
    <row r="660" spans="1:5" x14ac:dyDescent="0.25">
      <c r="A660" t="s">
        <v>2754</v>
      </c>
      <c r="B660" t="str">
        <f>Weighted!A663</f>
        <v>Hillview</v>
      </c>
      <c r="C660" t="s">
        <v>2753</v>
      </c>
      <c r="D660" s="7">
        <f ca="1">Weighted!X663</f>
        <v>1</v>
      </c>
      <c r="E660" t="s">
        <v>2755</v>
      </c>
    </row>
    <row r="661" spans="1:5" x14ac:dyDescent="0.25">
      <c r="A661" t="s">
        <v>2754</v>
      </c>
      <c r="B661" t="str">
        <f>Weighted!A664</f>
        <v xml:space="preserve">Hines Creek </v>
      </c>
      <c r="C661" t="s">
        <v>2753</v>
      </c>
      <c r="D661" s="7">
        <f ca="1">Weighted!X664</f>
        <v>1</v>
      </c>
      <c r="E661" t="s">
        <v>2755</v>
      </c>
    </row>
    <row r="662" spans="1:5" x14ac:dyDescent="0.25">
      <c r="A662" t="s">
        <v>2754</v>
      </c>
      <c r="B662" t="str">
        <f>Weighted!A665</f>
        <v xml:space="preserve">Hinton </v>
      </c>
      <c r="C662" t="s">
        <v>2753</v>
      </c>
      <c r="D662" s="7">
        <f ca="1">Weighted!X665</f>
        <v>4</v>
      </c>
      <c r="E662" t="s">
        <v>2755</v>
      </c>
    </row>
    <row r="663" spans="1:5" x14ac:dyDescent="0.25">
      <c r="A663" t="s">
        <v>2754</v>
      </c>
      <c r="B663" t="str">
        <f>Weighted!A666</f>
        <v xml:space="preserve">Hoadley </v>
      </c>
      <c r="C663" t="s">
        <v>2753</v>
      </c>
      <c r="D663" s="7">
        <f ca="1">Weighted!X666</f>
        <v>1</v>
      </c>
      <c r="E663" t="s">
        <v>2755</v>
      </c>
    </row>
    <row r="664" spans="1:5" x14ac:dyDescent="0.25">
      <c r="A664" t="s">
        <v>2754</v>
      </c>
      <c r="B664" t="str">
        <f>Weighted!A667</f>
        <v xml:space="preserve">Hobbema </v>
      </c>
      <c r="C664" t="s">
        <v>2753</v>
      </c>
      <c r="D664" s="7">
        <f ca="1">Weighted!X667</f>
        <v>39</v>
      </c>
      <c r="E664" t="s">
        <v>2755</v>
      </c>
    </row>
    <row r="665" spans="1:5" x14ac:dyDescent="0.25">
      <c r="A665" t="s">
        <v>2754</v>
      </c>
      <c r="B665" t="str">
        <f>Weighted!A668</f>
        <v>Hodgson</v>
      </c>
      <c r="C665" t="s">
        <v>2753</v>
      </c>
      <c r="D665" s="7">
        <f ca="1">Weighted!X668</f>
        <v>1</v>
      </c>
      <c r="E665" t="s">
        <v>2755</v>
      </c>
    </row>
    <row r="666" spans="1:5" x14ac:dyDescent="0.25">
      <c r="A666" t="s">
        <v>2754</v>
      </c>
      <c r="B666" t="str">
        <f>Weighted!A669</f>
        <v xml:space="preserve">Hokedhe Túe </v>
      </c>
      <c r="C666" t="s">
        <v>2753</v>
      </c>
      <c r="D666" s="7">
        <f ca="1">Weighted!X669</f>
        <v>1</v>
      </c>
      <c r="E666" t="s">
        <v>2755</v>
      </c>
    </row>
    <row r="667" spans="1:5" x14ac:dyDescent="0.25">
      <c r="A667" t="s">
        <v>2754</v>
      </c>
      <c r="B667" t="str">
        <f>Weighted!A670</f>
        <v xml:space="preserve">Holden </v>
      </c>
      <c r="C667" t="s">
        <v>2753</v>
      </c>
      <c r="D667" s="7">
        <f ca="1">Weighted!X670</f>
        <v>1</v>
      </c>
      <c r="E667" t="s">
        <v>2755</v>
      </c>
    </row>
    <row r="668" spans="1:5" x14ac:dyDescent="0.25">
      <c r="A668" t="s">
        <v>2754</v>
      </c>
      <c r="B668" t="str">
        <f>Weighted!A671</f>
        <v>Hollick</v>
      </c>
      <c r="C668" t="s">
        <v>2753</v>
      </c>
      <c r="D668" s="7">
        <f ca="1">Weighted!X671</f>
        <v>1</v>
      </c>
      <c r="E668" t="s">
        <v>2755</v>
      </c>
    </row>
    <row r="669" spans="1:5" x14ac:dyDescent="0.25">
      <c r="A669" t="s">
        <v>2754</v>
      </c>
      <c r="B669" t="str">
        <f>Weighted!A672</f>
        <v>Hollick-Kenyon</v>
      </c>
      <c r="C669" t="s">
        <v>2753</v>
      </c>
      <c r="D669" s="7">
        <f ca="1">Weighted!X672</f>
        <v>1</v>
      </c>
      <c r="E669" t="s">
        <v>2755</v>
      </c>
    </row>
    <row r="670" spans="1:5" x14ac:dyDescent="0.25">
      <c r="A670" t="s">
        <v>2754</v>
      </c>
      <c r="B670" t="str">
        <f>Weighted!A673</f>
        <v>Holyrood</v>
      </c>
      <c r="C670" t="s">
        <v>2753</v>
      </c>
      <c r="D670" s="7">
        <f ca="1">Weighted!X673</f>
        <v>1</v>
      </c>
      <c r="E670" t="s">
        <v>2755</v>
      </c>
    </row>
    <row r="671" spans="1:5" x14ac:dyDescent="0.25">
      <c r="A671" t="s">
        <v>2754</v>
      </c>
      <c r="B671" t="str">
        <f>Weighted!A674</f>
        <v>Homesteader</v>
      </c>
      <c r="C671" t="s">
        <v>2753</v>
      </c>
      <c r="D671" s="7">
        <f ca="1">Weighted!X674</f>
        <v>6</v>
      </c>
      <c r="E671" t="s">
        <v>2755</v>
      </c>
    </row>
    <row r="672" spans="1:5" x14ac:dyDescent="0.25">
      <c r="A672" t="s">
        <v>2754</v>
      </c>
      <c r="B672" t="str">
        <f>Weighted!A675</f>
        <v>Horse Lake</v>
      </c>
      <c r="C672" t="s">
        <v>2753</v>
      </c>
      <c r="D672" s="7">
        <f ca="1">Weighted!X675</f>
        <v>1</v>
      </c>
      <c r="E672" t="s">
        <v>2755</v>
      </c>
    </row>
    <row r="673" spans="1:5" x14ac:dyDescent="0.25">
      <c r="A673" t="s">
        <v>2754</v>
      </c>
      <c r="B673" t="str">
        <f>Weighted!A676</f>
        <v xml:space="preserve">Horse Lakes </v>
      </c>
      <c r="C673" t="s">
        <v>2753</v>
      </c>
      <c r="D673" s="7">
        <f ca="1">Weighted!X676</f>
        <v>1</v>
      </c>
      <c r="E673" t="s">
        <v>2755</v>
      </c>
    </row>
    <row r="674" spans="1:5" x14ac:dyDescent="0.25">
      <c r="A674" t="s">
        <v>2754</v>
      </c>
      <c r="B674" t="str">
        <f>Weighted!A677</f>
        <v xml:space="preserve">Horseshoe Bay </v>
      </c>
      <c r="C674" t="s">
        <v>2753</v>
      </c>
      <c r="D674" s="7">
        <f ca="1">Weighted!X677</f>
        <v>11</v>
      </c>
      <c r="E674" t="s">
        <v>2755</v>
      </c>
    </row>
    <row r="675" spans="1:5" x14ac:dyDescent="0.25">
      <c r="A675" t="s">
        <v>2754</v>
      </c>
      <c r="B675" t="str">
        <f>Weighted!A678</f>
        <v>Hounsfield Heights</v>
      </c>
      <c r="C675" t="s">
        <v>2753</v>
      </c>
      <c r="D675" s="7">
        <f ca="1">Weighted!X678</f>
        <v>1</v>
      </c>
      <c r="E675" t="s">
        <v>2755</v>
      </c>
    </row>
    <row r="676" spans="1:5" x14ac:dyDescent="0.25">
      <c r="A676" t="s">
        <v>2754</v>
      </c>
      <c r="B676" t="str">
        <f>Weighted!A679</f>
        <v xml:space="preserve">Hu Haven </v>
      </c>
      <c r="C676" t="s">
        <v>2753</v>
      </c>
      <c r="D676" s="7">
        <f ca="1">Weighted!X679</f>
        <v>1</v>
      </c>
      <c r="E676" t="s">
        <v>2755</v>
      </c>
    </row>
    <row r="677" spans="1:5" x14ac:dyDescent="0.25">
      <c r="A677" t="s">
        <v>2754</v>
      </c>
      <c r="B677" t="str">
        <f>Weighted!A680</f>
        <v xml:space="preserve">Huallen </v>
      </c>
      <c r="C677" t="s">
        <v>2753</v>
      </c>
      <c r="D677" s="7">
        <f ca="1">Weighted!X680</f>
        <v>1</v>
      </c>
      <c r="E677" t="s">
        <v>2755</v>
      </c>
    </row>
    <row r="678" spans="1:5" x14ac:dyDescent="0.25">
      <c r="A678" t="s">
        <v>2754</v>
      </c>
      <c r="B678" t="str">
        <f>Weighted!A681</f>
        <v xml:space="preserve">Hubbles Lake </v>
      </c>
      <c r="C678" t="s">
        <v>2753</v>
      </c>
      <c r="D678" s="7">
        <f ca="1">Weighted!X681</f>
        <v>1</v>
      </c>
      <c r="E678" t="s">
        <v>2755</v>
      </c>
    </row>
    <row r="679" spans="1:5" x14ac:dyDescent="0.25">
      <c r="A679" t="s">
        <v>2754</v>
      </c>
      <c r="B679" t="str">
        <f>Weighted!A682</f>
        <v>Hudson</v>
      </c>
      <c r="C679" t="s">
        <v>2753</v>
      </c>
      <c r="D679" s="7">
        <f ca="1">Weighted!X682</f>
        <v>1</v>
      </c>
      <c r="E679" t="s">
        <v>2755</v>
      </c>
    </row>
    <row r="680" spans="1:5" x14ac:dyDescent="0.25">
      <c r="A680" t="s">
        <v>2754</v>
      </c>
      <c r="B680" t="str">
        <f>Weighted!A683</f>
        <v xml:space="preserve">Hughenden </v>
      </c>
      <c r="C680" t="s">
        <v>2753</v>
      </c>
      <c r="D680" s="7">
        <f ca="1">Weighted!X683</f>
        <v>1</v>
      </c>
      <c r="E680" t="s">
        <v>2755</v>
      </c>
    </row>
    <row r="681" spans="1:5" x14ac:dyDescent="0.25">
      <c r="A681" t="s">
        <v>2754</v>
      </c>
      <c r="B681" t="str">
        <f>Weighted!A684</f>
        <v xml:space="preserve">Huntington Hills </v>
      </c>
      <c r="C681" t="s">
        <v>2753</v>
      </c>
      <c r="D681" s="7">
        <f ca="1">Weighted!X684</f>
        <v>1</v>
      </c>
      <c r="E681" t="s">
        <v>2755</v>
      </c>
    </row>
    <row r="682" spans="1:5" x14ac:dyDescent="0.25">
      <c r="A682" t="s">
        <v>2754</v>
      </c>
      <c r="B682" t="str">
        <f>Weighted!A685</f>
        <v xml:space="preserve">Hussar </v>
      </c>
      <c r="C682" t="s">
        <v>2753</v>
      </c>
      <c r="D682" s="7">
        <f ca="1">Weighted!X685</f>
        <v>1</v>
      </c>
      <c r="E682" t="s">
        <v>2755</v>
      </c>
    </row>
    <row r="683" spans="1:5" x14ac:dyDescent="0.25">
      <c r="A683" t="s">
        <v>2754</v>
      </c>
      <c r="B683" t="str">
        <f>Weighted!A686</f>
        <v xml:space="preserve">Huxley </v>
      </c>
      <c r="C683" t="s">
        <v>2753</v>
      </c>
      <c r="D683" s="7">
        <f ca="1">Weighted!X686</f>
        <v>65</v>
      </c>
      <c r="E683" t="s">
        <v>2755</v>
      </c>
    </row>
    <row r="684" spans="1:5" x14ac:dyDescent="0.25">
      <c r="A684" t="s">
        <v>2754</v>
      </c>
      <c r="B684" t="str">
        <f>Weighted!A687</f>
        <v xml:space="preserve">Hylo </v>
      </c>
      <c r="C684" t="s">
        <v>2753</v>
      </c>
      <c r="D684" s="7">
        <f ca="1">Weighted!X687</f>
        <v>1</v>
      </c>
      <c r="E684" t="s">
        <v>2755</v>
      </c>
    </row>
    <row r="685" spans="1:5" x14ac:dyDescent="0.25">
      <c r="A685" t="s">
        <v>2754</v>
      </c>
      <c r="B685" t="str">
        <f>Weighted!A688</f>
        <v xml:space="preserve">Hythe </v>
      </c>
      <c r="C685" t="s">
        <v>2753</v>
      </c>
      <c r="D685" s="7">
        <f ca="1">Weighted!X688</f>
        <v>6</v>
      </c>
      <c r="E685" t="s">
        <v>2755</v>
      </c>
    </row>
    <row r="686" spans="1:5" x14ac:dyDescent="0.25">
      <c r="A686" t="s">
        <v>2754</v>
      </c>
      <c r="B686" t="str">
        <f>Weighted!A689</f>
        <v xml:space="preserve">Iddesleigh </v>
      </c>
      <c r="C686" t="s">
        <v>2753</v>
      </c>
      <c r="D686" s="7">
        <f ca="1">Weighted!X689</f>
        <v>1</v>
      </c>
      <c r="E686" t="s">
        <v>2755</v>
      </c>
    </row>
    <row r="687" spans="1:5" x14ac:dyDescent="0.25">
      <c r="A687" t="s">
        <v>2754</v>
      </c>
      <c r="B687" t="str">
        <f>Weighted!A690</f>
        <v>Idylwylde</v>
      </c>
      <c r="C687" t="s">
        <v>2753</v>
      </c>
      <c r="D687" s="7">
        <f ca="1">Weighted!X690</f>
        <v>1</v>
      </c>
      <c r="E687" t="s">
        <v>2755</v>
      </c>
    </row>
    <row r="688" spans="1:5" x14ac:dyDescent="0.25">
      <c r="A688" t="s">
        <v>2754</v>
      </c>
      <c r="B688" t="str">
        <f>Weighted!A691</f>
        <v xml:space="preserve">Indus </v>
      </c>
      <c r="C688" t="s">
        <v>2753</v>
      </c>
      <c r="D688" s="7">
        <f ca="1">Weighted!X691</f>
        <v>1</v>
      </c>
      <c r="E688" t="s">
        <v>2755</v>
      </c>
    </row>
    <row r="689" spans="1:5" x14ac:dyDescent="0.25">
      <c r="A689" t="s">
        <v>2754</v>
      </c>
      <c r="B689" t="str">
        <f>Weighted!A692</f>
        <v xml:space="preserve">Inglewood </v>
      </c>
      <c r="C689" t="s">
        <v>2753</v>
      </c>
      <c r="D689" s="7">
        <f ca="1">Weighted!X692</f>
        <v>10</v>
      </c>
      <c r="E689" t="s">
        <v>2755</v>
      </c>
    </row>
    <row r="690" spans="1:5" x14ac:dyDescent="0.25">
      <c r="A690" t="s">
        <v>2754</v>
      </c>
      <c r="B690" t="str">
        <f>Weighted!A693</f>
        <v xml:space="preserve">Innisfail </v>
      </c>
      <c r="C690" t="s">
        <v>2753</v>
      </c>
      <c r="D690" s="7">
        <f ca="1">Weighted!X693</f>
        <v>7</v>
      </c>
      <c r="E690" t="s">
        <v>2755</v>
      </c>
    </row>
    <row r="691" spans="1:5" x14ac:dyDescent="0.25">
      <c r="A691" t="s">
        <v>2754</v>
      </c>
      <c r="B691" t="str">
        <f>Weighted!A694</f>
        <v xml:space="preserve">Innisfree </v>
      </c>
      <c r="C691" t="s">
        <v>2753</v>
      </c>
      <c r="D691" s="7">
        <f ca="1">Weighted!X694</f>
        <v>2</v>
      </c>
      <c r="E691" t="s">
        <v>2755</v>
      </c>
    </row>
    <row r="692" spans="1:5" x14ac:dyDescent="0.25">
      <c r="A692" t="s">
        <v>2754</v>
      </c>
      <c r="B692" t="str">
        <f>Weighted!A695</f>
        <v xml:space="preserve">Irma </v>
      </c>
      <c r="C692" t="s">
        <v>2753</v>
      </c>
      <c r="D692" s="7">
        <f ca="1">Weighted!X695</f>
        <v>2</v>
      </c>
      <c r="E692" t="s">
        <v>2755</v>
      </c>
    </row>
    <row r="693" spans="1:5" x14ac:dyDescent="0.25">
      <c r="A693" t="s">
        <v>2754</v>
      </c>
      <c r="B693" t="str">
        <f>Weighted!A696</f>
        <v xml:space="preserve">Iron Springs </v>
      </c>
      <c r="C693" t="s">
        <v>2753</v>
      </c>
      <c r="D693" s="7">
        <f ca="1">Weighted!X696</f>
        <v>38</v>
      </c>
      <c r="E693" t="s">
        <v>2755</v>
      </c>
    </row>
    <row r="694" spans="1:5" x14ac:dyDescent="0.25">
      <c r="A694" t="s">
        <v>2754</v>
      </c>
      <c r="B694" t="str">
        <f>Weighted!A697</f>
        <v xml:space="preserve">Irricana </v>
      </c>
      <c r="C694" t="s">
        <v>2753</v>
      </c>
      <c r="D694" s="7">
        <f ca="1">Weighted!X697</f>
        <v>5</v>
      </c>
      <c r="E694" t="s">
        <v>2755</v>
      </c>
    </row>
    <row r="695" spans="1:5" x14ac:dyDescent="0.25">
      <c r="A695" t="s">
        <v>2754</v>
      </c>
      <c r="B695" t="str">
        <f>Weighted!A698</f>
        <v xml:space="preserve">Irvine </v>
      </c>
      <c r="C695" t="s">
        <v>2753</v>
      </c>
      <c r="D695" s="7">
        <f ca="1">Weighted!X698</f>
        <v>1</v>
      </c>
      <c r="E695" t="s">
        <v>2755</v>
      </c>
    </row>
    <row r="696" spans="1:5" x14ac:dyDescent="0.25">
      <c r="A696" t="s">
        <v>2754</v>
      </c>
      <c r="B696" t="str">
        <f>Weighted!A699</f>
        <v xml:space="preserve">Island Lake </v>
      </c>
      <c r="C696" t="s">
        <v>2753</v>
      </c>
      <c r="D696" s="7">
        <f ca="1">Weighted!X699</f>
        <v>1</v>
      </c>
      <c r="E696" t="s">
        <v>2755</v>
      </c>
    </row>
    <row r="697" spans="1:5" x14ac:dyDescent="0.25">
      <c r="A697" t="s">
        <v>2754</v>
      </c>
      <c r="B697" t="str">
        <f>Weighted!A700</f>
        <v xml:space="preserve">Island Lake South </v>
      </c>
      <c r="C697" t="s">
        <v>2753</v>
      </c>
      <c r="D697" s="7">
        <f ca="1">Weighted!X700</f>
        <v>1</v>
      </c>
      <c r="E697" t="s">
        <v>2755</v>
      </c>
    </row>
    <row r="698" spans="1:5" x14ac:dyDescent="0.25">
      <c r="A698" t="s">
        <v>2754</v>
      </c>
      <c r="B698" t="str">
        <f>Weighted!A701</f>
        <v xml:space="preserve">Islay </v>
      </c>
      <c r="C698" t="s">
        <v>2753</v>
      </c>
      <c r="D698" s="7">
        <f ca="1">Weighted!X701</f>
        <v>1</v>
      </c>
      <c r="E698" t="s">
        <v>2755</v>
      </c>
    </row>
    <row r="699" spans="1:5" x14ac:dyDescent="0.25">
      <c r="A699" t="s">
        <v>2754</v>
      </c>
      <c r="B699" t="str">
        <f>Weighted!A702</f>
        <v xml:space="preserve">Itaska Beach </v>
      </c>
      <c r="C699" t="s">
        <v>2753</v>
      </c>
      <c r="D699" s="7">
        <f ca="1">Weighted!X702</f>
        <v>1</v>
      </c>
      <c r="E699" t="s">
        <v>2755</v>
      </c>
    </row>
    <row r="700" spans="1:5" x14ac:dyDescent="0.25">
      <c r="A700" t="s">
        <v>2754</v>
      </c>
      <c r="B700" t="str">
        <f>Weighted!A703</f>
        <v xml:space="preserve">Jackfish Point </v>
      </c>
      <c r="C700" t="s">
        <v>2753</v>
      </c>
      <c r="D700" s="7">
        <f ca="1">Weighted!X703</f>
        <v>3</v>
      </c>
      <c r="E700" t="s">
        <v>2755</v>
      </c>
    </row>
    <row r="701" spans="1:5" x14ac:dyDescent="0.25">
      <c r="A701" t="s">
        <v>2754</v>
      </c>
      <c r="B701" t="str">
        <f>Weighted!A704</f>
        <v>Jackson Heights</v>
      </c>
      <c r="C701" t="s">
        <v>2753</v>
      </c>
      <c r="D701" s="7">
        <f ca="1">Weighted!X704</f>
        <v>2</v>
      </c>
      <c r="E701" t="s">
        <v>2755</v>
      </c>
    </row>
    <row r="702" spans="1:5" x14ac:dyDescent="0.25">
      <c r="A702" t="s">
        <v>2754</v>
      </c>
      <c r="B702" t="str">
        <f>Weighted!A705</f>
        <v>Jamieson Place</v>
      </c>
      <c r="C702" t="s">
        <v>2753</v>
      </c>
      <c r="D702" s="7">
        <f ca="1">Weighted!X705</f>
        <v>1</v>
      </c>
      <c r="E702" t="s">
        <v>2755</v>
      </c>
    </row>
    <row r="703" spans="1:5" x14ac:dyDescent="0.25">
      <c r="A703" t="s">
        <v>2754</v>
      </c>
      <c r="B703" t="str">
        <f>Weighted!A706</f>
        <v xml:space="preserve">Janet </v>
      </c>
      <c r="C703" t="s">
        <v>2753</v>
      </c>
      <c r="D703" s="7">
        <f ca="1">Weighted!X706</f>
        <v>1</v>
      </c>
      <c r="E703" t="s">
        <v>2755</v>
      </c>
    </row>
    <row r="704" spans="1:5" x14ac:dyDescent="0.25">
      <c r="A704" t="s">
        <v>2754</v>
      </c>
      <c r="B704" t="str">
        <f>Weighted!A707</f>
        <v xml:space="preserve">Janvier </v>
      </c>
      <c r="C704" t="s">
        <v>2753</v>
      </c>
      <c r="D704" s="7">
        <f ca="1">Weighted!X707</f>
        <v>4</v>
      </c>
      <c r="E704" t="s">
        <v>2755</v>
      </c>
    </row>
    <row r="705" spans="1:5" x14ac:dyDescent="0.25">
      <c r="A705" t="s">
        <v>2754</v>
      </c>
      <c r="B705" t="str">
        <f>Weighted!A708</f>
        <v xml:space="preserve">Janvier South </v>
      </c>
      <c r="C705" t="s">
        <v>2753</v>
      </c>
      <c r="D705" s="7">
        <f ca="1">Weighted!X708</f>
        <v>1</v>
      </c>
      <c r="E705" t="s">
        <v>2755</v>
      </c>
    </row>
    <row r="706" spans="1:5" x14ac:dyDescent="0.25">
      <c r="A706" t="s">
        <v>2754</v>
      </c>
      <c r="B706" t="str">
        <f>Weighted!A709</f>
        <v>Japantown</v>
      </c>
      <c r="C706" t="s">
        <v>2753</v>
      </c>
      <c r="D706" s="7">
        <f ca="1">Weighted!X709</f>
        <v>1</v>
      </c>
      <c r="E706" t="s">
        <v>2755</v>
      </c>
    </row>
    <row r="707" spans="1:5" x14ac:dyDescent="0.25">
      <c r="A707" t="s">
        <v>2754</v>
      </c>
      <c r="B707" t="str">
        <f>Weighted!A710</f>
        <v xml:space="preserve">Jarvie </v>
      </c>
      <c r="C707" t="s">
        <v>2753</v>
      </c>
      <c r="D707" s="7">
        <f ca="1">Weighted!X710</f>
        <v>1</v>
      </c>
      <c r="E707" t="s">
        <v>2755</v>
      </c>
    </row>
    <row r="708" spans="1:5" x14ac:dyDescent="0.25">
      <c r="A708" t="s">
        <v>2754</v>
      </c>
      <c r="B708" t="str">
        <f>Weighted!A711</f>
        <v xml:space="preserve">Jarvis Bay </v>
      </c>
      <c r="C708" t="s">
        <v>2753</v>
      </c>
      <c r="D708" s="7">
        <f ca="1">Weighted!X711</f>
        <v>3</v>
      </c>
      <c r="E708" t="s">
        <v>2755</v>
      </c>
    </row>
    <row r="709" spans="1:5" x14ac:dyDescent="0.25">
      <c r="A709" t="s">
        <v>2754</v>
      </c>
      <c r="B709" t="str">
        <f>Weighted!A712</f>
        <v>Jasper</v>
      </c>
      <c r="C709" t="s">
        <v>2753</v>
      </c>
      <c r="D709" s="7">
        <f ca="1">Weighted!X712</f>
        <v>8</v>
      </c>
      <c r="E709" t="s">
        <v>2755</v>
      </c>
    </row>
    <row r="710" spans="1:5" x14ac:dyDescent="0.25">
      <c r="A710" t="s">
        <v>2754</v>
      </c>
      <c r="B710" t="str">
        <f>Weighted!A713</f>
        <v>Jasper National Park</v>
      </c>
      <c r="C710" t="s">
        <v>2753</v>
      </c>
      <c r="D710" s="7">
        <f ca="1">Weighted!X713</f>
        <v>1</v>
      </c>
      <c r="E710" t="s">
        <v>2755</v>
      </c>
    </row>
    <row r="711" spans="1:5" x14ac:dyDescent="0.25">
      <c r="A711" t="s">
        <v>2754</v>
      </c>
      <c r="B711" t="str">
        <f>Weighted!A714</f>
        <v>Jasper Park</v>
      </c>
      <c r="C711" t="s">
        <v>2753</v>
      </c>
      <c r="D711" s="7">
        <f ca="1">Weighted!X714</f>
        <v>1</v>
      </c>
      <c r="E711" t="s">
        <v>2755</v>
      </c>
    </row>
    <row r="712" spans="1:5" x14ac:dyDescent="0.25">
      <c r="A712" t="s">
        <v>2754</v>
      </c>
      <c r="B712" t="str">
        <f>Weighted!A715</f>
        <v>Jasper Place</v>
      </c>
      <c r="C712" t="s">
        <v>2753</v>
      </c>
      <c r="D712" s="7">
        <f ca="1">Weighted!X715</f>
        <v>1</v>
      </c>
      <c r="E712" t="s">
        <v>2755</v>
      </c>
    </row>
    <row r="713" spans="1:5" x14ac:dyDescent="0.25">
      <c r="A713" t="s">
        <v>2754</v>
      </c>
      <c r="B713" t="str">
        <f>Weighted!A716</f>
        <v xml:space="preserve">Jean Baptiste Gambler </v>
      </c>
      <c r="C713" t="s">
        <v>2753</v>
      </c>
      <c r="D713" s="7">
        <f ca="1">Weighted!X716</f>
        <v>1</v>
      </c>
      <c r="E713" t="s">
        <v>2755</v>
      </c>
    </row>
    <row r="714" spans="1:5" x14ac:dyDescent="0.25">
      <c r="A714" t="s">
        <v>2754</v>
      </c>
      <c r="B714" t="str">
        <f>Weighted!A717</f>
        <v xml:space="preserve">Jean Cote </v>
      </c>
      <c r="C714" t="s">
        <v>2753</v>
      </c>
      <c r="D714" s="7">
        <f ca="1">Weighted!X717</f>
        <v>1</v>
      </c>
      <c r="E714" t="s">
        <v>2755</v>
      </c>
    </row>
    <row r="715" spans="1:5" x14ac:dyDescent="0.25">
      <c r="A715" t="s">
        <v>2754</v>
      </c>
      <c r="B715" t="str">
        <f>Weighted!A718</f>
        <v xml:space="preserve">Jenner </v>
      </c>
      <c r="C715" t="s">
        <v>2753</v>
      </c>
      <c r="D715" s="7">
        <f ca="1">Weighted!X718</f>
        <v>1</v>
      </c>
      <c r="E715" t="s">
        <v>2755</v>
      </c>
    </row>
    <row r="716" spans="1:5" x14ac:dyDescent="0.25">
      <c r="A716" t="s">
        <v>2754</v>
      </c>
      <c r="B716" t="str">
        <f>Weighted!A719</f>
        <v>Jere Ghaili Indi</v>
      </c>
      <c r="C716" t="s">
        <v>2753</v>
      </c>
      <c r="D716" s="7">
        <f ca="1">Weighted!X719</f>
        <v>1</v>
      </c>
      <c r="E716" t="s">
        <v>2755</v>
      </c>
    </row>
    <row r="717" spans="1:5" x14ac:dyDescent="0.25">
      <c r="A717" t="s">
        <v>2754</v>
      </c>
      <c r="B717" t="str">
        <f>Weighted!A720</f>
        <v xml:space="preserve">Joffre </v>
      </c>
      <c r="C717" t="s">
        <v>2753</v>
      </c>
      <c r="D717" s="7">
        <f ca="1">Weighted!X720</f>
        <v>6</v>
      </c>
      <c r="E717" t="s">
        <v>2755</v>
      </c>
    </row>
    <row r="718" spans="1:5" x14ac:dyDescent="0.25">
      <c r="A718" t="s">
        <v>2754</v>
      </c>
      <c r="B718" t="str">
        <f>Weighted!A721</f>
        <v xml:space="preserve">John D'Or Prairie </v>
      </c>
      <c r="C718" t="s">
        <v>2753</v>
      </c>
      <c r="D718" s="7">
        <f ca="1">Weighted!X721</f>
        <v>1</v>
      </c>
      <c r="E718" t="s">
        <v>2755</v>
      </c>
    </row>
    <row r="719" spans="1:5" x14ac:dyDescent="0.25">
      <c r="A719" t="s">
        <v>2754</v>
      </c>
      <c r="B719" t="str">
        <f>Weighted!A722</f>
        <v xml:space="preserve">Johnson's Addition </v>
      </c>
      <c r="C719" t="s">
        <v>2753</v>
      </c>
      <c r="D719" s="7">
        <f ca="1">Weighted!X722</f>
        <v>5</v>
      </c>
      <c r="E719" t="s">
        <v>2755</v>
      </c>
    </row>
    <row r="720" spans="1:5" x14ac:dyDescent="0.25">
      <c r="A720" t="s">
        <v>2754</v>
      </c>
      <c r="B720" t="str">
        <f>Weighted!A723</f>
        <v xml:space="preserve">Josephburg </v>
      </c>
      <c r="C720" t="s">
        <v>2753</v>
      </c>
      <c r="D720" s="7">
        <f ca="1">Weighted!X723</f>
        <v>52</v>
      </c>
      <c r="E720" t="s">
        <v>2755</v>
      </c>
    </row>
    <row r="721" spans="1:5" x14ac:dyDescent="0.25">
      <c r="A721" t="s">
        <v>2754</v>
      </c>
      <c r="B721" t="str">
        <f>Weighted!A724</f>
        <v xml:space="preserve">Joussard </v>
      </c>
      <c r="C721" t="s">
        <v>2753</v>
      </c>
      <c r="D721" s="7">
        <f ca="1">Weighted!X724</f>
        <v>1</v>
      </c>
      <c r="E721" t="s">
        <v>2755</v>
      </c>
    </row>
    <row r="722" spans="1:5" x14ac:dyDescent="0.25">
      <c r="A722" t="s">
        <v>2754</v>
      </c>
      <c r="B722" t="str">
        <f>Weighted!A725</f>
        <v>Joviz</v>
      </c>
      <c r="C722" t="s">
        <v>2753</v>
      </c>
      <c r="D722" s="7">
        <f ca="1">Weighted!X725</f>
        <v>1</v>
      </c>
      <c r="E722" t="s">
        <v>2755</v>
      </c>
    </row>
    <row r="723" spans="1:5" x14ac:dyDescent="0.25">
      <c r="A723" t="s">
        <v>2754</v>
      </c>
      <c r="B723" t="str">
        <f>Weighted!A726</f>
        <v xml:space="preserve">Judson </v>
      </c>
      <c r="C723" t="s">
        <v>2753</v>
      </c>
      <c r="D723" s="7">
        <f ca="1">Weighted!X726</f>
        <v>1</v>
      </c>
      <c r="E723" t="s">
        <v>2755</v>
      </c>
    </row>
    <row r="724" spans="1:5" x14ac:dyDescent="0.25">
      <c r="A724" t="s">
        <v>2754</v>
      </c>
      <c r="B724" t="str">
        <f>Weighted!A727</f>
        <v>Kakwa</v>
      </c>
      <c r="C724" t="s">
        <v>2753</v>
      </c>
      <c r="D724" s="7">
        <f ca="1">Weighted!X727</f>
        <v>1</v>
      </c>
      <c r="E724" t="s">
        <v>2755</v>
      </c>
    </row>
    <row r="725" spans="1:5" x14ac:dyDescent="0.25">
      <c r="A725" t="s">
        <v>2754</v>
      </c>
      <c r="B725" t="str">
        <f>Weighted!A728</f>
        <v>Kameyosek</v>
      </c>
      <c r="C725" t="s">
        <v>2753</v>
      </c>
      <c r="D725" s="7">
        <f ca="1">Weighted!X728</f>
        <v>1</v>
      </c>
      <c r="E725" t="s">
        <v>2755</v>
      </c>
    </row>
    <row r="726" spans="1:5" x14ac:dyDescent="0.25">
      <c r="A726" t="s">
        <v>2754</v>
      </c>
      <c r="B726" t="str">
        <f>Weighted!A729</f>
        <v>Kananaskis</v>
      </c>
      <c r="C726" t="s">
        <v>2753</v>
      </c>
      <c r="D726" s="7">
        <f ca="1">Weighted!X729</f>
        <v>6</v>
      </c>
      <c r="E726" t="s">
        <v>2755</v>
      </c>
    </row>
    <row r="727" spans="1:5" x14ac:dyDescent="0.25">
      <c r="A727" t="s">
        <v>2754</v>
      </c>
      <c r="B727" t="str">
        <f>Weighted!A730</f>
        <v>Kananaskis Country</v>
      </c>
      <c r="C727" t="s">
        <v>2753</v>
      </c>
      <c r="D727" s="7">
        <f ca="1">Weighted!X730</f>
        <v>1</v>
      </c>
      <c r="E727" t="s">
        <v>2755</v>
      </c>
    </row>
    <row r="728" spans="1:5" x14ac:dyDescent="0.25">
      <c r="A728" t="s">
        <v>2754</v>
      </c>
      <c r="B728" t="str">
        <f>Weighted!A731</f>
        <v xml:space="preserve">Kapasiwin </v>
      </c>
      <c r="C728" t="s">
        <v>2753</v>
      </c>
      <c r="D728" s="7">
        <f ca="1">Weighted!X731</f>
        <v>1</v>
      </c>
      <c r="E728" t="s">
        <v>2755</v>
      </c>
    </row>
    <row r="729" spans="1:5" x14ac:dyDescent="0.25">
      <c r="A729" t="s">
        <v>2754</v>
      </c>
      <c r="B729" t="str">
        <f>Weighted!A732</f>
        <v xml:space="preserve">Kapawe'no </v>
      </c>
      <c r="C729" t="s">
        <v>2753</v>
      </c>
      <c r="D729" s="7">
        <f ca="1">Weighted!X732</f>
        <v>1</v>
      </c>
      <c r="E729" t="s">
        <v>2755</v>
      </c>
    </row>
    <row r="730" spans="1:5" x14ac:dyDescent="0.25">
      <c r="A730" t="s">
        <v>2754</v>
      </c>
      <c r="B730" t="str">
        <f>Weighted!A733</f>
        <v>Kaskitayo</v>
      </c>
      <c r="C730" t="s">
        <v>2753</v>
      </c>
      <c r="D730" s="7">
        <f ca="1">Weighted!X733</f>
        <v>1</v>
      </c>
      <c r="E730" t="s">
        <v>2755</v>
      </c>
    </row>
    <row r="731" spans="1:5" x14ac:dyDescent="0.25">
      <c r="A731" t="s">
        <v>2754</v>
      </c>
      <c r="B731" t="str">
        <f>Weighted!A734</f>
        <v xml:space="preserve">Kathyrn </v>
      </c>
      <c r="C731" t="s">
        <v>2753</v>
      </c>
      <c r="D731" s="7">
        <f ca="1">Weighted!X734</f>
        <v>1</v>
      </c>
      <c r="E731" t="s">
        <v>2755</v>
      </c>
    </row>
    <row r="732" spans="1:5" x14ac:dyDescent="0.25">
      <c r="A732" t="s">
        <v>2754</v>
      </c>
      <c r="B732" t="str">
        <f>Weighted!A735</f>
        <v xml:space="preserve">Kavanagh </v>
      </c>
      <c r="C732" t="s">
        <v>2753</v>
      </c>
      <c r="D732" s="7">
        <f ca="1">Weighted!X735</f>
        <v>1</v>
      </c>
      <c r="E732" t="s">
        <v>2755</v>
      </c>
    </row>
    <row r="733" spans="1:5" x14ac:dyDescent="0.25">
      <c r="A733" t="s">
        <v>2754</v>
      </c>
      <c r="B733" t="str">
        <f>Weighted!A736</f>
        <v xml:space="preserve">Keephills </v>
      </c>
      <c r="C733" t="s">
        <v>2753</v>
      </c>
      <c r="D733" s="7">
        <f ca="1">Weighted!X736</f>
        <v>5</v>
      </c>
      <c r="E733" t="s">
        <v>2755</v>
      </c>
    </row>
    <row r="734" spans="1:5" x14ac:dyDescent="0.25">
      <c r="A734" t="s">
        <v>2754</v>
      </c>
      <c r="B734" t="str">
        <f>Weighted!A737</f>
        <v>Keheewin</v>
      </c>
      <c r="C734" t="s">
        <v>2753</v>
      </c>
      <c r="D734" s="7">
        <f ca="1">Weighted!X737</f>
        <v>3</v>
      </c>
      <c r="E734" t="s">
        <v>2755</v>
      </c>
    </row>
    <row r="735" spans="1:5" x14ac:dyDescent="0.25">
      <c r="A735" t="s">
        <v>2754</v>
      </c>
      <c r="B735" t="str">
        <f>Weighted!A738</f>
        <v xml:space="preserve">Kehiwin </v>
      </c>
      <c r="C735" t="s">
        <v>2753</v>
      </c>
      <c r="D735" s="7">
        <f ca="1">Weighted!X738</f>
        <v>1</v>
      </c>
      <c r="E735" t="s">
        <v>2755</v>
      </c>
    </row>
    <row r="736" spans="1:5" x14ac:dyDescent="0.25">
      <c r="A736" t="s">
        <v>2754</v>
      </c>
      <c r="B736" t="str">
        <f>Weighted!A739</f>
        <v xml:space="preserve">Kelsey </v>
      </c>
      <c r="C736" t="s">
        <v>2753</v>
      </c>
      <c r="D736" s="7">
        <f ca="1">Weighted!X739</f>
        <v>5</v>
      </c>
      <c r="E736" t="s">
        <v>2755</v>
      </c>
    </row>
    <row r="737" spans="1:5" x14ac:dyDescent="0.25">
      <c r="A737" t="s">
        <v>2754</v>
      </c>
      <c r="B737" t="str">
        <f>Weighted!A740</f>
        <v xml:space="preserve">Kelvin Grove </v>
      </c>
      <c r="C737" t="s">
        <v>2753</v>
      </c>
      <c r="D737" s="7">
        <f ca="1">Weighted!X740</f>
        <v>1</v>
      </c>
      <c r="E737" t="s">
        <v>2755</v>
      </c>
    </row>
    <row r="738" spans="1:5" x14ac:dyDescent="0.25">
      <c r="A738" t="s">
        <v>2754</v>
      </c>
      <c r="B738" t="str">
        <f>Weighted!A741</f>
        <v>Kenilworth</v>
      </c>
      <c r="C738" t="s">
        <v>2753</v>
      </c>
      <c r="D738" s="7">
        <f ca="1">Weighted!X741</f>
        <v>1</v>
      </c>
      <c r="E738" t="s">
        <v>2755</v>
      </c>
    </row>
    <row r="739" spans="1:5" x14ac:dyDescent="0.25">
      <c r="A739" t="s">
        <v>2754</v>
      </c>
      <c r="B739" t="str">
        <f>Weighted!A742</f>
        <v>Kensington</v>
      </c>
      <c r="C739" t="s">
        <v>2753</v>
      </c>
      <c r="D739" s="7">
        <f ca="1">Weighted!X742</f>
        <v>1</v>
      </c>
      <c r="E739" t="s">
        <v>2755</v>
      </c>
    </row>
    <row r="740" spans="1:5" x14ac:dyDescent="0.25">
      <c r="A740" t="s">
        <v>2754</v>
      </c>
      <c r="B740" t="str">
        <f>Weighted!A743</f>
        <v>Kenyon</v>
      </c>
      <c r="C740" t="s">
        <v>2753</v>
      </c>
      <c r="D740" s="7">
        <f ca="1">Weighted!X743</f>
        <v>1</v>
      </c>
      <c r="E740" t="s">
        <v>2755</v>
      </c>
    </row>
    <row r="741" spans="1:5" x14ac:dyDescent="0.25">
      <c r="A741" t="s">
        <v>2754</v>
      </c>
      <c r="B741" t="str">
        <f>Weighted!A744</f>
        <v xml:space="preserve">Keoma </v>
      </c>
      <c r="C741" t="s">
        <v>2753</v>
      </c>
      <c r="D741" s="7">
        <f ca="1">Weighted!X744</f>
        <v>1</v>
      </c>
      <c r="E741" t="s">
        <v>2755</v>
      </c>
    </row>
    <row r="742" spans="1:5" x14ac:dyDescent="0.25">
      <c r="A742" t="s">
        <v>2754</v>
      </c>
      <c r="B742" t="str">
        <f>Weighted!A745</f>
        <v>Kernohan</v>
      </c>
      <c r="C742" t="s">
        <v>2753</v>
      </c>
      <c r="D742" s="7">
        <f ca="1">Weighted!X745</f>
        <v>1</v>
      </c>
      <c r="E742" t="s">
        <v>2755</v>
      </c>
    </row>
    <row r="743" spans="1:5" x14ac:dyDescent="0.25">
      <c r="A743" t="s">
        <v>2754</v>
      </c>
      <c r="B743" t="str">
        <f>Weighted!A746</f>
        <v>Keswick</v>
      </c>
      <c r="C743" t="s">
        <v>2753</v>
      </c>
      <c r="D743" s="7">
        <f ca="1">Weighted!X746</f>
        <v>1</v>
      </c>
      <c r="E743" t="s">
        <v>2755</v>
      </c>
    </row>
    <row r="744" spans="1:5" x14ac:dyDescent="0.25">
      <c r="A744" t="s">
        <v>2754</v>
      </c>
      <c r="B744" t="str">
        <f>Weighted!A747</f>
        <v xml:space="preserve">K'i Túe </v>
      </c>
      <c r="C744" t="s">
        <v>2753</v>
      </c>
      <c r="D744" s="7">
        <f ca="1">Weighted!X747</f>
        <v>1</v>
      </c>
      <c r="E744" t="s">
        <v>2755</v>
      </c>
    </row>
    <row r="745" spans="1:5" x14ac:dyDescent="0.25">
      <c r="A745" t="s">
        <v>2754</v>
      </c>
      <c r="B745" t="str">
        <f>Weighted!A748</f>
        <v xml:space="preserve">Kikino </v>
      </c>
      <c r="C745" t="s">
        <v>2753</v>
      </c>
      <c r="D745" s="7">
        <f ca="1">Weighted!X748</f>
        <v>2</v>
      </c>
      <c r="E745" t="s">
        <v>2755</v>
      </c>
    </row>
    <row r="746" spans="1:5" x14ac:dyDescent="0.25">
      <c r="A746" t="s">
        <v>2754</v>
      </c>
      <c r="B746" t="str">
        <f>Weighted!A749</f>
        <v>Kildare</v>
      </c>
      <c r="C746" t="s">
        <v>2753</v>
      </c>
      <c r="D746" s="7">
        <f ca="1">Weighted!X749</f>
        <v>1</v>
      </c>
      <c r="E746" t="s">
        <v>2755</v>
      </c>
    </row>
    <row r="747" spans="1:5" x14ac:dyDescent="0.25">
      <c r="A747" t="s">
        <v>2754</v>
      </c>
      <c r="B747" t="str">
        <f>Weighted!A750</f>
        <v>Kilkenny</v>
      </c>
      <c r="C747" t="s">
        <v>2753</v>
      </c>
      <c r="D747" s="7">
        <f ca="1">Weighted!X750</f>
        <v>1</v>
      </c>
      <c r="E747" t="s">
        <v>2755</v>
      </c>
    </row>
    <row r="748" spans="1:5" x14ac:dyDescent="0.25">
      <c r="A748" t="s">
        <v>2754</v>
      </c>
      <c r="B748" t="str">
        <f>Weighted!A751</f>
        <v xml:space="preserve">Killam </v>
      </c>
      <c r="C748" t="s">
        <v>2753</v>
      </c>
      <c r="D748" s="7">
        <f ca="1">Weighted!X751</f>
        <v>20</v>
      </c>
      <c r="E748" t="s">
        <v>2755</v>
      </c>
    </row>
    <row r="749" spans="1:5" x14ac:dyDescent="0.25">
      <c r="A749" t="s">
        <v>2754</v>
      </c>
      <c r="B749" t="str">
        <f>Weighted!A752</f>
        <v>Killarney</v>
      </c>
      <c r="C749" t="s">
        <v>2753</v>
      </c>
      <c r="D749" s="7">
        <f ca="1">Weighted!X752</f>
        <v>3</v>
      </c>
      <c r="E749" t="s">
        <v>2755</v>
      </c>
    </row>
    <row r="750" spans="1:5" x14ac:dyDescent="0.25">
      <c r="A750" t="s">
        <v>2754</v>
      </c>
      <c r="B750" t="str">
        <f>Weighted!A753</f>
        <v xml:space="preserve">Kimball </v>
      </c>
      <c r="C750" t="s">
        <v>2753</v>
      </c>
      <c r="D750" s="7">
        <f ca="1">Weighted!X753</f>
        <v>1</v>
      </c>
      <c r="E750" t="s">
        <v>2755</v>
      </c>
    </row>
    <row r="751" spans="1:5" x14ac:dyDescent="0.25">
      <c r="A751" t="s">
        <v>2754</v>
      </c>
      <c r="B751" t="str">
        <f>Weighted!A754</f>
        <v>Kinbrook Island</v>
      </c>
      <c r="C751" t="s">
        <v>2753</v>
      </c>
      <c r="D751" s="7">
        <f ca="1">Weighted!X754</f>
        <v>1</v>
      </c>
      <c r="E751" t="s">
        <v>2755</v>
      </c>
    </row>
    <row r="752" spans="1:5" x14ac:dyDescent="0.25">
      <c r="A752" t="s">
        <v>2754</v>
      </c>
      <c r="B752" t="str">
        <f>Weighted!A755</f>
        <v xml:space="preserve">Kincora </v>
      </c>
      <c r="C752" t="s">
        <v>2753</v>
      </c>
      <c r="D752" s="7">
        <f ca="1">Weighted!X755</f>
        <v>1</v>
      </c>
      <c r="E752" t="s">
        <v>2755</v>
      </c>
    </row>
    <row r="753" spans="1:5" x14ac:dyDescent="0.25">
      <c r="A753" t="s">
        <v>2754</v>
      </c>
      <c r="B753" t="str">
        <f>Weighted!A756</f>
        <v>King Edward Park</v>
      </c>
      <c r="C753" t="s">
        <v>2753</v>
      </c>
      <c r="D753" s="7">
        <f ca="1">Weighted!X756</f>
        <v>1</v>
      </c>
      <c r="E753" t="s">
        <v>2755</v>
      </c>
    </row>
    <row r="754" spans="1:5" x14ac:dyDescent="0.25">
      <c r="A754" t="s">
        <v>2754</v>
      </c>
      <c r="B754" t="str">
        <f>Weighted!A757</f>
        <v xml:space="preserve">Kingman </v>
      </c>
      <c r="C754" t="s">
        <v>2753</v>
      </c>
      <c r="D754" s="7">
        <f ca="1">Weighted!X757</f>
        <v>4</v>
      </c>
      <c r="E754" t="s">
        <v>2755</v>
      </c>
    </row>
    <row r="755" spans="1:5" x14ac:dyDescent="0.25">
      <c r="A755" t="s">
        <v>2754</v>
      </c>
      <c r="B755" t="str">
        <f>Weighted!A758</f>
        <v xml:space="preserve">Kingsland </v>
      </c>
      <c r="C755" t="s">
        <v>2753</v>
      </c>
      <c r="D755" s="7">
        <f ca="1">Weighted!X758</f>
        <v>1</v>
      </c>
      <c r="E755" t="s">
        <v>2755</v>
      </c>
    </row>
    <row r="756" spans="1:5" x14ac:dyDescent="0.25">
      <c r="A756" t="s">
        <v>2754</v>
      </c>
      <c r="B756" t="str">
        <f>Weighted!A759</f>
        <v>Kingsway</v>
      </c>
      <c r="C756" t="s">
        <v>2753</v>
      </c>
      <c r="D756" s="7">
        <f ca="1">Weighted!X759</f>
        <v>1</v>
      </c>
      <c r="E756" t="s">
        <v>2755</v>
      </c>
    </row>
    <row r="757" spans="1:5" x14ac:dyDescent="0.25">
      <c r="A757" t="s">
        <v>2754</v>
      </c>
      <c r="B757" t="str">
        <f>Weighted!A760</f>
        <v>Kiniski Gardens</v>
      </c>
      <c r="C757" t="s">
        <v>2753</v>
      </c>
      <c r="D757" s="7">
        <f ca="1">Weighted!X760</f>
        <v>1</v>
      </c>
      <c r="E757" t="s">
        <v>2755</v>
      </c>
    </row>
    <row r="758" spans="1:5" x14ac:dyDescent="0.25">
      <c r="A758" t="s">
        <v>2754</v>
      </c>
      <c r="B758" t="str">
        <f>Weighted!A761</f>
        <v xml:space="preserve">Kinsella </v>
      </c>
      <c r="C758" t="s">
        <v>2753</v>
      </c>
      <c r="D758" s="7">
        <f ca="1">Weighted!X761</f>
        <v>1</v>
      </c>
      <c r="E758" t="s">
        <v>2755</v>
      </c>
    </row>
    <row r="759" spans="1:5" x14ac:dyDescent="0.25">
      <c r="A759" t="s">
        <v>2754</v>
      </c>
      <c r="B759" t="str">
        <f>Weighted!A762</f>
        <v xml:space="preserve">Kinuso </v>
      </c>
      <c r="C759" t="s">
        <v>2753</v>
      </c>
      <c r="D759" s="7">
        <f ca="1">Weighted!X762</f>
        <v>1</v>
      </c>
      <c r="E759" t="s">
        <v>2755</v>
      </c>
    </row>
    <row r="760" spans="1:5" x14ac:dyDescent="0.25">
      <c r="A760" t="s">
        <v>2754</v>
      </c>
      <c r="B760" t="str">
        <f>Weighted!A763</f>
        <v xml:space="preserve">Kirkcaldy </v>
      </c>
      <c r="C760" t="s">
        <v>2753</v>
      </c>
      <c r="D760" s="7">
        <f ca="1">Weighted!X763</f>
        <v>1</v>
      </c>
      <c r="E760" t="s">
        <v>2755</v>
      </c>
    </row>
    <row r="761" spans="1:5" x14ac:dyDescent="0.25">
      <c r="A761" t="s">
        <v>2754</v>
      </c>
      <c r="B761" t="str">
        <f>Weighted!A764</f>
        <v>Kirkness</v>
      </c>
      <c r="C761" t="s">
        <v>2753</v>
      </c>
      <c r="D761" s="7">
        <f ca="1">Weighted!X764</f>
        <v>1</v>
      </c>
      <c r="E761" t="s">
        <v>2755</v>
      </c>
    </row>
    <row r="762" spans="1:5" x14ac:dyDescent="0.25">
      <c r="A762" t="s">
        <v>2754</v>
      </c>
      <c r="B762" t="str">
        <f>Weighted!A765</f>
        <v xml:space="preserve">Kirriemuir </v>
      </c>
      <c r="C762" t="s">
        <v>2753</v>
      </c>
      <c r="D762" s="7">
        <f ca="1">Weighted!X765</f>
        <v>1</v>
      </c>
      <c r="E762" t="s">
        <v>2755</v>
      </c>
    </row>
    <row r="763" spans="1:5" x14ac:dyDescent="0.25">
      <c r="A763" t="s">
        <v>2754</v>
      </c>
      <c r="B763" t="str">
        <f>Weighted!A766</f>
        <v xml:space="preserve">Kitscoty </v>
      </c>
      <c r="C763" t="s">
        <v>2753</v>
      </c>
      <c r="D763" s="7">
        <f ca="1">Weighted!X766</f>
        <v>3</v>
      </c>
      <c r="E763" t="s">
        <v>2755</v>
      </c>
    </row>
    <row r="764" spans="1:5" x14ac:dyDescent="0.25">
      <c r="A764" t="s">
        <v>2754</v>
      </c>
      <c r="B764" t="str">
        <f>Weighted!A767</f>
        <v>Klarvatten</v>
      </c>
      <c r="C764" t="s">
        <v>2753</v>
      </c>
      <c r="D764" s="7">
        <f ca="1">Weighted!X767</f>
        <v>1</v>
      </c>
      <c r="E764" t="s">
        <v>2755</v>
      </c>
    </row>
    <row r="765" spans="1:5" x14ac:dyDescent="0.25">
      <c r="A765" t="s">
        <v>2754</v>
      </c>
      <c r="B765" t="str">
        <f>Weighted!A768</f>
        <v xml:space="preserve">Kneehill </v>
      </c>
      <c r="C765" t="s">
        <v>2753</v>
      </c>
      <c r="D765" s="7">
        <f ca="1">Weighted!X768</f>
        <v>2</v>
      </c>
      <c r="E765" t="s">
        <v>2755</v>
      </c>
    </row>
    <row r="766" spans="1:5" x14ac:dyDescent="0.25">
      <c r="A766" t="s">
        <v>2754</v>
      </c>
      <c r="B766" t="str">
        <f>Weighted!A769</f>
        <v>Knottwood</v>
      </c>
      <c r="C766" t="s">
        <v>2753</v>
      </c>
      <c r="D766" s="7">
        <f ca="1">Weighted!X769</f>
        <v>1</v>
      </c>
      <c r="E766" t="s">
        <v>2755</v>
      </c>
    </row>
    <row r="767" spans="1:5" x14ac:dyDescent="0.25">
      <c r="A767" t="s">
        <v>2754</v>
      </c>
      <c r="B767" t="str">
        <f>Weighted!A770</f>
        <v xml:space="preserve">Kountry Meadow Estates </v>
      </c>
      <c r="C767" t="s">
        <v>2753</v>
      </c>
      <c r="D767" s="7">
        <f ca="1">Weighted!X770</f>
        <v>1</v>
      </c>
      <c r="E767" t="s">
        <v>2755</v>
      </c>
    </row>
    <row r="768" spans="1:5" x14ac:dyDescent="0.25">
      <c r="A768" t="s">
        <v>2754</v>
      </c>
      <c r="B768" t="str">
        <f>Weighted!A771</f>
        <v>Kovach</v>
      </c>
      <c r="C768" t="s">
        <v>2753</v>
      </c>
      <c r="D768" s="7">
        <f ca="1">Weighted!X771</f>
        <v>1</v>
      </c>
      <c r="E768" t="s">
        <v>2755</v>
      </c>
    </row>
    <row r="769" spans="1:5" x14ac:dyDescent="0.25">
      <c r="A769" t="s">
        <v>2754</v>
      </c>
      <c r="B769" t="str">
        <f>Weighted!A772</f>
        <v xml:space="preserve">Kovach </v>
      </c>
      <c r="C769" t="s">
        <v>2753</v>
      </c>
      <c r="D769" s="7">
        <f ca="1">Weighted!X772</f>
        <v>1</v>
      </c>
      <c r="E769" t="s">
        <v>2755</v>
      </c>
    </row>
    <row r="770" spans="1:5" x14ac:dyDescent="0.25">
      <c r="A770" t="s">
        <v>2754</v>
      </c>
      <c r="B770" t="str">
        <f>Weighted!A773</f>
        <v xml:space="preserve">La Corey </v>
      </c>
      <c r="C770" t="s">
        <v>2753</v>
      </c>
      <c r="D770" s="7">
        <f ca="1">Weighted!X773</f>
        <v>1</v>
      </c>
      <c r="E770" t="s">
        <v>2755</v>
      </c>
    </row>
    <row r="771" spans="1:5" x14ac:dyDescent="0.25">
      <c r="A771" t="s">
        <v>2754</v>
      </c>
      <c r="B771" t="str">
        <f>Weighted!A774</f>
        <v xml:space="preserve">La Crete </v>
      </c>
      <c r="C771" t="s">
        <v>2753</v>
      </c>
      <c r="D771" s="7">
        <f ca="1">Weighted!X774</f>
        <v>9</v>
      </c>
      <c r="E771" t="s">
        <v>2755</v>
      </c>
    </row>
    <row r="772" spans="1:5" x14ac:dyDescent="0.25">
      <c r="A772" t="s">
        <v>2754</v>
      </c>
      <c r="B772" t="str">
        <f>Weighted!A775</f>
        <v xml:space="preserve">La Glace </v>
      </c>
      <c r="C772" t="s">
        <v>2753</v>
      </c>
      <c r="D772" s="7">
        <f ca="1">Weighted!X775</f>
        <v>2</v>
      </c>
      <c r="E772" t="s">
        <v>2755</v>
      </c>
    </row>
    <row r="773" spans="1:5" x14ac:dyDescent="0.25">
      <c r="A773" t="s">
        <v>2754</v>
      </c>
      <c r="B773" t="str">
        <f>Weighted!A776</f>
        <v>La Perle</v>
      </c>
      <c r="C773" t="s">
        <v>2753</v>
      </c>
      <c r="D773" s="7">
        <f ca="1">Weighted!X776</f>
        <v>1</v>
      </c>
      <c r="E773" t="s">
        <v>2755</v>
      </c>
    </row>
    <row r="774" spans="1:5" x14ac:dyDescent="0.25">
      <c r="A774" t="s">
        <v>2754</v>
      </c>
      <c r="B774" t="str">
        <f>Weighted!A777</f>
        <v xml:space="preserve">Lac des Arcs </v>
      </c>
      <c r="C774" t="s">
        <v>2753</v>
      </c>
      <c r="D774" s="7">
        <f ca="1">Weighted!X777</f>
        <v>20</v>
      </c>
      <c r="E774" t="s">
        <v>2755</v>
      </c>
    </row>
    <row r="775" spans="1:5" x14ac:dyDescent="0.25">
      <c r="A775" t="s">
        <v>2754</v>
      </c>
      <c r="B775" t="str">
        <f>Weighted!A778</f>
        <v xml:space="preserve">Lac La Biche </v>
      </c>
      <c r="C775" t="s">
        <v>2753</v>
      </c>
      <c r="D775" s="7">
        <f ca="1">Weighted!X778</f>
        <v>7</v>
      </c>
      <c r="E775" t="s">
        <v>2755</v>
      </c>
    </row>
    <row r="776" spans="1:5" x14ac:dyDescent="0.25">
      <c r="A776" t="s">
        <v>2754</v>
      </c>
      <c r="B776" t="str">
        <f>Weighted!A779</f>
        <v xml:space="preserve">Lac Ste. Anne </v>
      </c>
      <c r="C776" t="s">
        <v>2753</v>
      </c>
      <c r="D776" s="7">
        <f ca="1">Weighted!X779</f>
        <v>62</v>
      </c>
      <c r="E776" t="s">
        <v>2755</v>
      </c>
    </row>
    <row r="777" spans="1:5" x14ac:dyDescent="0.25">
      <c r="A777" t="s">
        <v>2754</v>
      </c>
      <c r="B777" t="str">
        <f>Weighted!A780</f>
        <v xml:space="preserve">Lacombe </v>
      </c>
      <c r="C777" t="s">
        <v>2753</v>
      </c>
      <c r="D777" s="7">
        <f ca="1">Weighted!X780</f>
        <v>20</v>
      </c>
      <c r="E777" t="s">
        <v>2755</v>
      </c>
    </row>
    <row r="778" spans="1:5" x14ac:dyDescent="0.25">
      <c r="A778" t="s">
        <v>2754</v>
      </c>
      <c r="B778" t="str">
        <f>Weighted!A781</f>
        <v xml:space="preserve">Lafond </v>
      </c>
      <c r="C778" t="s">
        <v>2753</v>
      </c>
      <c r="D778" s="7">
        <f ca="1">Weighted!X781</f>
        <v>1</v>
      </c>
      <c r="E778" t="s">
        <v>2755</v>
      </c>
    </row>
    <row r="779" spans="1:5" x14ac:dyDescent="0.25">
      <c r="A779" t="s">
        <v>2754</v>
      </c>
      <c r="B779" t="str">
        <f>Weighted!A782</f>
        <v>Lago Lindo</v>
      </c>
      <c r="C779" t="s">
        <v>2753</v>
      </c>
      <c r="D779" s="7">
        <f ca="1">Weighted!X782</f>
        <v>1</v>
      </c>
      <c r="E779" t="s">
        <v>2755</v>
      </c>
    </row>
    <row r="780" spans="1:5" x14ac:dyDescent="0.25">
      <c r="A780" t="s">
        <v>2754</v>
      </c>
      <c r="B780" t="str">
        <f>Weighted!A783</f>
        <v xml:space="preserve">Lake Bonavista </v>
      </c>
      <c r="C780" t="s">
        <v>2753</v>
      </c>
      <c r="D780" s="7">
        <f ca="1">Weighted!X783</f>
        <v>2</v>
      </c>
      <c r="E780" t="s">
        <v>2755</v>
      </c>
    </row>
    <row r="781" spans="1:5" x14ac:dyDescent="0.25">
      <c r="A781" t="s">
        <v>2754</v>
      </c>
      <c r="B781" t="str">
        <f>Weighted!A784</f>
        <v>Lake District</v>
      </c>
      <c r="C781" t="s">
        <v>2753</v>
      </c>
      <c r="D781" s="7">
        <f ca="1">Weighted!X784</f>
        <v>1</v>
      </c>
      <c r="E781" t="s">
        <v>2755</v>
      </c>
    </row>
    <row r="782" spans="1:5" x14ac:dyDescent="0.25">
      <c r="A782" t="s">
        <v>2754</v>
      </c>
      <c r="B782" t="str">
        <f>Weighted!A785</f>
        <v xml:space="preserve">Lake Louise </v>
      </c>
      <c r="C782" t="s">
        <v>2753</v>
      </c>
      <c r="D782" s="7">
        <f ca="1">Weighted!X785</f>
        <v>1</v>
      </c>
      <c r="E782" t="s">
        <v>2755</v>
      </c>
    </row>
    <row r="783" spans="1:5" x14ac:dyDescent="0.25">
      <c r="A783" t="s">
        <v>2754</v>
      </c>
      <c r="B783" t="str">
        <f>Weighted!A786</f>
        <v xml:space="preserve">Lake Newell Resort </v>
      </c>
      <c r="C783" t="s">
        <v>2753</v>
      </c>
      <c r="D783" s="7">
        <f ca="1">Weighted!X786</f>
        <v>1</v>
      </c>
      <c r="E783" t="s">
        <v>2755</v>
      </c>
    </row>
    <row r="784" spans="1:5" x14ac:dyDescent="0.25">
      <c r="A784" t="s">
        <v>2754</v>
      </c>
      <c r="B784" t="str">
        <f>Weighted!A787</f>
        <v>Lake Saskatoon</v>
      </c>
      <c r="C784" t="s">
        <v>2753</v>
      </c>
      <c r="D784" s="7">
        <f ca="1">Weighted!X787</f>
        <v>1</v>
      </c>
      <c r="E784" t="s">
        <v>2755</v>
      </c>
    </row>
    <row r="785" spans="1:5" x14ac:dyDescent="0.25">
      <c r="A785" t="s">
        <v>2754</v>
      </c>
      <c r="B785" t="str">
        <f>Weighted!A788</f>
        <v>Lakeland</v>
      </c>
      <c r="C785" t="s">
        <v>2753</v>
      </c>
      <c r="D785" s="7">
        <f ca="1">Weighted!X788</f>
        <v>1</v>
      </c>
      <c r="E785" t="s">
        <v>2755</v>
      </c>
    </row>
    <row r="786" spans="1:5" x14ac:dyDescent="0.25">
      <c r="A786" t="s">
        <v>2754</v>
      </c>
      <c r="B786" t="str">
        <f>Weighted!A789</f>
        <v xml:space="preserve">Lakeview </v>
      </c>
      <c r="C786" t="s">
        <v>2753</v>
      </c>
      <c r="D786" s="7">
        <f ca="1">Weighted!X789</f>
        <v>2</v>
      </c>
      <c r="E786" t="s">
        <v>2755</v>
      </c>
    </row>
    <row r="787" spans="1:5" x14ac:dyDescent="0.25">
      <c r="A787" t="s">
        <v>2754</v>
      </c>
      <c r="B787" t="str">
        <f>Weighted!A790</f>
        <v>Lakewood</v>
      </c>
      <c r="C787" t="s">
        <v>2753</v>
      </c>
      <c r="D787" s="7">
        <f ca="1">Weighted!X790</f>
        <v>1</v>
      </c>
      <c r="E787" t="s">
        <v>2755</v>
      </c>
    </row>
    <row r="788" spans="1:5" x14ac:dyDescent="0.25">
      <c r="A788" t="s">
        <v>2754</v>
      </c>
      <c r="B788" t="str">
        <f>Weighted!A791</f>
        <v>Lamerton</v>
      </c>
      <c r="C788" t="s">
        <v>2753</v>
      </c>
      <c r="D788" s="7">
        <f ca="1">Weighted!X791</f>
        <v>1</v>
      </c>
      <c r="E788" t="s">
        <v>2755</v>
      </c>
    </row>
    <row r="789" spans="1:5" x14ac:dyDescent="0.25">
      <c r="A789" t="s">
        <v>2754</v>
      </c>
      <c r="B789" t="str">
        <f>Weighted!A792</f>
        <v xml:space="preserve">Lamont </v>
      </c>
      <c r="C789" t="s">
        <v>2753</v>
      </c>
      <c r="D789" s="7">
        <f ca="1">Weighted!X792</f>
        <v>6</v>
      </c>
      <c r="E789" t="s">
        <v>2755</v>
      </c>
    </row>
    <row r="790" spans="1:5" x14ac:dyDescent="0.25">
      <c r="A790" t="s">
        <v>2754</v>
      </c>
      <c r="B790" t="str">
        <f>Weighted!A793</f>
        <v xml:space="preserve">Lamoureux </v>
      </c>
      <c r="C790" t="s">
        <v>2753</v>
      </c>
      <c r="D790" s="7">
        <f ca="1">Weighted!X793</f>
        <v>1</v>
      </c>
      <c r="E790" t="s">
        <v>2755</v>
      </c>
    </row>
    <row r="791" spans="1:5" x14ac:dyDescent="0.25">
      <c r="A791" t="s">
        <v>2754</v>
      </c>
      <c r="B791" t="str">
        <f>Weighted!A794</f>
        <v xml:space="preserve">Landry Heights </v>
      </c>
      <c r="C791" t="s">
        <v>2753</v>
      </c>
      <c r="D791" s="7">
        <f ca="1">Weighted!X794</f>
        <v>1</v>
      </c>
      <c r="E791" t="s">
        <v>2755</v>
      </c>
    </row>
    <row r="792" spans="1:5" x14ac:dyDescent="0.25">
      <c r="A792" t="s">
        <v>2754</v>
      </c>
      <c r="B792" t="str">
        <f>Weighted!A795</f>
        <v xml:space="preserve">Langdon </v>
      </c>
      <c r="C792" t="s">
        <v>2753</v>
      </c>
      <c r="D792" s="7">
        <f ca="1">Weighted!X795</f>
        <v>2</v>
      </c>
      <c r="E792" t="s">
        <v>2755</v>
      </c>
    </row>
    <row r="793" spans="1:5" x14ac:dyDescent="0.25">
      <c r="A793" t="s">
        <v>2754</v>
      </c>
      <c r="B793" t="str">
        <f>Weighted!A796</f>
        <v>Lansdowne</v>
      </c>
      <c r="C793" t="s">
        <v>2753</v>
      </c>
      <c r="D793" s="7">
        <f ca="1">Weighted!X796</f>
        <v>1</v>
      </c>
      <c r="E793" t="s">
        <v>2755</v>
      </c>
    </row>
    <row r="794" spans="1:5" x14ac:dyDescent="0.25">
      <c r="A794" t="s">
        <v>2754</v>
      </c>
      <c r="B794" t="str">
        <f>Weighted!A797</f>
        <v xml:space="preserve">Larkspur </v>
      </c>
      <c r="C794" t="s">
        <v>2753</v>
      </c>
      <c r="D794" s="7">
        <f ca="1">Weighted!X797</f>
        <v>1</v>
      </c>
      <c r="E794" t="s">
        <v>2755</v>
      </c>
    </row>
    <row r="795" spans="1:5" x14ac:dyDescent="0.25">
      <c r="A795" t="s">
        <v>2754</v>
      </c>
      <c r="B795" t="str">
        <f>Weighted!A798</f>
        <v>Lauderdale</v>
      </c>
      <c r="C795" t="s">
        <v>2753</v>
      </c>
      <c r="D795" s="7">
        <f ca="1">Weighted!X798</f>
        <v>2</v>
      </c>
      <c r="E795" t="s">
        <v>2755</v>
      </c>
    </row>
    <row r="796" spans="1:5" x14ac:dyDescent="0.25">
      <c r="A796" t="s">
        <v>2754</v>
      </c>
      <c r="B796" t="str">
        <f>Weighted!A799</f>
        <v>Laurel</v>
      </c>
      <c r="C796" t="s">
        <v>2753</v>
      </c>
      <c r="D796" s="7">
        <f ca="1">Weighted!X799</f>
        <v>1</v>
      </c>
      <c r="E796" t="s">
        <v>2755</v>
      </c>
    </row>
    <row r="797" spans="1:5" x14ac:dyDescent="0.25">
      <c r="A797" t="s">
        <v>2754</v>
      </c>
      <c r="B797" t="str">
        <f>Weighted!A800</f>
        <v>Laurier Heights</v>
      </c>
      <c r="C797" t="s">
        <v>2753</v>
      </c>
      <c r="D797" s="7">
        <f ca="1">Weighted!X800</f>
        <v>1</v>
      </c>
      <c r="E797" t="s">
        <v>2755</v>
      </c>
    </row>
    <row r="798" spans="1:5" x14ac:dyDescent="0.25">
      <c r="A798" t="s">
        <v>2754</v>
      </c>
      <c r="B798" t="str">
        <f>Weighted!A801</f>
        <v xml:space="preserve">Lavoy </v>
      </c>
      <c r="C798" t="s">
        <v>2753</v>
      </c>
      <c r="D798" s="7">
        <f ca="1">Weighted!X801</f>
        <v>1</v>
      </c>
      <c r="E798" t="s">
        <v>2755</v>
      </c>
    </row>
    <row r="799" spans="1:5" x14ac:dyDescent="0.25">
      <c r="A799" t="s">
        <v>2754</v>
      </c>
      <c r="B799" t="str">
        <f>Weighted!A802</f>
        <v xml:space="preserve">Leavitt </v>
      </c>
      <c r="C799" t="s">
        <v>2753</v>
      </c>
      <c r="D799" s="7">
        <f ca="1">Weighted!X802</f>
        <v>1</v>
      </c>
      <c r="E799" t="s">
        <v>2755</v>
      </c>
    </row>
    <row r="800" spans="1:5" x14ac:dyDescent="0.25">
      <c r="A800" t="s">
        <v>2754</v>
      </c>
      <c r="B800" t="str">
        <f>Weighted!A803</f>
        <v xml:space="preserve">Leduc </v>
      </c>
      <c r="C800" t="s">
        <v>2753</v>
      </c>
      <c r="D800" s="7">
        <f ca="1">Weighted!X803</f>
        <v>43</v>
      </c>
      <c r="E800" t="s">
        <v>2755</v>
      </c>
    </row>
    <row r="801" spans="1:5" x14ac:dyDescent="0.25">
      <c r="A801" t="s">
        <v>2754</v>
      </c>
      <c r="B801" t="str">
        <f>Weighted!A804</f>
        <v>Lee Ridge</v>
      </c>
      <c r="C801" t="s">
        <v>2753</v>
      </c>
      <c r="D801" s="7">
        <f ca="1">Weighted!X804</f>
        <v>1</v>
      </c>
      <c r="E801" t="s">
        <v>2755</v>
      </c>
    </row>
    <row r="802" spans="1:5" x14ac:dyDescent="0.25">
      <c r="A802" t="s">
        <v>2754</v>
      </c>
      <c r="B802" t="str">
        <f>Weighted!A805</f>
        <v xml:space="preserve">Leedale </v>
      </c>
      <c r="C802" t="s">
        <v>2753</v>
      </c>
      <c r="D802" s="7">
        <f ca="1">Weighted!X805</f>
        <v>1</v>
      </c>
      <c r="E802" t="s">
        <v>2755</v>
      </c>
    </row>
    <row r="803" spans="1:5" x14ac:dyDescent="0.25">
      <c r="A803" t="s">
        <v>2754</v>
      </c>
      <c r="B803" t="str">
        <f>Weighted!A806</f>
        <v xml:space="preserve">Legacy </v>
      </c>
      <c r="C803" t="s">
        <v>2753</v>
      </c>
      <c r="D803" s="7">
        <f ca="1">Weighted!X806</f>
        <v>1</v>
      </c>
      <c r="E803" t="s">
        <v>2755</v>
      </c>
    </row>
    <row r="804" spans="1:5" x14ac:dyDescent="0.25">
      <c r="A804" t="s">
        <v>2754</v>
      </c>
      <c r="B804" t="str">
        <f>Weighted!A807</f>
        <v xml:space="preserve">Legal </v>
      </c>
      <c r="C804" t="s">
        <v>2753</v>
      </c>
      <c r="D804" s="7">
        <f ca="1">Weighted!X807</f>
        <v>2</v>
      </c>
      <c r="E804" t="s">
        <v>2755</v>
      </c>
    </row>
    <row r="805" spans="1:5" x14ac:dyDescent="0.25">
      <c r="A805" t="s">
        <v>2754</v>
      </c>
      <c r="B805" t="str">
        <f>Weighted!A808</f>
        <v xml:space="preserve">Legend </v>
      </c>
      <c r="C805" t="s">
        <v>2753</v>
      </c>
      <c r="D805" s="7">
        <f ca="1">Weighted!X808</f>
        <v>1</v>
      </c>
      <c r="E805" t="s">
        <v>2755</v>
      </c>
    </row>
    <row r="806" spans="1:5" x14ac:dyDescent="0.25">
      <c r="A806" t="s">
        <v>2754</v>
      </c>
      <c r="B806" t="str">
        <f>Weighted!A809</f>
        <v>Leger</v>
      </c>
      <c r="C806" t="s">
        <v>2753</v>
      </c>
      <c r="D806" s="7">
        <f ca="1">Weighted!X809</f>
        <v>1</v>
      </c>
      <c r="E806" t="s">
        <v>2755</v>
      </c>
    </row>
    <row r="807" spans="1:5" x14ac:dyDescent="0.25">
      <c r="A807" t="s">
        <v>2754</v>
      </c>
      <c r="B807" t="str">
        <f>Weighted!A810</f>
        <v>Lendrum Place</v>
      </c>
      <c r="C807" t="s">
        <v>2753</v>
      </c>
      <c r="D807" s="7">
        <f ca="1">Weighted!X810</f>
        <v>1</v>
      </c>
      <c r="E807" t="s">
        <v>2755</v>
      </c>
    </row>
    <row r="808" spans="1:5" x14ac:dyDescent="0.25">
      <c r="A808" t="s">
        <v>2754</v>
      </c>
      <c r="B808" t="str">
        <f>Weighted!A811</f>
        <v>Leo</v>
      </c>
      <c r="C808" t="s">
        <v>2753</v>
      </c>
      <c r="D808" s="7">
        <f ca="1">Weighted!X811</f>
        <v>1</v>
      </c>
      <c r="E808" t="s">
        <v>2755</v>
      </c>
    </row>
    <row r="809" spans="1:5" x14ac:dyDescent="0.25">
      <c r="A809" t="s">
        <v>2754</v>
      </c>
      <c r="B809" t="str">
        <f>Weighted!A812</f>
        <v xml:space="preserve">Les Trailer Park </v>
      </c>
      <c r="C809" t="s">
        <v>2753</v>
      </c>
      <c r="D809" s="7">
        <f ca="1">Weighted!X812</f>
        <v>16</v>
      </c>
      <c r="E809" t="s">
        <v>2755</v>
      </c>
    </row>
    <row r="810" spans="1:5" x14ac:dyDescent="0.25">
      <c r="A810" t="s">
        <v>2754</v>
      </c>
      <c r="B810" t="str">
        <f>Weighted!A813</f>
        <v xml:space="preserve">Leslieville </v>
      </c>
      <c r="C810" t="s">
        <v>2753</v>
      </c>
      <c r="D810" s="7">
        <f ca="1">Weighted!X813</f>
        <v>1</v>
      </c>
      <c r="E810" t="s">
        <v>2755</v>
      </c>
    </row>
    <row r="811" spans="1:5" x14ac:dyDescent="0.25">
      <c r="A811" t="s">
        <v>2754</v>
      </c>
      <c r="B811" t="str">
        <f>Weighted!A814</f>
        <v>Lesser Slave Lake</v>
      </c>
      <c r="C811" t="s">
        <v>2753</v>
      </c>
      <c r="D811" s="7">
        <f ca="1">Weighted!X814</f>
        <v>59</v>
      </c>
      <c r="E811" t="s">
        <v>2755</v>
      </c>
    </row>
    <row r="812" spans="1:5" x14ac:dyDescent="0.25">
      <c r="A812" t="s">
        <v>2754</v>
      </c>
      <c r="B812" t="str">
        <f>Weighted!A815</f>
        <v xml:space="preserve">Lesser Slave River </v>
      </c>
      <c r="C812" t="s">
        <v>2753</v>
      </c>
      <c r="D812" s="7">
        <f ca="1">Weighted!X815</f>
        <v>1</v>
      </c>
      <c r="E812" t="s">
        <v>2755</v>
      </c>
    </row>
    <row r="813" spans="1:5" x14ac:dyDescent="0.25">
      <c r="A813" t="s">
        <v>2754</v>
      </c>
      <c r="B813" t="str">
        <f>Weighted!A816</f>
        <v>Lethbridge</v>
      </c>
      <c r="C813" t="s">
        <v>2753</v>
      </c>
      <c r="D813" s="7">
        <f ca="1">Weighted!X816</f>
        <v>26</v>
      </c>
      <c r="E813" t="s">
        <v>2755</v>
      </c>
    </row>
    <row r="814" spans="1:5" x14ac:dyDescent="0.25">
      <c r="A814" t="s">
        <v>2754</v>
      </c>
      <c r="B814" t="str">
        <f>Weighted!A817</f>
        <v>Lewis Farms</v>
      </c>
      <c r="C814" t="s">
        <v>2753</v>
      </c>
      <c r="D814" s="7">
        <f ca="1">Weighted!X817</f>
        <v>54</v>
      </c>
      <c r="E814" t="s">
        <v>2755</v>
      </c>
    </row>
    <row r="815" spans="1:5" x14ac:dyDescent="0.25">
      <c r="A815" t="s">
        <v>2754</v>
      </c>
      <c r="B815" t="str">
        <f>Weighted!A818</f>
        <v xml:space="preserve">Li Dezé </v>
      </c>
      <c r="C815" t="s">
        <v>2753</v>
      </c>
      <c r="D815" s="7">
        <f ca="1">Weighted!X818</f>
        <v>1</v>
      </c>
      <c r="E815" t="s">
        <v>2755</v>
      </c>
    </row>
    <row r="816" spans="1:5" x14ac:dyDescent="0.25">
      <c r="A816" t="s">
        <v>2754</v>
      </c>
      <c r="B816" t="str">
        <f>Weighted!A819</f>
        <v>Lille</v>
      </c>
      <c r="C816" t="s">
        <v>2753</v>
      </c>
      <c r="D816" s="7">
        <f ca="1">Weighted!X819</f>
        <v>1</v>
      </c>
      <c r="E816" t="s">
        <v>2755</v>
      </c>
    </row>
    <row r="817" spans="1:5" x14ac:dyDescent="0.25">
      <c r="A817" t="s">
        <v>2754</v>
      </c>
      <c r="B817" t="str">
        <f>Weighted!A820</f>
        <v xml:space="preserve">Lincoln Park </v>
      </c>
      <c r="C817" t="s">
        <v>2753</v>
      </c>
      <c r="D817" s="7">
        <f ca="1">Weighted!X820</f>
        <v>2</v>
      </c>
      <c r="E817" t="s">
        <v>2755</v>
      </c>
    </row>
    <row r="818" spans="1:5" x14ac:dyDescent="0.25">
      <c r="A818" t="s">
        <v>2754</v>
      </c>
      <c r="B818" t="str">
        <f>Weighted!A821</f>
        <v xml:space="preserve">Lindbergh </v>
      </c>
      <c r="C818" t="s">
        <v>2753</v>
      </c>
      <c r="D818" s="7">
        <f ca="1">Weighted!X821</f>
        <v>1</v>
      </c>
      <c r="E818" t="s">
        <v>2755</v>
      </c>
    </row>
    <row r="819" spans="1:5" x14ac:dyDescent="0.25">
      <c r="A819" t="s">
        <v>2754</v>
      </c>
      <c r="B819" t="str">
        <f>Weighted!A822</f>
        <v xml:space="preserve">Linden </v>
      </c>
      <c r="C819" t="s">
        <v>2753</v>
      </c>
      <c r="D819" s="7">
        <f ca="1">Weighted!X822</f>
        <v>5</v>
      </c>
      <c r="E819" t="s">
        <v>2755</v>
      </c>
    </row>
    <row r="820" spans="1:5" x14ac:dyDescent="0.25">
      <c r="A820" t="s">
        <v>2754</v>
      </c>
      <c r="B820" t="str">
        <f>Weighted!A823</f>
        <v xml:space="preserve">Linn Valley </v>
      </c>
      <c r="C820" t="s">
        <v>2753</v>
      </c>
      <c r="D820" s="7">
        <f ca="1">Weighted!X823</f>
        <v>1</v>
      </c>
      <c r="E820" t="s">
        <v>2755</v>
      </c>
    </row>
    <row r="821" spans="1:5" x14ac:dyDescent="0.25">
      <c r="A821" t="s">
        <v>2754</v>
      </c>
      <c r="B821" t="str">
        <f>Weighted!A824</f>
        <v>Little Bow</v>
      </c>
      <c r="C821" t="s">
        <v>2753</v>
      </c>
      <c r="D821" s="7">
        <f ca="1">Weighted!X824</f>
        <v>1</v>
      </c>
      <c r="E821" t="s">
        <v>2755</v>
      </c>
    </row>
    <row r="822" spans="1:5" x14ac:dyDescent="0.25">
      <c r="A822" t="s">
        <v>2754</v>
      </c>
      <c r="B822" t="str">
        <f>Weighted!A825</f>
        <v xml:space="preserve">Little Buffalo </v>
      </c>
      <c r="C822" t="s">
        <v>2753</v>
      </c>
      <c r="D822" s="7">
        <f ca="1">Weighted!X825</f>
        <v>2</v>
      </c>
      <c r="E822" t="s">
        <v>2755</v>
      </c>
    </row>
    <row r="823" spans="1:5" x14ac:dyDescent="0.25">
      <c r="A823" t="s">
        <v>2754</v>
      </c>
      <c r="B823" t="str">
        <f>Weighted!A826</f>
        <v>Little Chicago</v>
      </c>
      <c r="C823" t="s">
        <v>2753</v>
      </c>
      <c r="D823" s="7">
        <f ca="1">Weighted!X826</f>
        <v>1</v>
      </c>
      <c r="E823" t="s">
        <v>2755</v>
      </c>
    </row>
    <row r="824" spans="1:5" x14ac:dyDescent="0.25">
      <c r="A824" t="s">
        <v>2754</v>
      </c>
      <c r="B824" t="str">
        <f>Weighted!A827</f>
        <v>Little Fish Lake</v>
      </c>
      <c r="C824" t="s">
        <v>2753</v>
      </c>
      <c r="D824" s="7">
        <f ca="1">Weighted!X827</f>
        <v>2</v>
      </c>
      <c r="E824" t="s">
        <v>2755</v>
      </c>
    </row>
    <row r="825" spans="1:5" x14ac:dyDescent="0.25">
      <c r="A825" t="s">
        <v>2754</v>
      </c>
      <c r="B825" t="str">
        <f>Weighted!A828</f>
        <v>Little Italy</v>
      </c>
      <c r="C825" t="s">
        <v>2753</v>
      </c>
      <c r="D825" s="7">
        <f ca="1">Weighted!X828</f>
        <v>1</v>
      </c>
      <c r="E825" t="s">
        <v>2755</v>
      </c>
    </row>
    <row r="826" spans="1:5" x14ac:dyDescent="0.25">
      <c r="A826" t="s">
        <v>2754</v>
      </c>
      <c r="B826" t="str">
        <f>Weighted!A829</f>
        <v>Little Red River</v>
      </c>
      <c r="C826" t="s">
        <v>2753</v>
      </c>
      <c r="D826" s="7">
        <f ca="1">Weighted!X829</f>
        <v>1</v>
      </c>
      <c r="E826" t="s">
        <v>2755</v>
      </c>
    </row>
    <row r="827" spans="1:5" x14ac:dyDescent="0.25">
      <c r="A827" t="s">
        <v>2754</v>
      </c>
      <c r="B827" t="str">
        <f>Weighted!A830</f>
        <v xml:space="preserve">Little Smoky </v>
      </c>
      <c r="C827" t="s">
        <v>2753</v>
      </c>
      <c r="D827" s="7">
        <f ca="1">Weighted!X830</f>
        <v>1</v>
      </c>
      <c r="E827" t="s">
        <v>2755</v>
      </c>
    </row>
    <row r="828" spans="1:5" x14ac:dyDescent="0.25">
      <c r="A828" t="s">
        <v>2754</v>
      </c>
      <c r="B828" t="str">
        <f>Weighted!A831</f>
        <v xml:space="preserve">Lloydminster </v>
      </c>
      <c r="C828" t="s">
        <v>2753</v>
      </c>
      <c r="D828" s="7">
        <f ca="1">Weighted!X831</f>
        <v>92</v>
      </c>
      <c r="E828" t="s">
        <v>2755</v>
      </c>
    </row>
    <row r="829" spans="1:5" x14ac:dyDescent="0.25">
      <c r="A829" t="s">
        <v>2754</v>
      </c>
      <c r="B829" t="str">
        <f>Weighted!A832</f>
        <v xml:space="preserve">Lodgepole </v>
      </c>
      <c r="C829" t="s">
        <v>2753</v>
      </c>
      <c r="D829" s="7">
        <f ca="1">Weighted!X832</f>
        <v>27</v>
      </c>
      <c r="E829" t="s">
        <v>2755</v>
      </c>
    </row>
    <row r="830" spans="1:5" x14ac:dyDescent="0.25">
      <c r="A830" t="s">
        <v>2754</v>
      </c>
      <c r="B830" t="str">
        <f>Weighted!A833</f>
        <v>Lois Hole</v>
      </c>
      <c r="C830" t="s">
        <v>2753</v>
      </c>
      <c r="D830" s="7">
        <f ca="1">Weighted!X833</f>
        <v>1</v>
      </c>
      <c r="E830" t="s">
        <v>2755</v>
      </c>
    </row>
    <row r="831" spans="1:5" x14ac:dyDescent="0.25">
      <c r="A831" t="s">
        <v>2754</v>
      </c>
      <c r="B831" t="str">
        <f>Weighted!A834</f>
        <v xml:space="preserve">Lomond </v>
      </c>
      <c r="C831" t="s">
        <v>2753</v>
      </c>
      <c r="D831" s="7">
        <f ca="1">Weighted!X834</f>
        <v>1</v>
      </c>
      <c r="E831" t="s">
        <v>2755</v>
      </c>
    </row>
    <row r="832" spans="1:5" x14ac:dyDescent="0.25">
      <c r="A832" t="s">
        <v>2754</v>
      </c>
      <c r="B832" t="str">
        <f>Weighted!A835</f>
        <v xml:space="preserve">Long Lake </v>
      </c>
      <c r="C832" t="s">
        <v>2753</v>
      </c>
      <c r="D832" s="7">
        <f ca="1">Weighted!X835</f>
        <v>6</v>
      </c>
      <c r="E832" t="s">
        <v>2755</v>
      </c>
    </row>
    <row r="833" spans="1:5" x14ac:dyDescent="0.25">
      <c r="A833" t="s">
        <v>2754</v>
      </c>
      <c r="B833" t="str">
        <f>Weighted!A836</f>
        <v xml:space="preserve">Longview </v>
      </c>
      <c r="C833" t="s">
        <v>2753</v>
      </c>
      <c r="D833" s="7">
        <f ca="1">Weighted!X836</f>
        <v>1</v>
      </c>
      <c r="E833" t="s">
        <v>2755</v>
      </c>
    </row>
    <row r="834" spans="1:5" x14ac:dyDescent="0.25">
      <c r="A834" t="s">
        <v>2754</v>
      </c>
      <c r="B834" t="str">
        <f>Weighted!A837</f>
        <v xml:space="preserve">Looma </v>
      </c>
      <c r="C834" t="s">
        <v>2753</v>
      </c>
      <c r="D834" s="7">
        <f ca="1">Weighted!X837</f>
        <v>1</v>
      </c>
      <c r="E834" t="s">
        <v>2755</v>
      </c>
    </row>
    <row r="835" spans="1:5" x14ac:dyDescent="0.25">
      <c r="A835" t="s">
        <v>2754</v>
      </c>
      <c r="B835" t="str">
        <f>Weighted!A838</f>
        <v xml:space="preserve">Loon Lake </v>
      </c>
      <c r="C835" t="s">
        <v>2753</v>
      </c>
      <c r="D835" s="7">
        <f ca="1">Weighted!X838</f>
        <v>3</v>
      </c>
      <c r="E835" t="s">
        <v>2755</v>
      </c>
    </row>
    <row r="836" spans="1:5" x14ac:dyDescent="0.25">
      <c r="A836" t="s">
        <v>2754</v>
      </c>
      <c r="B836" t="str">
        <f>Weighted!A839</f>
        <v xml:space="preserve">Loon Prairie </v>
      </c>
      <c r="C836" t="s">
        <v>2753</v>
      </c>
      <c r="D836" s="7">
        <f ca="1">Weighted!X839</f>
        <v>1</v>
      </c>
      <c r="E836" t="s">
        <v>2755</v>
      </c>
    </row>
    <row r="837" spans="1:5" x14ac:dyDescent="0.25">
      <c r="A837" t="s">
        <v>2754</v>
      </c>
      <c r="B837" t="str">
        <f>Weighted!A840</f>
        <v>Loon River</v>
      </c>
      <c r="C837" t="s">
        <v>2753</v>
      </c>
      <c r="D837" s="7">
        <f ca="1">Weighted!X840</f>
        <v>1</v>
      </c>
      <c r="E837" t="s">
        <v>2755</v>
      </c>
    </row>
    <row r="838" spans="1:5" x14ac:dyDescent="0.25">
      <c r="A838" t="s">
        <v>2754</v>
      </c>
      <c r="B838" t="str">
        <f>Weighted!A841</f>
        <v>Lorelei</v>
      </c>
      <c r="C838" t="s">
        <v>2753</v>
      </c>
      <c r="D838" s="7">
        <f ca="1">Weighted!X841</f>
        <v>1</v>
      </c>
      <c r="E838" t="s">
        <v>2755</v>
      </c>
    </row>
    <row r="839" spans="1:5" x14ac:dyDescent="0.25">
      <c r="A839" t="s">
        <v>2754</v>
      </c>
      <c r="B839" t="str">
        <f>Weighted!A842</f>
        <v xml:space="preserve">Lottie Lake </v>
      </c>
      <c r="C839" t="s">
        <v>2753</v>
      </c>
      <c r="D839" s="7">
        <f ca="1">Weighted!X842</f>
        <v>1</v>
      </c>
      <c r="E839" t="s">
        <v>2755</v>
      </c>
    </row>
    <row r="840" spans="1:5" x14ac:dyDescent="0.25">
      <c r="A840" t="s">
        <v>2754</v>
      </c>
      <c r="B840" t="str">
        <f>Weighted!A843</f>
        <v xml:space="preserve">Lougheed </v>
      </c>
      <c r="C840" t="s">
        <v>2753</v>
      </c>
      <c r="D840" s="7">
        <f ca="1">Weighted!X843</f>
        <v>3</v>
      </c>
      <c r="E840" t="s">
        <v>2755</v>
      </c>
    </row>
    <row r="841" spans="1:5" x14ac:dyDescent="0.25">
      <c r="A841" t="s">
        <v>2754</v>
      </c>
      <c r="B841" t="str">
        <f>Weighted!A844</f>
        <v xml:space="preserve">Louis Bull </v>
      </c>
      <c r="C841" t="s">
        <v>2753</v>
      </c>
      <c r="D841" s="7">
        <f ca="1">Weighted!X844</f>
        <v>1</v>
      </c>
      <c r="E841" t="s">
        <v>2755</v>
      </c>
    </row>
    <row r="842" spans="1:5" x14ac:dyDescent="0.25">
      <c r="A842" t="s">
        <v>2754</v>
      </c>
      <c r="B842" t="str">
        <f>Weighted!A845</f>
        <v xml:space="preserve">Lousana </v>
      </c>
      <c r="C842" t="s">
        <v>2753</v>
      </c>
      <c r="D842" s="7">
        <f ca="1">Weighted!X845</f>
        <v>1</v>
      </c>
      <c r="E842" t="s">
        <v>2755</v>
      </c>
    </row>
    <row r="843" spans="1:5" x14ac:dyDescent="0.25">
      <c r="A843" t="s">
        <v>2754</v>
      </c>
      <c r="B843" t="str">
        <f>Weighted!A846</f>
        <v xml:space="preserve">Lower Manor Estates </v>
      </c>
      <c r="C843" t="s">
        <v>2753</v>
      </c>
      <c r="D843" s="7">
        <f ca="1">Weighted!X846</f>
        <v>1</v>
      </c>
      <c r="E843" t="s">
        <v>2755</v>
      </c>
    </row>
    <row r="844" spans="1:5" x14ac:dyDescent="0.25">
      <c r="A844" t="s">
        <v>2754</v>
      </c>
      <c r="B844" t="str">
        <f>Weighted!A847</f>
        <v xml:space="preserve">Lower Mount Royal </v>
      </c>
      <c r="C844" t="s">
        <v>2753</v>
      </c>
      <c r="D844" s="7">
        <f ca="1">Weighted!X847</f>
        <v>1</v>
      </c>
      <c r="E844" t="s">
        <v>2755</v>
      </c>
    </row>
    <row r="845" spans="1:5" x14ac:dyDescent="0.25">
      <c r="A845" t="s">
        <v>2754</v>
      </c>
      <c r="B845" t="str">
        <f>Weighted!A848</f>
        <v xml:space="preserve">Lower Viscount Estates </v>
      </c>
      <c r="C845" t="s">
        <v>2753</v>
      </c>
      <c r="D845" s="7">
        <f ca="1">Weighted!X848</f>
        <v>1</v>
      </c>
      <c r="E845" t="s">
        <v>2755</v>
      </c>
    </row>
    <row r="846" spans="1:5" x14ac:dyDescent="0.25">
      <c r="A846" t="s">
        <v>2754</v>
      </c>
      <c r="B846" t="str">
        <f>Weighted!A849</f>
        <v xml:space="preserve">Lowland Heights </v>
      </c>
      <c r="C846" t="s">
        <v>2753</v>
      </c>
      <c r="D846" s="7">
        <f ca="1">Weighted!X849</f>
        <v>1</v>
      </c>
      <c r="E846" t="s">
        <v>2755</v>
      </c>
    </row>
    <row r="847" spans="1:5" x14ac:dyDescent="0.25">
      <c r="A847" t="s">
        <v>2754</v>
      </c>
      <c r="B847" t="str">
        <f>Weighted!A850</f>
        <v>Lubicon Lake</v>
      </c>
      <c r="C847" t="s">
        <v>2753</v>
      </c>
      <c r="D847" s="7">
        <f ca="1">Weighted!X850</f>
        <v>1</v>
      </c>
      <c r="E847" t="s">
        <v>2755</v>
      </c>
    </row>
    <row r="848" spans="1:5" x14ac:dyDescent="0.25">
      <c r="A848" t="s">
        <v>2754</v>
      </c>
      <c r="B848" t="str">
        <f>Weighted!A851</f>
        <v xml:space="preserve">Lundbreck </v>
      </c>
      <c r="C848" t="s">
        <v>2753</v>
      </c>
      <c r="D848" s="7">
        <f ca="1">Weighted!X851</f>
        <v>1</v>
      </c>
      <c r="E848" t="s">
        <v>2755</v>
      </c>
    </row>
    <row r="849" spans="1:5" x14ac:dyDescent="0.25">
      <c r="A849" t="s">
        <v>2754</v>
      </c>
      <c r="B849" t="str">
        <f>Weighted!A852</f>
        <v xml:space="preserve">Luscar </v>
      </c>
      <c r="C849" t="s">
        <v>2753</v>
      </c>
      <c r="D849" s="7">
        <f ca="1">Weighted!X852</f>
        <v>1</v>
      </c>
      <c r="E849" t="s">
        <v>2755</v>
      </c>
    </row>
    <row r="850" spans="1:5" x14ac:dyDescent="0.25">
      <c r="A850" t="s">
        <v>2754</v>
      </c>
      <c r="B850" t="str">
        <f>Weighted!A853</f>
        <v xml:space="preserve">Lyalta </v>
      </c>
      <c r="C850" t="s">
        <v>2753</v>
      </c>
      <c r="D850" s="7">
        <f ca="1">Weighted!X853</f>
        <v>1</v>
      </c>
      <c r="E850" t="s">
        <v>2755</v>
      </c>
    </row>
    <row r="851" spans="1:5" x14ac:dyDescent="0.25">
      <c r="A851" t="s">
        <v>2754</v>
      </c>
      <c r="B851" t="str">
        <f>Weighted!A854</f>
        <v>Lymburn</v>
      </c>
      <c r="C851" t="s">
        <v>2753</v>
      </c>
      <c r="D851" s="7">
        <f ca="1">Weighted!X854</f>
        <v>1</v>
      </c>
      <c r="E851" t="s">
        <v>2755</v>
      </c>
    </row>
    <row r="852" spans="1:5" x14ac:dyDescent="0.25">
      <c r="A852" t="s">
        <v>2754</v>
      </c>
      <c r="B852" t="str">
        <f>Weighted!A855</f>
        <v>Lynnwood</v>
      </c>
      <c r="C852" t="s">
        <v>2753</v>
      </c>
      <c r="D852" s="7">
        <f ca="1">Weighted!X855</f>
        <v>2</v>
      </c>
      <c r="E852" t="s">
        <v>2755</v>
      </c>
    </row>
    <row r="853" spans="1:5" x14ac:dyDescent="0.25">
      <c r="A853" t="s">
        <v>2754</v>
      </c>
      <c r="B853" t="str">
        <f>Weighted!A856</f>
        <v xml:space="preserve">Lynx Ridge </v>
      </c>
      <c r="C853" t="s">
        <v>2753</v>
      </c>
      <c r="D853" s="7">
        <f ca="1">Weighted!X856</f>
        <v>1</v>
      </c>
      <c r="E853" t="s">
        <v>2755</v>
      </c>
    </row>
    <row r="854" spans="1:5" x14ac:dyDescent="0.25">
      <c r="A854" t="s">
        <v>2754</v>
      </c>
      <c r="B854" t="str">
        <f>Weighted!A857</f>
        <v>MacEwan</v>
      </c>
      <c r="C854" t="s">
        <v>2753</v>
      </c>
      <c r="D854" s="7">
        <f ca="1">Weighted!X857</f>
        <v>1</v>
      </c>
      <c r="E854" t="s">
        <v>2755</v>
      </c>
    </row>
    <row r="855" spans="1:5" x14ac:dyDescent="0.25">
      <c r="A855" t="s">
        <v>2754</v>
      </c>
      <c r="B855" t="str">
        <f>Weighted!A858</f>
        <v xml:space="preserve">Macewan Glen </v>
      </c>
      <c r="C855" t="s">
        <v>2753</v>
      </c>
      <c r="D855" s="7">
        <f ca="1">Weighted!X858</f>
        <v>1</v>
      </c>
      <c r="E855" t="s">
        <v>2755</v>
      </c>
    </row>
    <row r="856" spans="1:5" x14ac:dyDescent="0.25">
      <c r="A856" t="s">
        <v>2754</v>
      </c>
      <c r="B856" t="str">
        <f>Weighted!A859</f>
        <v xml:space="preserve">MacKay </v>
      </c>
      <c r="C856" t="s">
        <v>2753</v>
      </c>
      <c r="D856" s="7">
        <f ca="1">Weighted!X859</f>
        <v>1</v>
      </c>
      <c r="E856" t="s">
        <v>2755</v>
      </c>
    </row>
    <row r="857" spans="1:5" x14ac:dyDescent="0.25">
      <c r="A857" t="s">
        <v>2754</v>
      </c>
      <c r="B857" t="str">
        <f>Weighted!A860</f>
        <v>Mackenzie County</v>
      </c>
      <c r="C857" t="s">
        <v>2753</v>
      </c>
      <c r="D857" s="7">
        <f ca="1">Weighted!X860</f>
        <v>1</v>
      </c>
      <c r="E857" t="s">
        <v>2755</v>
      </c>
    </row>
    <row r="858" spans="1:5" x14ac:dyDescent="0.25">
      <c r="A858" t="s">
        <v>2754</v>
      </c>
      <c r="B858" t="str">
        <f>Weighted!A861</f>
        <v>Mactaggart</v>
      </c>
      <c r="C858" t="s">
        <v>2753</v>
      </c>
      <c r="D858" s="7">
        <f ca="1">Weighted!X861</f>
        <v>1</v>
      </c>
      <c r="E858" t="s">
        <v>2755</v>
      </c>
    </row>
    <row r="859" spans="1:5" x14ac:dyDescent="0.25">
      <c r="A859" t="s">
        <v>2754</v>
      </c>
      <c r="B859" t="str">
        <f>Weighted!A862</f>
        <v xml:space="preserve">Madden </v>
      </c>
      <c r="C859" t="s">
        <v>2753</v>
      </c>
      <c r="D859" s="7">
        <f ca="1">Weighted!X862</f>
        <v>1</v>
      </c>
      <c r="E859" t="s">
        <v>2755</v>
      </c>
    </row>
    <row r="860" spans="1:5" x14ac:dyDescent="0.25">
      <c r="A860" t="s">
        <v>2754</v>
      </c>
      <c r="B860" t="str">
        <f>Weighted!A863</f>
        <v xml:space="preserve">Magrath </v>
      </c>
      <c r="C860" t="s">
        <v>2753</v>
      </c>
      <c r="D860" s="7">
        <f ca="1">Weighted!X863</f>
        <v>3</v>
      </c>
      <c r="E860" t="s">
        <v>2755</v>
      </c>
    </row>
    <row r="861" spans="1:5" x14ac:dyDescent="0.25">
      <c r="A861" t="s">
        <v>2754</v>
      </c>
      <c r="B861" t="str">
        <f>Weighted!A864</f>
        <v>Magrath Heights</v>
      </c>
      <c r="C861" t="s">
        <v>2753</v>
      </c>
      <c r="D861" s="7">
        <f ca="1">Weighted!X864</f>
        <v>1</v>
      </c>
      <c r="E861" t="s">
        <v>2755</v>
      </c>
    </row>
    <row r="862" spans="1:5" x14ac:dyDescent="0.25">
      <c r="A862" t="s">
        <v>2754</v>
      </c>
      <c r="B862" t="str">
        <f>Weighted!A865</f>
        <v xml:space="preserve">Mahogany </v>
      </c>
      <c r="C862" t="s">
        <v>2753</v>
      </c>
      <c r="D862" s="7">
        <f ca="1">Weighted!X865</f>
        <v>1</v>
      </c>
      <c r="E862" t="s">
        <v>2755</v>
      </c>
    </row>
    <row r="863" spans="1:5" x14ac:dyDescent="0.25">
      <c r="A863" t="s">
        <v>2754</v>
      </c>
      <c r="B863" t="str">
        <f>Weighted!A866</f>
        <v xml:space="preserve">Malborough </v>
      </c>
      <c r="C863" t="s">
        <v>2753</v>
      </c>
      <c r="D863" s="7">
        <f ca="1">Weighted!X866</f>
        <v>1</v>
      </c>
      <c r="E863" t="s">
        <v>2755</v>
      </c>
    </row>
    <row r="864" spans="1:5" x14ac:dyDescent="0.25">
      <c r="A864" t="s">
        <v>2754</v>
      </c>
      <c r="B864" t="str">
        <f>Weighted!A867</f>
        <v xml:space="preserve">Malborough Park </v>
      </c>
      <c r="C864" t="s">
        <v>2753</v>
      </c>
      <c r="D864" s="7">
        <f ca="1">Weighted!X867</f>
        <v>1</v>
      </c>
      <c r="E864" t="s">
        <v>2755</v>
      </c>
    </row>
    <row r="865" spans="1:5" x14ac:dyDescent="0.25">
      <c r="A865" t="s">
        <v>2754</v>
      </c>
      <c r="B865" t="str">
        <f>Weighted!A868</f>
        <v xml:space="preserve">Mallaig </v>
      </c>
      <c r="C865" t="s">
        <v>2753</v>
      </c>
      <c r="D865" s="7">
        <f ca="1">Weighted!X868</f>
        <v>1</v>
      </c>
      <c r="E865" t="s">
        <v>2755</v>
      </c>
    </row>
    <row r="866" spans="1:5" x14ac:dyDescent="0.25">
      <c r="A866" t="s">
        <v>2754</v>
      </c>
      <c r="B866" t="str">
        <f>Weighted!A869</f>
        <v>Malmo Plains</v>
      </c>
      <c r="C866" t="s">
        <v>2753</v>
      </c>
      <c r="D866" s="7">
        <f ca="1">Weighted!X869</f>
        <v>1</v>
      </c>
      <c r="E866" t="s">
        <v>2755</v>
      </c>
    </row>
    <row r="867" spans="1:5" x14ac:dyDescent="0.25">
      <c r="A867" t="s">
        <v>2754</v>
      </c>
      <c r="B867" t="str">
        <f>Weighted!A870</f>
        <v xml:space="preserve">Ma-Me-O-Beach </v>
      </c>
      <c r="C867" t="s">
        <v>2753</v>
      </c>
      <c r="D867" s="7">
        <f ca="1">Weighted!X870</f>
        <v>68</v>
      </c>
      <c r="E867" t="s">
        <v>2755</v>
      </c>
    </row>
    <row r="868" spans="1:5" x14ac:dyDescent="0.25">
      <c r="A868" t="s">
        <v>2754</v>
      </c>
      <c r="B868" t="str">
        <f>Weighted!A871</f>
        <v xml:space="preserve">Manchester </v>
      </c>
      <c r="C868" t="s">
        <v>2753</v>
      </c>
      <c r="D868" s="7">
        <f ca="1">Weighted!X871</f>
        <v>1</v>
      </c>
      <c r="E868" t="s">
        <v>2755</v>
      </c>
    </row>
    <row r="869" spans="1:5" x14ac:dyDescent="0.25">
      <c r="A869" t="s">
        <v>2754</v>
      </c>
      <c r="B869" t="str">
        <f>Weighted!A872</f>
        <v xml:space="preserve">Manning </v>
      </c>
      <c r="C869" t="s">
        <v>2753</v>
      </c>
      <c r="D869" s="7">
        <f ca="1">Weighted!X872</f>
        <v>2</v>
      </c>
      <c r="E869" t="s">
        <v>2755</v>
      </c>
    </row>
    <row r="870" spans="1:5" x14ac:dyDescent="0.25">
      <c r="A870" t="s">
        <v>2754</v>
      </c>
      <c r="B870" t="str">
        <f>Weighted!A873</f>
        <v xml:space="preserve">Mannville </v>
      </c>
      <c r="C870" t="s">
        <v>2753</v>
      </c>
      <c r="D870" s="7">
        <f ca="1">Weighted!X873</f>
        <v>1</v>
      </c>
      <c r="E870" t="s">
        <v>2755</v>
      </c>
    </row>
    <row r="871" spans="1:5" x14ac:dyDescent="0.25">
      <c r="A871" t="s">
        <v>2754</v>
      </c>
      <c r="B871" t="str">
        <f>Weighted!A874</f>
        <v xml:space="preserve">Manola </v>
      </c>
      <c r="C871" t="s">
        <v>2753</v>
      </c>
      <c r="D871" s="7">
        <f ca="1">Weighted!X874</f>
        <v>1</v>
      </c>
      <c r="E871" t="s">
        <v>2755</v>
      </c>
    </row>
    <row r="872" spans="1:5" x14ac:dyDescent="0.25">
      <c r="A872" t="s">
        <v>2754</v>
      </c>
      <c r="B872" t="str">
        <f>Weighted!A875</f>
        <v xml:space="preserve">Manyberries </v>
      </c>
      <c r="C872" t="s">
        <v>2753</v>
      </c>
      <c r="D872" s="7">
        <f ca="1">Weighted!X875</f>
        <v>1</v>
      </c>
      <c r="E872" t="s">
        <v>2755</v>
      </c>
    </row>
    <row r="873" spans="1:5" x14ac:dyDescent="0.25">
      <c r="A873" t="s">
        <v>2754</v>
      </c>
      <c r="B873" t="str">
        <f>Weighted!A876</f>
        <v>Maple</v>
      </c>
      <c r="C873" t="s">
        <v>2753</v>
      </c>
      <c r="D873" s="7">
        <f ca="1">Weighted!X876</f>
        <v>1</v>
      </c>
      <c r="E873" t="s">
        <v>2755</v>
      </c>
    </row>
    <row r="874" spans="1:5" x14ac:dyDescent="0.25">
      <c r="A874" t="s">
        <v>2754</v>
      </c>
      <c r="B874" t="str">
        <f>Weighted!A877</f>
        <v xml:space="preserve">Maple Ridge </v>
      </c>
      <c r="C874" t="s">
        <v>2753</v>
      </c>
      <c r="D874" s="7">
        <f ca="1">Weighted!X877</f>
        <v>2</v>
      </c>
      <c r="E874" t="s">
        <v>2755</v>
      </c>
    </row>
    <row r="875" spans="1:5" x14ac:dyDescent="0.25">
      <c r="A875" t="s">
        <v>2754</v>
      </c>
      <c r="B875" t="str">
        <f>Weighted!A878</f>
        <v xml:space="preserve">Marie Reine </v>
      </c>
      <c r="C875" t="s">
        <v>2753</v>
      </c>
      <c r="D875" s="7">
        <f ca="1">Weighted!X878</f>
        <v>1</v>
      </c>
      <c r="E875" t="s">
        <v>2755</v>
      </c>
    </row>
    <row r="876" spans="1:5" x14ac:dyDescent="0.25">
      <c r="A876" t="s">
        <v>2754</v>
      </c>
      <c r="B876" t="str">
        <f>Weighted!A879</f>
        <v xml:space="preserve">Markerville </v>
      </c>
      <c r="C876" t="s">
        <v>2753</v>
      </c>
      <c r="D876" s="7">
        <f ca="1">Weighted!X879</f>
        <v>1</v>
      </c>
      <c r="E876" t="s">
        <v>2755</v>
      </c>
    </row>
    <row r="877" spans="1:5" x14ac:dyDescent="0.25">
      <c r="A877" t="s">
        <v>2754</v>
      </c>
      <c r="B877" t="str">
        <f>Weighted!A880</f>
        <v xml:space="preserve">Marlboro </v>
      </c>
      <c r="C877" t="s">
        <v>2753</v>
      </c>
      <c r="D877" s="7">
        <f ca="1">Weighted!X880</f>
        <v>1</v>
      </c>
      <c r="E877" t="s">
        <v>2755</v>
      </c>
    </row>
    <row r="878" spans="1:5" x14ac:dyDescent="0.25">
      <c r="A878" t="s">
        <v>2754</v>
      </c>
      <c r="B878" t="str">
        <f>Weighted!A881</f>
        <v xml:space="preserve">Marten Beach </v>
      </c>
      <c r="C878" t="s">
        <v>2753</v>
      </c>
      <c r="D878" s="7">
        <f ca="1">Weighted!X881</f>
        <v>1</v>
      </c>
      <c r="E878" t="s">
        <v>2755</v>
      </c>
    </row>
    <row r="879" spans="1:5" x14ac:dyDescent="0.25">
      <c r="A879" t="s">
        <v>2754</v>
      </c>
      <c r="B879" t="str">
        <f>Weighted!A882</f>
        <v xml:space="preserve">Martindale </v>
      </c>
      <c r="C879" t="s">
        <v>2753</v>
      </c>
      <c r="D879" s="7">
        <f ca="1">Weighted!X882</f>
        <v>1</v>
      </c>
      <c r="E879" t="s">
        <v>2755</v>
      </c>
    </row>
    <row r="880" spans="1:5" x14ac:dyDescent="0.25">
      <c r="A880" t="s">
        <v>2754</v>
      </c>
      <c r="B880" t="str">
        <f>Weighted!A883</f>
        <v xml:space="preserve">Martins Trailer Court </v>
      </c>
      <c r="C880" t="s">
        <v>2753</v>
      </c>
      <c r="D880" s="7">
        <f ca="1">Weighted!X883</f>
        <v>2</v>
      </c>
      <c r="E880" t="s">
        <v>2755</v>
      </c>
    </row>
    <row r="881" spans="1:5" x14ac:dyDescent="0.25">
      <c r="A881" t="s">
        <v>2754</v>
      </c>
      <c r="B881" t="str">
        <f>Weighted!A884</f>
        <v xml:space="preserve">Marwayne </v>
      </c>
      <c r="C881" t="s">
        <v>2753</v>
      </c>
      <c r="D881" s="7">
        <f ca="1">Weighted!X884</f>
        <v>1</v>
      </c>
      <c r="E881" t="s">
        <v>2755</v>
      </c>
    </row>
    <row r="882" spans="1:5" x14ac:dyDescent="0.25">
      <c r="A882" t="s">
        <v>2754</v>
      </c>
      <c r="B882" t="str">
        <f>Weighted!A885</f>
        <v>Matt Berry</v>
      </c>
      <c r="C882" t="s">
        <v>2753</v>
      </c>
      <c r="D882" s="7">
        <f ca="1">Weighted!X885</f>
        <v>1</v>
      </c>
      <c r="E882" t="s">
        <v>2755</v>
      </c>
    </row>
    <row r="883" spans="1:5" x14ac:dyDescent="0.25">
      <c r="A883" t="s">
        <v>2754</v>
      </c>
      <c r="B883" t="str">
        <f>Weighted!A886</f>
        <v xml:space="preserve">Maybutt </v>
      </c>
      <c r="C883" t="s">
        <v>2753</v>
      </c>
      <c r="D883" s="7">
        <f ca="1">Weighted!X886</f>
        <v>1</v>
      </c>
      <c r="E883" t="s">
        <v>2755</v>
      </c>
    </row>
    <row r="884" spans="1:5" x14ac:dyDescent="0.25">
      <c r="A884" t="s">
        <v>2754</v>
      </c>
      <c r="B884" t="str">
        <f>Weighted!A887</f>
        <v xml:space="preserve">Mayerthorpe </v>
      </c>
      <c r="C884" t="s">
        <v>2753</v>
      </c>
      <c r="D884" s="7">
        <f ca="1">Weighted!X887</f>
        <v>21</v>
      </c>
      <c r="E884" t="s">
        <v>2755</v>
      </c>
    </row>
    <row r="885" spans="1:5" x14ac:dyDescent="0.25">
      <c r="A885" t="s">
        <v>2754</v>
      </c>
      <c r="B885" t="str">
        <f>Weighted!A888</f>
        <v xml:space="preserve">Mayfair </v>
      </c>
      <c r="C885" t="s">
        <v>2753</v>
      </c>
      <c r="D885" s="7">
        <f ca="1">Weighted!X888</f>
        <v>28</v>
      </c>
      <c r="E885" t="s">
        <v>2755</v>
      </c>
    </row>
    <row r="886" spans="1:5" x14ac:dyDescent="0.25">
      <c r="A886" t="s">
        <v>2754</v>
      </c>
      <c r="B886" t="str">
        <f>Weighted!A889</f>
        <v>Mayfield</v>
      </c>
      <c r="C886" t="s">
        <v>2753</v>
      </c>
      <c r="D886" s="7">
        <f ca="1">Weighted!X889</f>
        <v>1</v>
      </c>
      <c r="E886" t="s">
        <v>2755</v>
      </c>
    </row>
    <row r="887" spans="1:5" x14ac:dyDescent="0.25">
      <c r="A887" t="s">
        <v>2754</v>
      </c>
      <c r="B887" t="str">
        <f>Weighted!A890</f>
        <v xml:space="preserve">Mayland Heights </v>
      </c>
      <c r="C887" t="s">
        <v>2753</v>
      </c>
      <c r="D887" s="7">
        <f ca="1">Weighted!X890</f>
        <v>1</v>
      </c>
      <c r="E887" t="s">
        <v>2755</v>
      </c>
    </row>
    <row r="888" spans="1:5" x14ac:dyDescent="0.25">
      <c r="A888" t="s">
        <v>2754</v>
      </c>
      <c r="B888" t="str">
        <f>Weighted!A891</f>
        <v>Mayliewan</v>
      </c>
      <c r="C888" t="s">
        <v>2753</v>
      </c>
      <c r="D888" s="7">
        <f ca="1">Weighted!X891</f>
        <v>1</v>
      </c>
      <c r="E888" t="s">
        <v>2755</v>
      </c>
    </row>
    <row r="889" spans="1:5" x14ac:dyDescent="0.25">
      <c r="A889" t="s">
        <v>2754</v>
      </c>
      <c r="B889" t="str">
        <f>Weighted!A892</f>
        <v>McCauley</v>
      </c>
      <c r="C889" t="s">
        <v>2753</v>
      </c>
      <c r="D889" s="7">
        <f ca="1">Weighted!X892</f>
        <v>1</v>
      </c>
      <c r="E889" t="s">
        <v>2755</v>
      </c>
    </row>
    <row r="890" spans="1:5" x14ac:dyDescent="0.25">
      <c r="A890" t="s">
        <v>2754</v>
      </c>
      <c r="B890" t="str">
        <f>Weighted!A893</f>
        <v>McConachie</v>
      </c>
      <c r="C890" t="s">
        <v>2753</v>
      </c>
      <c r="D890" s="7">
        <f ca="1">Weighted!X893</f>
        <v>1</v>
      </c>
      <c r="E890" t="s">
        <v>2755</v>
      </c>
    </row>
    <row r="891" spans="1:5" x14ac:dyDescent="0.25">
      <c r="A891" t="s">
        <v>2754</v>
      </c>
      <c r="B891" t="str">
        <f>Weighted!A894</f>
        <v xml:space="preserve">McDermott </v>
      </c>
      <c r="C891" t="s">
        <v>2753</v>
      </c>
      <c r="D891" s="7">
        <f ca="1">Weighted!X894</f>
        <v>1</v>
      </c>
      <c r="E891" t="s">
        <v>2755</v>
      </c>
    </row>
    <row r="892" spans="1:5" x14ac:dyDescent="0.25">
      <c r="A892" t="s">
        <v>2754</v>
      </c>
      <c r="B892" t="str">
        <f>Weighted!A895</f>
        <v xml:space="preserve">McKenzie Lake </v>
      </c>
      <c r="C892" t="s">
        <v>2753</v>
      </c>
      <c r="D892" s="7">
        <f ca="1">Weighted!X895</f>
        <v>1</v>
      </c>
      <c r="E892" t="s">
        <v>2755</v>
      </c>
    </row>
    <row r="893" spans="1:5" x14ac:dyDescent="0.25">
      <c r="A893" t="s">
        <v>2754</v>
      </c>
      <c r="B893" t="str">
        <f>Weighted!A896</f>
        <v xml:space="preserve">McKenzie Towne </v>
      </c>
      <c r="C893" t="s">
        <v>2753</v>
      </c>
      <c r="D893" s="7">
        <f ca="1">Weighted!X896</f>
        <v>1</v>
      </c>
      <c r="E893" t="s">
        <v>2755</v>
      </c>
    </row>
    <row r="894" spans="1:5" x14ac:dyDescent="0.25">
      <c r="A894" t="s">
        <v>2754</v>
      </c>
      <c r="B894" t="str">
        <f>Weighted!A897</f>
        <v>McKernan</v>
      </c>
      <c r="C894" t="s">
        <v>2753</v>
      </c>
      <c r="D894" s="7">
        <f ca="1">Weighted!X897</f>
        <v>1</v>
      </c>
      <c r="E894" t="s">
        <v>2755</v>
      </c>
    </row>
    <row r="895" spans="1:5" x14ac:dyDescent="0.25">
      <c r="A895" t="s">
        <v>2754</v>
      </c>
      <c r="B895" t="str">
        <f>Weighted!A898</f>
        <v xml:space="preserve">McLaughlin </v>
      </c>
      <c r="C895" t="s">
        <v>2753</v>
      </c>
      <c r="D895" s="7">
        <f ca="1">Weighted!X898</f>
        <v>1</v>
      </c>
      <c r="E895" t="s">
        <v>2755</v>
      </c>
    </row>
    <row r="896" spans="1:5" x14ac:dyDescent="0.25">
      <c r="A896" t="s">
        <v>2754</v>
      </c>
      <c r="B896" t="str">
        <f>Weighted!A899</f>
        <v xml:space="preserve">McLennan </v>
      </c>
      <c r="C896" t="s">
        <v>2753</v>
      </c>
      <c r="D896" s="7">
        <f ca="1">Weighted!X899</f>
        <v>2</v>
      </c>
      <c r="E896" t="s">
        <v>2755</v>
      </c>
    </row>
    <row r="897" spans="1:5" x14ac:dyDescent="0.25">
      <c r="A897" t="s">
        <v>2754</v>
      </c>
      <c r="B897" t="str">
        <f>Weighted!A900</f>
        <v>McLeod</v>
      </c>
      <c r="C897" t="s">
        <v>2753</v>
      </c>
      <c r="D897" s="7">
        <f ca="1">Weighted!X900</f>
        <v>1</v>
      </c>
      <c r="E897" t="s">
        <v>2755</v>
      </c>
    </row>
    <row r="898" spans="1:5" x14ac:dyDescent="0.25">
      <c r="A898" t="s">
        <v>2754</v>
      </c>
      <c r="B898" t="str">
        <f>Weighted!A901</f>
        <v xml:space="preserve">McNabb's </v>
      </c>
      <c r="C898" t="s">
        <v>2753</v>
      </c>
      <c r="D898" s="7">
        <f ca="1">Weighted!X901</f>
        <v>2</v>
      </c>
      <c r="E898" t="s">
        <v>2755</v>
      </c>
    </row>
    <row r="899" spans="1:5" x14ac:dyDescent="0.25">
      <c r="A899" t="s">
        <v>2754</v>
      </c>
      <c r="B899" t="str">
        <f>Weighted!A902</f>
        <v>McQueen</v>
      </c>
      <c r="C899" t="s">
        <v>2753</v>
      </c>
      <c r="D899" s="7">
        <f ca="1">Weighted!X902</f>
        <v>1</v>
      </c>
      <c r="E899" t="s">
        <v>2755</v>
      </c>
    </row>
    <row r="900" spans="1:5" x14ac:dyDescent="0.25">
      <c r="A900" t="s">
        <v>2754</v>
      </c>
      <c r="B900" t="str">
        <f>Weighted!A903</f>
        <v xml:space="preserve">Meadowlark Park </v>
      </c>
      <c r="C900" t="s">
        <v>2753</v>
      </c>
      <c r="D900" s="7">
        <f ca="1">Weighted!X903</f>
        <v>1</v>
      </c>
      <c r="E900" t="s">
        <v>2755</v>
      </c>
    </row>
    <row r="901" spans="1:5" x14ac:dyDescent="0.25">
      <c r="A901" t="s">
        <v>2754</v>
      </c>
      <c r="B901" t="str">
        <f>Weighted!A904</f>
        <v xml:space="preserve">Meanook </v>
      </c>
      <c r="C901" t="s">
        <v>2753</v>
      </c>
      <c r="D901" s="7">
        <f ca="1">Weighted!X904</f>
        <v>1</v>
      </c>
      <c r="E901" t="s">
        <v>2755</v>
      </c>
    </row>
    <row r="902" spans="1:5" x14ac:dyDescent="0.25">
      <c r="A902" t="s">
        <v>2754</v>
      </c>
      <c r="B902" t="str">
        <f>Weighted!A905</f>
        <v xml:space="preserve">Mearns </v>
      </c>
      <c r="C902" t="s">
        <v>2753</v>
      </c>
      <c r="D902" s="7">
        <f ca="1">Weighted!X905</f>
        <v>1</v>
      </c>
      <c r="E902" t="s">
        <v>2755</v>
      </c>
    </row>
    <row r="903" spans="1:5" x14ac:dyDescent="0.25">
      <c r="A903" t="s">
        <v>2754</v>
      </c>
      <c r="B903" t="str">
        <f>Weighted!A906</f>
        <v xml:space="preserve">Medicine Hat </v>
      </c>
      <c r="C903" t="s">
        <v>2753</v>
      </c>
      <c r="D903" s="7">
        <f ca="1">Weighted!X906</f>
        <v>59</v>
      </c>
      <c r="E903" t="s">
        <v>2755</v>
      </c>
    </row>
    <row r="904" spans="1:5" x14ac:dyDescent="0.25">
      <c r="A904" t="s">
        <v>2754</v>
      </c>
      <c r="B904" t="str">
        <f>Weighted!A907</f>
        <v xml:space="preserve">Meeting Creek </v>
      </c>
      <c r="C904" t="s">
        <v>2753</v>
      </c>
      <c r="D904" s="7">
        <f ca="1">Weighted!X907</f>
        <v>1</v>
      </c>
      <c r="E904" t="s">
        <v>2755</v>
      </c>
    </row>
    <row r="905" spans="1:5" x14ac:dyDescent="0.25">
      <c r="A905" t="s">
        <v>2754</v>
      </c>
      <c r="B905" t="str">
        <f>Weighted!A908</f>
        <v>Menisa</v>
      </c>
      <c r="C905" t="s">
        <v>2753</v>
      </c>
      <c r="D905" s="7">
        <f ca="1">Weighted!X908</f>
        <v>1</v>
      </c>
      <c r="E905" t="s">
        <v>2755</v>
      </c>
    </row>
    <row r="906" spans="1:5" x14ac:dyDescent="0.25">
      <c r="A906" t="s">
        <v>2754</v>
      </c>
      <c r="B906" t="str">
        <f>Weighted!A909</f>
        <v xml:space="preserve">Mercoal </v>
      </c>
      <c r="C906" t="s">
        <v>2753</v>
      </c>
      <c r="D906" s="7">
        <f ca="1">Weighted!X909</f>
        <v>1</v>
      </c>
      <c r="E906" t="s">
        <v>2755</v>
      </c>
    </row>
    <row r="907" spans="1:5" x14ac:dyDescent="0.25">
      <c r="A907" t="s">
        <v>2754</v>
      </c>
      <c r="B907" t="str">
        <f>Weighted!A910</f>
        <v xml:space="preserve">Meso West </v>
      </c>
      <c r="C907" t="s">
        <v>2753</v>
      </c>
      <c r="D907" s="7">
        <f ca="1">Weighted!X910</f>
        <v>1</v>
      </c>
      <c r="E907" t="s">
        <v>2755</v>
      </c>
    </row>
    <row r="908" spans="1:5" x14ac:dyDescent="0.25">
      <c r="A908" t="s">
        <v>2754</v>
      </c>
      <c r="B908" t="str">
        <f>Weighted!A911</f>
        <v xml:space="preserve">Metiskow </v>
      </c>
      <c r="C908" t="s">
        <v>2753</v>
      </c>
      <c r="D908" s="7">
        <f ca="1">Weighted!X911</f>
        <v>1</v>
      </c>
      <c r="E908" t="s">
        <v>2755</v>
      </c>
    </row>
    <row r="909" spans="1:5" x14ac:dyDescent="0.25">
      <c r="A909" t="s">
        <v>2754</v>
      </c>
      <c r="B909" t="str">
        <f>Weighted!A912</f>
        <v xml:space="preserve">Mewatha Beach </v>
      </c>
      <c r="C909" t="s">
        <v>2753</v>
      </c>
      <c r="D909" s="7">
        <f ca="1">Weighted!X912</f>
        <v>1</v>
      </c>
      <c r="E909" t="s">
        <v>2755</v>
      </c>
    </row>
    <row r="910" spans="1:5" x14ac:dyDescent="0.25">
      <c r="A910" t="s">
        <v>2754</v>
      </c>
      <c r="B910" t="str">
        <f>Weighted!A913</f>
        <v>Meyokumin</v>
      </c>
      <c r="C910" t="s">
        <v>2753</v>
      </c>
      <c r="D910" s="7">
        <f ca="1">Weighted!X913</f>
        <v>1</v>
      </c>
      <c r="E910" t="s">
        <v>2755</v>
      </c>
    </row>
    <row r="911" spans="1:5" x14ac:dyDescent="0.25">
      <c r="A911" t="s">
        <v>2754</v>
      </c>
      <c r="B911" t="str">
        <f>Weighted!A914</f>
        <v>Meyonohk</v>
      </c>
      <c r="C911" t="s">
        <v>2753</v>
      </c>
      <c r="D911" s="7">
        <f ca="1">Weighted!X914</f>
        <v>1</v>
      </c>
      <c r="E911" t="s">
        <v>2755</v>
      </c>
    </row>
    <row r="912" spans="1:5" x14ac:dyDescent="0.25">
      <c r="A912" t="s">
        <v>2754</v>
      </c>
      <c r="B912" t="str">
        <f>Weighted!A915</f>
        <v>Michaels Park</v>
      </c>
      <c r="C912" t="s">
        <v>2753</v>
      </c>
      <c r="D912" s="7">
        <f ca="1">Weighted!X915</f>
        <v>1</v>
      </c>
      <c r="E912" t="s">
        <v>2755</v>
      </c>
    </row>
    <row r="913" spans="1:5" x14ac:dyDescent="0.25">
      <c r="A913" t="s">
        <v>2754</v>
      </c>
      <c r="B913" t="str">
        <f>Weighted!A916</f>
        <v xml:space="preserve">Michichi </v>
      </c>
      <c r="C913" t="s">
        <v>2753</v>
      </c>
      <c r="D913" s="7">
        <f ca="1">Weighted!X916</f>
        <v>1</v>
      </c>
      <c r="E913" t="s">
        <v>2755</v>
      </c>
    </row>
    <row r="914" spans="1:5" x14ac:dyDescent="0.25">
      <c r="A914" t="s">
        <v>2754</v>
      </c>
      <c r="B914" t="str">
        <f>Weighted!A917</f>
        <v>Midland</v>
      </c>
      <c r="C914" t="s">
        <v>2753</v>
      </c>
      <c r="D914" s="7">
        <f ca="1">Weighted!X917</f>
        <v>1</v>
      </c>
      <c r="E914" t="s">
        <v>2755</v>
      </c>
    </row>
    <row r="915" spans="1:5" x14ac:dyDescent="0.25">
      <c r="A915" t="s">
        <v>2754</v>
      </c>
      <c r="B915" t="str">
        <f>Weighted!A918</f>
        <v xml:space="preserve">Midnapore </v>
      </c>
      <c r="C915" t="s">
        <v>2753</v>
      </c>
      <c r="D915" s="7">
        <f ca="1">Weighted!X918</f>
        <v>1</v>
      </c>
      <c r="E915" t="s">
        <v>2755</v>
      </c>
    </row>
    <row r="916" spans="1:5" x14ac:dyDescent="0.25">
      <c r="A916" t="s">
        <v>2754</v>
      </c>
      <c r="B916" t="str">
        <f>Weighted!A919</f>
        <v>Mikisew</v>
      </c>
      <c r="C916" t="s">
        <v>2753</v>
      </c>
      <c r="D916" s="7">
        <f ca="1">Weighted!X919</f>
        <v>1</v>
      </c>
      <c r="E916" t="s">
        <v>2755</v>
      </c>
    </row>
    <row r="917" spans="1:5" x14ac:dyDescent="0.25">
      <c r="A917" t="s">
        <v>2754</v>
      </c>
      <c r="B917" t="str">
        <f>Weighted!A920</f>
        <v xml:space="preserve">Milk River </v>
      </c>
      <c r="C917" t="s">
        <v>2753</v>
      </c>
      <c r="D917" s="7">
        <f ca="1">Weighted!X920</f>
        <v>12</v>
      </c>
      <c r="E917" t="s">
        <v>2755</v>
      </c>
    </row>
    <row r="918" spans="1:5" x14ac:dyDescent="0.25">
      <c r="A918" t="s">
        <v>2754</v>
      </c>
      <c r="B918" t="str">
        <f>Weighted!A921</f>
        <v xml:space="preserve">Millarville </v>
      </c>
      <c r="C918" t="s">
        <v>2753</v>
      </c>
      <c r="D918" s="7">
        <f ca="1">Weighted!X921</f>
        <v>1</v>
      </c>
      <c r="E918" t="s">
        <v>2755</v>
      </c>
    </row>
    <row r="919" spans="1:5" x14ac:dyDescent="0.25">
      <c r="A919" t="s">
        <v>2754</v>
      </c>
      <c r="B919" t="str">
        <f>Weighted!A922</f>
        <v>Millbourne</v>
      </c>
      <c r="C919" t="s">
        <v>2753</v>
      </c>
      <c r="D919" s="7">
        <f ca="1">Weighted!X922</f>
        <v>1</v>
      </c>
      <c r="E919" t="s">
        <v>2755</v>
      </c>
    </row>
    <row r="920" spans="1:5" x14ac:dyDescent="0.25">
      <c r="A920" t="s">
        <v>2754</v>
      </c>
      <c r="B920" t="str">
        <f>Weighted!A923</f>
        <v>Miller</v>
      </c>
      <c r="C920" t="s">
        <v>2753</v>
      </c>
      <c r="D920" s="7">
        <f ca="1">Weighted!X923</f>
        <v>1</v>
      </c>
      <c r="E920" t="s">
        <v>2755</v>
      </c>
    </row>
    <row r="921" spans="1:5" x14ac:dyDescent="0.25">
      <c r="A921" t="s">
        <v>2754</v>
      </c>
      <c r="B921" t="str">
        <f>Weighted!A924</f>
        <v xml:space="preserve">Millet </v>
      </c>
      <c r="C921" t="s">
        <v>2753</v>
      </c>
      <c r="D921" s="7">
        <f ca="1">Weighted!X924</f>
        <v>3</v>
      </c>
      <c r="E921" t="s">
        <v>2755</v>
      </c>
    </row>
    <row r="922" spans="1:5" x14ac:dyDescent="0.25">
      <c r="A922" t="s">
        <v>2754</v>
      </c>
      <c r="B922" t="str">
        <f>Weighted!A925</f>
        <v>Millhurst</v>
      </c>
      <c r="C922" t="s">
        <v>2753</v>
      </c>
      <c r="D922" s="7">
        <f ca="1">Weighted!X925</f>
        <v>1</v>
      </c>
      <c r="E922" t="s">
        <v>2755</v>
      </c>
    </row>
    <row r="923" spans="1:5" x14ac:dyDescent="0.25">
      <c r="A923" t="s">
        <v>2754</v>
      </c>
      <c r="B923" t="str">
        <f>Weighted!A926</f>
        <v xml:space="preserve">Millrise </v>
      </c>
      <c r="C923" t="s">
        <v>2753</v>
      </c>
      <c r="D923" s="7">
        <f ca="1">Weighted!X926</f>
        <v>1</v>
      </c>
      <c r="E923" t="s">
        <v>2755</v>
      </c>
    </row>
    <row r="924" spans="1:5" x14ac:dyDescent="0.25">
      <c r="A924" t="s">
        <v>2754</v>
      </c>
      <c r="B924" t="str">
        <f>Weighted!A927</f>
        <v>Millwoods</v>
      </c>
      <c r="C924" t="s">
        <v>2753</v>
      </c>
      <c r="D924" s="7">
        <f ca="1">Weighted!X927</f>
        <v>1</v>
      </c>
      <c r="E924" t="s">
        <v>2755</v>
      </c>
    </row>
    <row r="925" spans="1:5" x14ac:dyDescent="0.25">
      <c r="A925" t="s">
        <v>2754</v>
      </c>
      <c r="B925" t="str">
        <f>Weighted!A928</f>
        <v xml:space="preserve">Milo </v>
      </c>
      <c r="C925" t="s">
        <v>2753</v>
      </c>
      <c r="D925" s="7">
        <f ca="1">Weighted!X928</f>
        <v>8</v>
      </c>
      <c r="E925" t="s">
        <v>2755</v>
      </c>
    </row>
    <row r="926" spans="1:5" x14ac:dyDescent="0.25">
      <c r="A926" t="s">
        <v>2754</v>
      </c>
      <c r="B926" t="str">
        <f>Weighted!A929</f>
        <v xml:space="preserve">Minburn </v>
      </c>
      <c r="C926" t="s">
        <v>2753</v>
      </c>
      <c r="D926" s="7">
        <f ca="1">Weighted!X929</f>
        <v>3</v>
      </c>
      <c r="E926" t="s">
        <v>2755</v>
      </c>
    </row>
    <row r="927" spans="1:5" x14ac:dyDescent="0.25">
      <c r="A927" t="s">
        <v>2754</v>
      </c>
      <c r="B927" t="str">
        <f>Weighted!A930</f>
        <v>Minchau</v>
      </c>
      <c r="C927" t="s">
        <v>2753</v>
      </c>
      <c r="D927" s="7">
        <f ca="1">Weighted!X930</f>
        <v>1</v>
      </c>
      <c r="E927" t="s">
        <v>2755</v>
      </c>
    </row>
    <row r="928" spans="1:5" x14ac:dyDescent="0.25">
      <c r="A928" t="s">
        <v>2754</v>
      </c>
      <c r="B928" t="str">
        <f>Weighted!A931</f>
        <v>Minchin</v>
      </c>
      <c r="C928" t="s">
        <v>2753</v>
      </c>
      <c r="D928" s="7">
        <f ca="1">Weighted!X931</f>
        <v>83</v>
      </c>
      <c r="E928" t="s">
        <v>2755</v>
      </c>
    </row>
    <row r="929" spans="1:5" x14ac:dyDescent="0.25">
      <c r="A929" t="s">
        <v>2754</v>
      </c>
      <c r="B929" t="str">
        <f>Weighted!A932</f>
        <v>Ministik</v>
      </c>
      <c r="C929" t="s">
        <v>2753</v>
      </c>
      <c r="D929" s="7">
        <f ca="1">Weighted!X932</f>
        <v>60</v>
      </c>
      <c r="E929" t="s">
        <v>2755</v>
      </c>
    </row>
    <row r="930" spans="1:5" x14ac:dyDescent="0.25">
      <c r="A930" t="s">
        <v>2754</v>
      </c>
      <c r="B930" t="str">
        <f>Weighted!A933</f>
        <v>Minnewanka</v>
      </c>
      <c r="C930" t="s">
        <v>2753</v>
      </c>
      <c r="D930" s="7">
        <f ca="1">Weighted!X933</f>
        <v>1</v>
      </c>
      <c r="E930" t="s">
        <v>2755</v>
      </c>
    </row>
    <row r="931" spans="1:5" x14ac:dyDescent="0.25">
      <c r="A931" t="s">
        <v>2754</v>
      </c>
      <c r="B931" t="str">
        <f>Weighted!A934</f>
        <v xml:space="preserve">Mintlaw </v>
      </c>
      <c r="C931" t="s">
        <v>2753</v>
      </c>
      <c r="D931" s="7">
        <f ca="1">Weighted!X934</f>
        <v>1</v>
      </c>
      <c r="E931" t="s">
        <v>2755</v>
      </c>
    </row>
    <row r="932" spans="1:5" x14ac:dyDescent="0.25">
      <c r="A932" t="s">
        <v>2754</v>
      </c>
      <c r="B932" t="str">
        <f>Weighted!A935</f>
        <v>Miquelon Lake</v>
      </c>
      <c r="C932" t="s">
        <v>2753</v>
      </c>
      <c r="D932" s="7">
        <f ca="1">Weighted!X935</f>
        <v>91</v>
      </c>
      <c r="E932" t="s">
        <v>2755</v>
      </c>
    </row>
    <row r="933" spans="1:5" x14ac:dyDescent="0.25">
      <c r="A933" t="s">
        <v>2754</v>
      </c>
      <c r="B933" t="str">
        <f>Weighted!A936</f>
        <v xml:space="preserve">Mirror </v>
      </c>
      <c r="C933" t="s">
        <v>2753</v>
      </c>
      <c r="D933" s="7">
        <f ca="1">Weighted!X936</f>
        <v>3</v>
      </c>
      <c r="E933" t="s">
        <v>2755</v>
      </c>
    </row>
    <row r="934" spans="1:5" x14ac:dyDescent="0.25">
      <c r="A934" t="s">
        <v>2754</v>
      </c>
      <c r="B934" t="str">
        <f>Weighted!A937</f>
        <v xml:space="preserve">Mission </v>
      </c>
      <c r="C934" t="s">
        <v>2753</v>
      </c>
      <c r="D934" s="7">
        <f ca="1">Weighted!X937</f>
        <v>11</v>
      </c>
      <c r="E934" t="s">
        <v>2755</v>
      </c>
    </row>
    <row r="935" spans="1:5" x14ac:dyDescent="0.25">
      <c r="A935" t="s">
        <v>2754</v>
      </c>
      <c r="B935" t="str">
        <f>Weighted!A938</f>
        <v>Mitford</v>
      </c>
      <c r="C935" t="s">
        <v>2753</v>
      </c>
      <c r="D935" s="7">
        <f ca="1">Weighted!X938</f>
        <v>1</v>
      </c>
      <c r="E935" t="s">
        <v>2755</v>
      </c>
    </row>
    <row r="936" spans="1:5" x14ac:dyDescent="0.25">
      <c r="A936" t="s">
        <v>2754</v>
      </c>
      <c r="B936" t="str">
        <f>Weighted!A939</f>
        <v xml:space="preserve">Monarch </v>
      </c>
      <c r="C936" t="s">
        <v>2753</v>
      </c>
      <c r="D936" s="7">
        <f ca="1">Weighted!X939</f>
        <v>2</v>
      </c>
      <c r="E936" t="s">
        <v>2755</v>
      </c>
    </row>
    <row r="937" spans="1:5" x14ac:dyDescent="0.25">
      <c r="A937" t="s">
        <v>2754</v>
      </c>
      <c r="B937" t="str">
        <f>Weighted!A940</f>
        <v xml:space="preserve">Monitor </v>
      </c>
      <c r="C937" t="s">
        <v>2753</v>
      </c>
      <c r="D937" s="7">
        <f ca="1">Weighted!X940</f>
        <v>1</v>
      </c>
      <c r="E937" t="s">
        <v>2755</v>
      </c>
    </row>
    <row r="938" spans="1:5" x14ac:dyDescent="0.25">
      <c r="A938" t="s">
        <v>2754</v>
      </c>
      <c r="B938" t="str">
        <f>Weighted!A941</f>
        <v xml:space="preserve">Montana </v>
      </c>
      <c r="C938" t="s">
        <v>2753</v>
      </c>
      <c r="D938" s="7">
        <f ca="1">Weighted!X941</f>
        <v>2</v>
      </c>
      <c r="E938" t="s">
        <v>2755</v>
      </c>
    </row>
    <row r="939" spans="1:5" x14ac:dyDescent="0.25">
      <c r="A939" t="s">
        <v>2754</v>
      </c>
      <c r="B939" t="str">
        <f>Weighted!A942</f>
        <v xml:space="preserve">Monterey Park </v>
      </c>
      <c r="C939" t="s">
        <v>2753</v>
      </c>
      <c r="D939" s="7">
        <f ca="1">Weighted!X942</f>
        <v>1</v>
      </c>
      <c r="E939" t="s">
        <v>2755</v>
      </c>
    </row>
    <row r="940" spans="1:5" x14ac:dyDescent="0.25">
      <c r="A940" t="s">
        <v>2754</v>
      </c>
      <c r="B940" t="str">
        <f>Weighted!A943</f>
        <v xml:space="preserve">Montgomery </v>
      </c>
      <c r="C940" t="s">
        <v>2753</v>
      </c>
      <c r="D940" s="7">
        <f ca="1">Weighted!X943</f>
        <v>2</v>
      </c>
      <c r="E940" t="s">
        <v>2755</v>
      </c>
    </row>
    <row r="941" spans="1:5" x14ac:dyDescent="0.25">
      <c r="A941" t="s">
        <v>2754</v>
      </c>
      <c r="B941" t="str">
        <f>Weighted!A944</f>
        <v>Montrose</v>
      </c>
      <c r="C941" t="s">
        <v>2753</v>
      </c>
      <c r="D941" s="7">
        <f ca="1">Weighted!X944</f>
        <v>1</v>
      </c>
      <c r="E941" t="s">
        <v>2755</v>
      </c>
    </row>
    <row r="942" spans="1:5" x14ac:dyDescent="0.25">
      <c r="A942" t="s">
        <v>2754</v>
      </c>
      <c r="B942" t="str">
        <f>Weighted!A945</f>
        <v xml:space="preserve">Moon River Estates </v>
      </c>
      <c r="C942" t="s">
        <v>2753</v>
      </c>
      <c r="D942" s="7">
        <f ca="1">Weighted!X945</f>
        <v>10</v>
      </c>
      <c r="E942" t="s">
        <v>2755</v>
      </c>
    </row>
    <row r="943" spans="1:5" x14ac:dyDescent="0.25">
      <c r="A943" t="s">
        <v>2754</v>
      </c>
      <c r="B943" t="str">
        <f>Weighted!A946</f>
        <v>Moonshine Lake</v>
      </c>
      <c r="C943" t="s">
        <v>2753</v>
      </c>
      <c r="D943" s="7">
        <f ca="1">Weighted!X946</f>
        <v>3</v>
      </c>
      <c r="E943" t="s">
        <v>2755</v>
      </c>
    </row>
    <row r="944" spans="1:5" x14ac:dyDescent="0.25">
      <c r="A944" t="s">
        <v>2754</v>
      </c>
      <c r="B944" t="str">
        <f>Weighted!A947</f>
        <v>Moose Lake</v>
      </c>
      <c r="C944" t="s">
        <v>2753</v>
      </c>
      <c r="D944" s="7">
        <f ca="1">Weighted!X947</f>
        <v>1</v>
      </c>
      <c r="E944" t="s">
        <v>2755</v>
      </c>
    </row>
    <row r="945" spans="1:5" x14ac:dyDescent="0.25">
      <c r="A945" t="s">
        <v>2754</v>
      </c>
      <c r="B945" t="str">
        <f>Weighted!A948</f>
        <v xml:space="preserve">Morecambe </v>
      </c>
      <c r="C945" t="s">
        <v>2753</v>
      </c>
      <c r="D945" s="7">
        <f ca="1">Weighted!X948</f>
        <v>1</v>
      </c>
      <c r="E945" t="s">
        <v>2755</v>
      </c>
    </row>
    <row r="946" spans="1:5" x14ac:dyDescent="0.25">
      <c r="A946" t="s">
        <v>2754</v>
      </c>
      <c r="B946" t="str">
        <f>Weighted!A949</f>
        <v xml:space="preserve">Morinville </v>
      </c>
      <c r="C946" t="s">
        <v>2753</v>
      </c>
      <c r="D946" s="7">
        <f ca="1">Weighted!X949</f>
        <v>3</v>
      </c>
      <c r="E946" t="s">
        <v>2755</v>
      </c>
    </row>
    <row r="947" spans="1:5" x14ac:dyDescent="0.25">
      <c r="A947" t="s">
        <v>2754</v>
      </c>
      <c r="B947" t="str">
        <f>Weighted!A950</f>
        <v xml:space="preserve">Morningside </v>
      </c>
      <c r="C947" t="s">
        <v>2753</v>
      </c>
      <c r="D947" s="7">
        <f ca="1">Weighted!X950</f>
        <v>1</v>
      </c>
      <c r="E947" t="s">
        <v>2755</v>
      </c>
    </row>
    <row r="948" spans="1:5" x14ac:dyDescent="0.25">
      <c r="A948" t="s">
        <v>2754</v>
      </c>
      <c r="B948" t="str">
        <f>Weighted!A951</f>
        <v xml:space="preserve">Morrin </v>
      </c>
      <c r="C948" t="s">
        <v>2753</v>
      </c>
      <c r="D948" s="7">
        <f ca="1">Weighted!X951</f>
        <v>1</v>
      </c>
      <c r="E948" t="s">
        <v>2755</v>
      </c>
    </row>
    <row r="949" spans="1:5" x14ac:dyDescent="0.25">
      <c r="A949" t="s">
        <v>2754</v>
      </c>
      <c r="B949" t="str">
        <f>Weighted!A952</f>
        <v xml:space="preserve">Mossleigh </v>
      </c>
      <c r="C949" t="s">
        <v>2753</v>
      </c>
      <c r="D949" s="7">
        <f ca="1">Weighted!X952</f>
        <v>1</v>
      </c>
      <c r="E949" t="s">
        <v>2755</v>
      </c>
    </row>
    <row r="950" spans="1:5" x14ac:dyDescent="0.25">
      <c r="A950" t="s">
        <v>2754</v>
      </c>
      <c r="B950" t="str">
        <f>Weighted!A953</f>
        <v xml:space="preserve">Mount Pleasant </v>
      </c>
      <c r="C950" t="s">
        <v>2753</v>
      </c>
      <c r="D950" s="7">
        <f ca="1">Weighted!X953</f>
        <v>4</v>
      </c>
      <c r="E950" t="s">
        <v>2755</v>
      </c>
    </row>
    <row r="951" spans="1:5" x14ac:dyDescent="0.25">
      <c r="A951" t="s">
        <v>2754</v>
      </c>
      <c r="B951" t="str">
        <f>Weighted!A954</f>
        <v>Mountain Mill</v>
      </c>
      <c r="C951" t="s">
        <v>2753</v>
      </c>
      <c r="D951" s="7">
        <f ca="1">Weighted!X954</f>
        <v>1</v>
      </c>
      <c r="E951" t="s">
        <v>2755</v>
      </c>
    </row>
    <row r="952" spans="1:5" x14ac:dyDescent="0.25">
      <c r="A952" t="s">
        <v>2754</v>
      </c>
      <c r="B952" t="str">
        <f>Weighted!A955</f>
        <v>Mountain Park</v>
      </c>
      <c r="C952" t="s">
        <v>2753</v>
      </c>
      <c r="D952" s="7">
        <f ca="1">Weighted!X955</f>
        <v>1</v>
      </c>
      <c r="E952" t="s">
        <v>2755</v>
      </c>
    </row>
    <row r="953" spans="1:5" x14ac:dyDescent="0.25">
      <c r="A953" t="s">
        <v>2754</v>
      </c>
      <c r="B953" t="str">
        <f>Weighted!A956</f>
        <v xml:space="preserve">Mountain View </v>
      </c>
      <c r="C953" t="s">
        <v>2753</v>
      </c>
      <c r="D953" s="7">
        <f ca="1">Weighted!X956</f>
        <v>29</v>
      </c>
      <c r="E953" t="s">
        <v>2755</v>
      </c>
    </row>
    <row r="954" spans="1:5" x14ac:dyDescent="0.25">
      <c r="A954" t="s">
        <v>2754</v>
      </c>
      <c r="B954" t="str">
        <f>Weighted!A957</f>
        <v xml:space="preserve">Mountview </v>
      </c>
      <c r="C954" t="s">
        <v>2753</v>
      </c>
      <c r="D954" s="7">
        <f ca="1">Weighted!X957</f>
        <v>2</v>
      </c>
      <c r="E954" t="s">
        <v>2755</v>
      </c>
    </row>
    <row r="955" spans="1:5" x14ac:dyDescent="0.25">
      <c r="A955" t="s">
        <v>2754</v>
      </c>
      <c r="B955" t="str">
        <f>Weighted!A958</f>
        <v>Mulhurst</v>
      </c>
      <c r="C955" t="s">
        <v>2753</v>
      </c>
      <c r="D955" s="7">
        <f ca="1">Weighted!X958</f>
        <v>1</v>
      </c>
      <c r="E955" t="s">
        <v>2755</v>
      </c>
    </row>
    <row r="956" spans="1:5" x14ac:dyDescent="0.25">
      <c r="A956" t="s">
        <v>2754</v>
      </c>
      <c r="B956" t="str">
        <f>Weighted!A959</f>
        <v xml:space="preserve">Mulhurst Bay </v>
      </c>
      <c r="C956" t="s">
        <v>2753</v>
      </c>
      <c r="D956" s="7">
        <f ca="1">Weighted!X959</f>
        <v>3</v>
      </c>
      <c r="E956" t="s">
        <v>2755</v>
      </c>
    </row>
    <row r="957" spans="1:5" x14ac:dyDescent="0.25">
      <c r="A957" t="s">
        <v>2754</v>
      </c>
      <c r="B957" t="str">
        <f>Weighted!A960</f>
        <v xml:space="preserve">Mundare </v>
      </c>
      <c r="C957" t="s">
        <v>2753</v>
      </c>
      <c r="D957" s="7">
        <f ca="1">Weighted!X960</f>
        <v>1</v>
      </c>
      <c r="E957" t="s">
        <v>2755</v>
      </c>
    </row>
    <row r="958" spans="1:5" x14ac:dyDescent="0.25">
      <c r="A958" t="s">
        <v>2754</v>
      </c>
      <c r="B958" t="str">
        <f>Weighted!A961</f>
        <v xml:space="preserve">Munson </v>
      </c>
      <c r="C958" t="s">
        <v>2753</v>
      </c>
      <c r="D958" s="7">
        <f ca="1">Weighted!X961</f>
        <v>1</v>
      </c>
      <c r="E958" t="s">
        <v>2755</v>
      </c>
    </row>
    <row r="959" spans="1:5" x14ac:dyDescent="0.25">
      <c r="A959" t="s">
        <v>2754</v>
      </c>
      <c r="B959" t="str">
        <f>Weighted!A962</f>
        <v xml:space="preserve">Musidora </v>
      </c>
      <c r="C959" t="s">
        <v>2753</v>
      </c>
      <c r="D959" s="7">
        <f ca="1">Weighted!X962</f>
        <v>1</v>
      </c>
      <c r="E959" t="s">
        <v>2755</v>
      </c>
    </row>
    <row r="960" spans="1:5" x14ac:dyDescent="0.25">
      <c r="A960" t="s">
        <v>2754</v>
      </c>
      <c r="B960" t="str">
        <f>Weighted!A963</f>
        <v xml:space="preserve">Myrnam </v>
      </c>
      <c r="C960" t="s">
        <v>2753</v>
      </c>
      <c r="D960" s="7">
        <f ca="1">Weighted!X963</f>
        <v>1</v>
      </c>
      <c r="E960" t="s">
        <v>2755</v>
      </c>
    </row>
    <row r="961" spans="1:5" x14ac:dyDescent="0.25">
      <c r="A961" t="s">
        <v>2754</v>
      </c>
      <c r="B961" t="str">
        <f>Weighted!A964</f>
        <v>Nacmine</v>
      </c>
      <c r="C961" t="s">
        <v>2753</v>
      </c>
      <c r="D961" s="7">
        <f ca="1">Weighted!X964</f>
        <v>1</v>
      </c>
      <c r="E961" t="s">
        <v>2755</v>
      </c>
    </row>
    <row r="962" spans="1:5" x14ac:dyDescent="0.25">
      <c r="A962" t="s">
        <v>2754</v>
      </c>
      <c r="B962" t="str">
        <f>Weighted!A965</f>
        <v xml:space="preserve">Nakamun Park </v>
      </c>
      <c r="C962" t="s">
        <v>2753</v>
      </c>
      <c r="D962" s="7">
        <f ca="1">Weighted!X965</f>
        <v>1</v>
      </c>
      <c r="E962" t="s">
        <v>2755</v>
      </c>
    </row>
    <row r="963" spans="1:5" x14ac:dyDescent="0.25">
      <c r="A963" t="s">
        <v>2754</v>
      </c>
      <c r="B963" t="str">
        <f>Weighted!A966</f>
        <v>Nakota</v>
      </c>
      <c r="C963" t="s">
        <v>2753</v>
      </c>
      <c r="D963" s="7">
        <f ca="1">Weighted!X966</f>
        <v>1</v>
      </c>
      <c r="E963" t="s">
        <v>2755</v>
      </c>
    </row>
    <row r="964" spans="1:5" x14ac:dyDescent="0.25">
      <c r="A964" t="s">
        <v>2754</v>
      </c>
      <c r="B964" t="str">
        <f>Weighted!A967</f>
        <v xml:space="preserve">Namaka </v>
      </c>
      <c r="C964" t="s">
        <v>2753</v>
      </c>
      <c r="D964" s="7">
        <f ca="1">Weighted!X967</f>
        <v>1</v>
      </c>
      <c r="E964" t="s">
        <v>2755</v>
      </c>
    </row>
    <row r="965" spans="1:5" x14ac:dyDescent="0.25">
      <c r="A965" t="s">
        <v>2754</v>
      </c>
      <c r="B965" t="str">
        <f>Weighted!A968</f>
        <v xml:space="preserve">Namao </v>
      </c>
      <c r="C965" t="s">
        <v>2753</v>
      </c>
      <c r="D965" s="7">
        <f ca="1">Weighted!X968</f>
        <v>1</v>
      </c>
      <c r="E965" t="s">
        <v>2755</v>
      </c>
    </row>
    <row r="966" spans="1:5" x14ac:dyDescent="0.25">
      <c r="A966" t="s">
        <v>2754</v>
      </c>
      <c r="B966" t="str">
        <f>Weighted!A969</f>
        <v xml:space="preserve">Nampa </v>
      </c>
      <c r="C966" t="s">
        <v>2753</v>
      </c>
      <c r="D966" s="7">
        <f ca="1">Weighted!X969</f>
        <v>2</v>
      </c>
      <c r="E966" t="s">
        <v>2755</v>
      </c>
    </row>
    <row r="967" spans="1:5" x14ac:dyDescent="0.25">
      <c r="A967" t="s">
        <v>2754</v>
      </c>
      <c r="B967" t="str">
        <f>Weighted!A970</f>
        <v xml:space="preserve">Namur Lake </v>
      </c>
      <c r="C967" t="s">
        <v>2753</v>
      </c>
      <c r="D967" s="7">
        <f ca="1">Weighted!X970</f>
        <v>1</v>
      </c>
      <c r="E967" t="s">
        <v>2755</v>
      </c>
    </row>
    <row r="968" spans="1:5" x14ac:dyDescent="0.25">
      <c r="A968" t="s">
        <v>2754</v>
      </c>
      <c r="B968" t="str">
        <f>Weighted!A971</f>
        <v xml:space="preserve">Nanton </v>
      </c>
      <c r="C968" t="s">
        <v>2753</v>
      </c>
      <c r="D968" s="7">
        <f ca="1">Weighted!X971</f>
        <v>3</v>
      </c>
      <c r="E968" t="s">
        <v>2755</v>
      </c>
    </row>
    <row r="969" spans="1:5" x14ac:dyDescent="0.25">
      <c r="A969" t="s">
        <v>2754</v>
      </c>
      <c r="B969" t="str">
        <f>Weighted!A972</f>
        <v xml:space="preserve">Neerlandia </v>
      </c>
      <c r="C969" t="s">
        <v>2753</v>
      </c>
      <c r="D969" s="7">
        <f ca="1">Weighted!X972</f>
        <v>1</v>
      </c>
      <c r="E969" t="s">
        <v>2755</v>
      </c>
    </row>
    <row r="970" spans="1:5" x14ac:dyDescent="0.25">
      <c r="A970" t="s">
        <v>2754</v>
      </c>
      <c r="B970" t="str">
        <f>Weighted!A973</f>
        <v xml:space="preserve">Nemiscam </v>
      </c>
      <c r="C970" t="s">
        <v>2753</v>
      </c>
      <c r="D970" s="7">
        <f ca="1">Weighted!X973</f>
        <v>1</v>
      </c>
      <c r="E970" t="s">
        <v>2755</v>
      </c>
    </row>
    <row r="971" spans="1:5" x14ac:dyDescent="0.25">
      <c r="A971" t="s">
        <v>2754</v>
      </c>
      <c r="B971" t="str">
        <f>Weighted!A974</f>
        <v xml:space="preserve">Nestow </v>
      </c>
      <c r="C971" t="s">
        <v>2753</v>
      </c>
      <c r="D971" s="7">
        <f ca="1">Weighted!X974</f>
        <v>1</v>
      </c>
      <c r="E971" t="s">
        <v>2755</v>
      </c>
    </row>
    <row r="972" spans="1:5" x14ac:dyDescent="0.25">
      <c r="A972" t="s">
        <v>2754</v>
      </c>
      <c r="B972" t="str">
        <f>Weighted!A975</f>
        <v xml:space="preserve">Nevis </v>
      </c>
      <c r="C972" t="s">
        <v>2753</v>
      </c>
      <c r="D972" s="7">
        <f ca="1">Weighted!X975</f>
        <v>8</v>
      </c>
      <c r="E972" t="s">
        <v>2755</v>
      </c>
    </row>
    <row r="973" spans="1:5" x14ac:dyDescent="0.25">
      <c r="A973" t="s">
        <v>2754</v>
      </c>
      <c r="B973" t="str">
        <f>Weighted!A976</f>
        <v xml:space="preserve">New Brigden </v>
      </c>
      <c r="C973" t="s">
        <v>2753</v>
      </c>
      <c r="D973" s="7">
        <f ca="1">Weighted!X976</f>
        <v>1</v>
      </c>
      <c r="E973" t="s">
        <v>2755</v>
      </c>
    </row>
    <row r="974" spans="1:5" x14ac:dyDescent="0.25">
      <c r="A974" t="s">
        <v>2754</v>
      </c>
      <c r="B974" t="str">
        <f>Weighted!A977</f>
        <v xml:space="preserve">New Brighton </v>
      </c>
      <c r="C974" t="s">
        <v>2753</v>
      </c>
      <c r="D974" s="7">
        <f ca="1">Weighted!X977</f>
        <v>3</v>
      </c>
      <c r="E974" t="s">
        <v>2755</v>
      </c>
    </row>
    <row r="975" spans="1:5" x14ac:dyDescent="0.25">
      <c r="A975" t="s">
        <v>2754</v>
      </c>
      <c r="B975" t="str">
        <f>Weighted!A978</f>
        <v xml:space="preserve">New Dayton </v>
      </c>
      <c r="C975" t="s">
        <v>2753</v>
      </c>
      <c r="D975" s="7">
        <f ca="1">Weighted!X978</f>
        <v>1</v>
      </c>
      <c r="E975" t="s">
        <v>2755</v>
      </c>
    </row>
    <row r="976" spans="1:5" x14ac:dyDescent="0.25">
      <c r="A976" t="s">
        <v>2754</v>
      </c>
      <c r="B976" t="str">
        <f>Weighted!A979</f>
        <v xml:space="preserve">New Norway </v>
      </c>
      <c r="C976" t="s">
        <v>2753</v>
      </c>
      <c r="D976" s="7">
        <f ca="1">Weighted!X979</f>
        <v>39</v>
      </c>
      <c r="E976" t="s">
        <v>2755</v>
      </c>
    </row>
    <row r="977" spans="1:5" x14ac:dyDescent="0.25">
      <c r="A977" t="s">
        <v>2754</v>
      </c>
      <c r="B977" t="str">
        <f>Weighted!A980</f>
        <v xml:space="preserve">New Sarepta </v>
      </c>
      <c r="C977" t="s">
        <v>2753</v>
      </c>
      <c r="D977" s="7">
        <f ca="1">Weighted!X980</f>
        <v>6</v>
      </c>
      <c r="E977" t="s">
        <v>2755</v>
      </c>
    </row>
    <row r="978" spans="1:5" x14ac:dyDescent="0.25">
      <c r="A978" t="s">
        <v>2754</v>
      </c>
      <c r="B978" t="str">
        <f>Weighted!A981</f>
        <v>New York</v>
      </c>
      <c r="C978" t="s">
        <v>2753</v>
      </c>
      <c r="D978" s="7">
        <f ca="1">Weighted!X981</f>
        <v>1</v>
      </c>
      <c r="E978" t="s">
        <v>2755</v>
      </c>
    </row>
    <row r="979" spans="1:5" x14ac:dyDescent="0.25">
      <c r="A979" t="s">
        <v>2754</v>
      </c>
      <c r="B979" t="str">
        <f>Weighted!A982</f>
        <v xml:space="preserve">Newbrook </v>
      </c>
      <c r="C979" t="s">
        <v>2753</v>
      </c>
      <c r="D979" s="7">
        <f ca="1">Weighted!X982</f>
        <v>9</v>
      </c>
      <c r="E979" t="s">
        <v>2755</v>
      </c>
    </row>
    <row r="980" spans="1:5" x14ac:dyDescent="0.25">
      <c r="A980" t="s">
        <v>2754</v>
      </c>
      <c r="B980" t="str">
        <f>Weighted!A983</f>
        <v>Newcastle</v>
      </c>
      <c r="C980" t="s">
        <v>2753</v>
      </c>
      <c r="D980" s="7">
        <f ca="1">Weighted!X983</f>
        <v>1</v>
      </c>
      <c r="E980" t="s">
        <v>2755</v>
      </c>
    </row>
    <row r="981" spans="1:5" x14ac:dyDescent="0.25">
      <c r="A981" t="s">
        <v>2754</v>
      </c>
      <c r="B981" t="str">
        <f>Weighted!A984</f>
        <v xml:space="preserve">Newell </v>
      </c>
      <c r="C981" t="s">
        <v>2753</v>
      </c>
      <c r="D981" s="7">
        <f ca="1">Weighted!X984</f>
        <v>1</v>
      </c>
      <c r="E981" t="s">
        <v>2755</v>
      </c>
    </row>
    <row r="982" spans="1:5" x14ac:dyDescent="0.25">
      <c r="A982" t="s">
        <v>2754</v>
      </c>
      <c r="B982" t="str">
        <f>Weighted!A985</f>
        <v>Newton</v>
      </c>
      <c r="C982" t="s">
        <v>2753</v>
      </c>
      <c r="D982" s="7">
        <f ca="1">Weighted!X985</f>
        <v>1</v>
      </c>
      <c r="E982" t="s">
        <v>2755</v>
      </c>
    </row>
    <row r="983" spans="1:5" x14ac:dyDescent="0.25">
      <c r="A983" t="s">
        <v>2754</v>
      </c>
      <c r="B983" t="str">
        <f>Weighted!A986</f>
        <v xml:space="preserve">Nightingale </v>
      </c>
      <c r="C983" t="s">
        <v>2753</v>
      </c>
      <c r="D983" s="7">
        <f ca="1">Weighted!X986</f>
        <v>13</v>
      </c>
      <c r="E983" t="s">
        <v>2755</v>
      </c>
    </row>
    <row r="984" spans="1:5" x14ac:dyDescent="0.25">
      <c r="A984" t="s">
        <v>2754</v>
      </c>
      <c r="B984" t="str">
        <f>Weighted!A987</f>
        <v xml:space="preserve">Nisku </v>
      </c>
      <c r="C984" t="s">
        <v>2753</v>
      </c>
      <c r="D984" s="7">
        <f ca="1">Weighted!X987</f>
        <v>1</v>
      </c>
      <c r="E984" t="s">
        <v>2755</v>
      </c>
    </row>
    <row r="985" spans="1:5" x14ac:dyDescent="0.25">
      <c r="A985" t="s">
        <v>2754</v>
      </c>
      <c r="B985" t="str">
        <f>Weighted!A988</f>
        <v xml:space="preserve">Niton Junction </v>
      </c>
      <c r="C985" t="s">
        <v>2753</v>
      </c>
      <c r="D985" s="7">
        <f ca="1">Weighted!X988</f>
        <v>40</v>
      </c>
      <c r="E985" t="s">
        <v>2755</v>
      </c>
    </row>
    <row r="986" spans="1:5" x14ac:dyDescent="0.25">
      <c r="A986" t="s">
        <v>2754</v>
      </c>
      <c r="B986" t="str">
        <f>Weighted!A989</f>
        <v xml:space="preserve">Nobleford </v>
      </c>
      <c r="C986" t="s">
        <v>2753</v>
      </c>
      <c r="D986" s="7">
        <f ca="1">Weighted!X989</f>
        <v>1</v>
      </c>
      <c r="E986" t="s">
        <v>2755</v>
      </c>
    </row>
    <row r="987" spans="1:5" x14ac:dyDescent="0.25">
      <c r="A987" t="s">
        <v>2754</v>
      </c>
      <c r="B987" t="str">
        <f>Weighted!A990</f>
        <v xml:space="preserve">Nolan Hill </v>
      </c>
      <c r="C987" t="s">
        <v>2753</v>
      </c>
      <c r="D987" s="7">
        <f ca="1">Weighted!X990</f>
        <v>1</v>
      </c>
      <c r="E987" t="s">
        <v>2755</v>
      </c>
    </row>
    <row r="988" spans="1:5" x14ac:dyDescent="0.25">
      <c r="A988" t="s">
        <v>2754</v>
      </c>
      <c r="B988" t="str">
        <f>Weighted!A991</f>
        <v xml:space="preserve">Nordegg </v>
      </c>
      <c r="C988" t="s">
        <v>2753</v>
      </c>
      <c r="D988" s="7">
        <f ca="1">Weighted!X991</f>
        <v>1</v>
      </c>
      <c r="E988" t="s">
        <v>2755</v>
      </c>
    </row>
    <row r="989" spans="1:5" x14ac:dyDescent="0.25">
      <c r="A989" t="s">
        <v>2754</v>
      </c>
      <c r="B989" t="str">
        <f>Weighted!A992</f>
        <v xml:space="preserve">Norglenwold </v>
      </c>
      <c r="C989" t="s">
        <v>2753</v>
      </c>
      <c r="D989" s="7">
        <f ca="1">Weighted!X992</f>
        <v>1</v>
      </c>
      <c r="E989" t="s">
        <v>2755</v>
      </c>
    </row>
    <row r="990" spans="1:5" x14ac:dyDescent="0.25">
      <c r="A990" t="s">
        <v>2754</v>
      </c>
      <c r="B990" t="str">
        <f>Weighted!A993</f>
        <v xml:space="preserve">Norris Beach </v>
      </c>
      <c r="C990" t="s">
        <v>2753</v>
      </c>
      <c r="D990" s="7">
        <f ca="1">Weighted!X993</f>
        <v>1</v>
      </c>
      <c r="E990" t="s">
        <v>2755</v>
      </c>
    </row>
    <row r="991" spans="1:5" x14ac:dyDescent="0.25">
      <c r="A991" t="s">
        <v>2754</v>
      </c>
      <c r="B991" t="str">
        <f>Weighted!A994</f>
        <v>North Callingwood</v>
      </c>
      <c r="C991" t="s">
        <v>2753</v>
      </c>
      <c r="D991" s="7">
        <f ca="1">Weighted!X994</f>
        <v>1</v>
      </c>
      <c r="E991" t="s">
        <v>2755</v>
      </c>
    </row>
    <row r="992" spans="1:5" x14ac:dyDescent="0.25">
      <c r="A992" t="s">
        <v>2754</v>
      </c>
      <c r="B992" t="str">
        <f>Weighted!A995</f>
        <v xml:space="preserve">North Cooking Lake </v>
      </c>
      <c r="C992" t="s">
        <v>2753</v>
      </c>
      <c r="D992" s="7">
        <f ca="1">Weighted!X995</f>
        <v>1</v>
      </c>
      <c r="E992" t="s">
        <v>2755</v>
      </c>
    </row>
    <row r="993" spans="1:5" x14ac:dyDescent="0.25">
      <c r="A993" t="s">
        <v>2754</v>
      </c>
      <c r="B993" t="str">
        <f>Weighted!A996</f>
        <v xml:space="preserve">North Glenmore Park </v>
      </c>
      <c r="C993" t="s">
        <v>2753</v>
      </c>
      <c r="D993" s="7">
        <f ca="1">Weighted!X996</f>
        <v>1</v>
      </c>
      <c r="E993" t="s">
        <v>2755</v>
      </c>
    </row>
    <row r="994" spans="1:5" x14ac:dyDescent="0.25">
      <c r="A994" t="s">
        <v>2754</v>
      </c>
      <c r="B994" t="str">
        <f>Weighted!A997</f>
        <v>North Glenora</v>
      </c>
      <c r="C994" t="s">
        <v>2753</v>
      </c>
      <c r="D994" s="7">
        <f ca="1">Weighted!X997</f>
        <v>1</v>
      </c>
      <c r="E994" t="s">
        <v>2755</v>
      </c>
    </row>
    <row r="995" spans="1:5" x14ac:dyDescent="0.25">
      <c r="A995" t="s">
        <v>2754</v>
      </c>
      <c r="B995" t="str">
        <f>Weighted!A998</f>
        <v xml:space="preserve">North Haven </v>
      </c>
      <c r="C995" t="s">
        <v>2753</v>
      </c>
      <c r="D995" s="7">
        <f ca="1">Weighted!X998</f>
        <v>1</v>
      </c>
      <c r="E995" t="s">
        <v>2755</v>
      </c>
    </row>
    <row r="996" spans="1:5" x14ac:dyDescent="0.25">
      <c r="A996" t="s">
        <v>2754</v>
      </c>
      <c r="B996" t="str">
        <f>Weighted!A999</f>
        <v xml:space="preserve">North Star </v>
      </c>
      <c r="C996" t="s">
        <v>2753</v>
      </c>
      <c r="D996" s="7">
        <f ca="1">Weighted!X999</f>
        <v>1</v>
      </c>
      <c r="E996" t="s">
        <v>2755</v>
      </c>
    </row>
    <row r="997" spans="1:5" x14ac:dyDescent="0.25">
      <c r="A997" t="s">
        <v>2754</v>
      </c>
      <c r="B997" t="str">
        <f>Weighted!A1000</f>
        <v>Northern Lights</v>
      </c>
      <c r="C997" t="s">
        <v>2753</v>
      </c>
      <c r="D997" s="7">
        <f ca="1">Weighted!X1000</f>
        <v>32</v>
      </c>
      <c r="E997" t="s">
        <v>2755</v>
      </c>
    </row>
    <row r="998" spans="1:5" x14ac:dyDescent="0.25">
      <c r="A998" t="s">
        <v>2754</v>
      </c>
      <c r="B998" t="str">
        <f>Weighted!A1001</f>
        <v xml:space="preserve">Northern Sunrise </v>
      </c>
      <c r="C998" t="s">
        <v>2753</v>
      </c>
      <c r="D998" s="7">
        <f ca="1">Weighted!X1001</f>
        <v>11</v>
      </c>
      <c r="E998" t="s">
        <v>2755</v>
      </c>
    </row>
    <row r="999" spans="1:5" x14ac:dyDescent="0.25">
      <c r="A999" t="s">
        <v>2754</v>
      </c>
      <c r="B999" t="str">
        <f>Weighted!A1002</f>
        <v>Northgate</v>
      </c>
      <c r="C999" t="s">
        <v>2753</v>
      </c>
      <c r="D999" s="7">
        <f ca="1">Weighted!X1002</f>
        <v>1</v>
      </c>
      <c r="E999" t="s">
        <v>2755</v>
      </c>
    </row>
    <row r="1000" spans="1:5" x14ac:dyDescent="0.25">
      <c r="A1000" t="s">
        <v>2754</v>
      </c>
      <c r="B1000" t="str">
        <f>Weighted!A1003</f>
        <v>Northmount</v>
      </c>
      <c r="C1000" t="s">
        <v>2753</v>
      </c>
      <c r="D1000" s="7">
        <f ca="1">Weighted!X1003</f>
        <v>1</v>
      </c>
      <c r="E1000" t="s">
        <v>2755</v>
      </c>
    </row>
    <row r="1001" spans="1:5" x14ac:dyDescent="0.25">
      <c r="A1001" t="s">
        <v>2754</v>
      </c>
      <c r="B1001" t="str">
        <f>Weighted!A1004</f>
        <v>Notikewin</v>
      </c>
      <c r="C1001" t="s">
        <v>2753</v>
      </c>
      <c r="D1001" s="7">
        <f ca="1">Weighted!X1004</f>
        <v>1</v>
      </c>
      <c r="E1001" t="s">
        <v>2755</v>
      </c>
    </row>
    <row r="1002" spans="1:5" x14ac:dyDescent="0.25">
      <c r="A1002" t="s">
        <v>2754</v>
      </c>
      <c r="B1002" t="str">
        <f>Weighted!A1005</f>
        <v xml:space="preserve">Notikewin </v>
      </c>
      <c r="C1002" t="s">
        <v>2753</v>
      </c>
      <c r="D1002" s="7">
        <f ca="1">Weighted!X1005</f>
        <v>1</v>
      </c>
      <c r="E1002" t="s">
        <v>2755</v>
      </c>
    </row>
    <row r="1003" spans="1:5" x14ac:dyDescent="0.25">
      <c r="A1003" t="s">
        <v>2754</v>
      </c>
      <c r="B1003" t="str">
        <f>Weighted!A1006</f>
        <v xml:space="preserve">Oakridge </v>
      </c>
      <c r="C1003" t="s">
        <v>2753</v>
      </c>
      <c r="D1003" s="7">
        <f ca="1">Weighted!X1006</f>
        <v>1</v>
      </c>
      <c r="E1003" t="s">
        <v>2755</v>
      </c>
    </row>
    <row r="1004" spans="1:5" x14ac:dyDescent="0.25">
      <c r="A1004" t="s">
        <v>2754</v>
      </c>
      <c r="B1004" t="str">
        <f>Weighted!A1007</f>
        <v xml:space="preserve">Obed </v>
      </c>
      <c r="C1004" t="s">
        <v>2753</v>
      </c>
      <c r="D1004" s="7">
        <f ca="1">Weighted!X1007</f>
        <v>1</v>
      </c>
      <c r="E1004" t="s">
        <v>2755</v>
      </c>
    </row>
    <row r="1005" spans="1:5" x14ac:dyDescent="0.25">
      <c r="A1005" t="s">
        <v>2754</v>
      </c>
      <c r="B1005" t="str">
        <f>Weighted!A1008</f>
        <v>Obed Lake</v>
      </c>
      <c r="C1005" t="s">
        <v>2753</v>
      </c>
      <c r="D1005" s="7">
        <f ca="1">Weighted!X1008</f>
        <v>1</v>
      </c>
      <c r="E1005" t="s">
        <v>2755</v>
      </c>
    </row>
    <row r="1006" spans="1:5" x14ac:dyDescent="0.25">
      <c r="A1006" t="s">
        <v>2754</v>
      </c>
      <c r="B1006" t="str">
        <f>Weighted!A1009</f>
        <v>O'Brien</v>
      </c>
      <c r="C1006" t="s">
        <v>2753</v>
      </c>
      <c r="D1006" s="7">
        <f ca="1">Weighted!X1009</f>
        <v>1</v>
      </c>
      <c r="E1006" t="s">
        <v>2755</v>
      </c>
    </row>
    <row r="1007" spans="1:5" x14ac:dyDescent="0.25">
      <c r="A1007" t="s">
        <v>2754</v>
      </c>
      <c r="B1007" t="str">
        <f>Weighted!A1010</f>
        <v xml:space="preserve">O'chiese </v>
      </c>
      <c r="C1007" t="s">
        <v>2753</v>
      </c>
      <c r="D1007" s="7">
        <f ca="1">Weighted!X1010</f>
        <v>1</v>
      </c>
      <c r="E1007" t="s">
        <v>2755</v>
      </c>
    </row>
    <row r="1008" spans="1:5" x14ac:dyDescent="0.25">
      <c r="A1008" t="s">
        <v>2754</v>
      </c>
      <c r="B1008" t="str">
        <f>Weighted!A1011</f>
        <v xml:space="preserve">O'chiese Cemetery </v>
      </c>
      <c r="C1008" t="s">
        <v>2753</v>
      </c>
      <c r="D1008" s="7">
        <f ca="1">Weighted!X1011</f>
        <v>1</v>
      </c>
      <c r="E1008" t="s">
        <v>2755</v>
      </c>
    </row>
    <row r="1009" spans="1:5" x14ac:dyDescent="0.25">
      <c r="A1009" t="s">
        <v>2754</v>
      </c>
      <c r="B1009" t="str">
        <f>Weighted!A1012</f>
        <v xml:space="preserve">Ogden </v>
      </c>
      <c r="C1009" t="s">
        <v>2753</v>
      </c>
      <c r="D1009" s="7">
        <f ca="1">Weighted!X1012</f>
        <v>1</v>
      </c>
      <c r="E1009" t="s">
        <v>2755</v>
      </c>
    </row>
    <row r="1010" spans="1:5" x14ac:dyDescent="0.25">
      <c r="A1010" t="s">
        <v>2754</v>
      </c>
      <c r="B1010" t="str">
        <f>Weighted!A1013</f>
        <v>Ogilvie Ridge</v>
      </c>
      <c r="C1010" t="s">
        <v>2753</v>
      </c>
      <c r="D1010" s="7">
        <f ca="1">Weighted!X1013</f>
        <v>1</v>
      </c>
      <c r="E1010" t="s">
        <v>2755</v>
      </c>
    </row>
    <row r="1011" spans="1:5" x14ac:dyDescent="0.25">
      <c r="A1011" t="s">
        <v>2754</v>
      </c>
      <c r="B1011" t="str">
        <f>Weighted!A1014</f>
        <v xml:space="preserve">Ohaton </v>
      </c>
      <c r="C1011" t="s">
        <v>2753</v>
      </c>
      <c r="D1011" s="7">
        <f ca="1">Weighted!X1014</f>
        <v>1</v>
      </c>
      <c r="E1011" t="s">
        <v>2755</v>
      </c>
    </row>
    <row r="1012" spans="1:5" x14ac:dyDescent="0.25">
      <c r="A1012" t="s">
        <v>2754</v>
      </c>
      <c r="B1012" t="str">
        <f>Weighted!A1015</f>
        <v>Oil City</v>
      </c>
      <c r="C1012" t="s">
        <v>2753</v>
      </c>
      <c r="D1012" s="7">
        <f ca="1">Weighted!X1015</f>
        <v>1</v>
      </c>
      <c r="E1012" t="s">
        <v>2755</v>
      </c>
    </row>
    <row r="1013" spans="1:5" x14ac:dyDescent="0.25">
      <c r="A1013" t="s">
        <v>2754</v>
      </c>
      <c r="B1013" t="str">
        <f>Weighted!A1016</f>
        <v xml:space="preserve">Okotoks </v>
      </c>
      <c r="C1013" t="s">
        <v>2753</v>
      </c>
      <c r="D1013" s="7">
        <f ca="1">Weighted!X1016</f>
        <v>9</v>
      </c>
      <c r="E1013" t="s">
        <v>2755</v>
      </c>
    </row>
    <row r="1014" spans="1:5" x14ac:dyDescent="0.25">
      <c r="A1014" t="s">
        <v>2754</v>
      </c>
      <c r="B1014" t="str">
        <f>Weighted!A1017</f>
        <v xml:space="preserve">Old Fort </v>
      </c>
      <c r="C1014" t="s">
        <v>2753</v>
      </c>
      <c r="D1014" s="7">
        <f ca="1">Weighted!X1017</f>
        <v>1</v>
      </c>
      <c r="E1014" t="s">
        <v>2755</v>
      </c>
    </row>
    <row r="1015" spans="1:5" x14ac:dyDescent="0.25">
      <c r="A1015" t="s">
        <v>2754</v>
      </c>
      <c r="B1015" t="str">
        <f>Weighted!A1018</f>
        <v>Old Fort Macleod</v>
      </c>
      <c r="C1015" t="s">
        <v>2753</v>
      </c>
      <c r="D1015" s="7">
        <f ca="1">Weighted!X1018</f>
        <v>1</v>
      </c>
      <c r="E1015" t="s">
        <v>2755</v>
      </c>
    </row>
    <row r="1016" spans="1:5" x14ac:dyDescent="0.25">
      <c r="A1016" t="s">
        <v>2754</v>
      </c>
      <c r="B1016" t="str">
        <f>Weighted!A1019</f>
        <v>Old Strathcona</v>
      </c>
      <c r="C1016" t="s">
        <v>2753</v>
      </c>
      <c r="D1016" s="7">
        <f ca="1">Weighted!X1019</f>
        <v>6</v>
      </c>
      <c r="E1016" t="s">
        <v>2755</v>
      </c>
    </row>
    <row r="1017" spans="1:5" x14ac:dyDescent="0.25">
      <c r="A1017" t="s">
        <v>2754</v>
      </c>
      <c r="B1017" t="str">
        <f>Weighted!A1020</f>
        <v xml:space="preserve">Olds </v>
      </c>
      <c r="C1017" t="s">
        <v>2753</v>
      </c>
      <c r="D1017" s="7">
        <f ca="1">Weighted!X1020</f>
        <v>3</v>
      </c>
      <c r="E1017" t="s">
        <v>2755</v>
      </c>
    </row>
    <row r="1018" spans="1:5" x14ac:dyDescent="0.25">
      <c r="A1018" t="s">
        <v>2754</v>
      </c>
      <c r="B1018" t="str">
        <f>Weighted!A1021</f>
        <v>Oleskiw</v>
      </c>
      <c r="C1018" t="s">
        <v>2753</v>
      </c>
      <c r="D1018" s="7">
        <f ca="1">Weighted!X1021</f>
        <v>1</v>
      </c>
      <c r="E1018" t="s">
        <v>2755</v>
      </c>
    </row>
    <row r="1019" spans="1:5" x14ac:dyDescent="0.25">
      <c r="A1019" t="s">
        <v>2754</v>
      </c>
      <c r="B1019" t="str">
        <f>Weighted!A1022</f>
        <v>Oliver</v>
      </c>
      <c r="C1019" t="s">
        <v>2753</v>
      </c>
      <c r="D1019" s="7">
        <f ca="1">Weighted!X1022</f>
        <v>1</v>
      </c>
      <c r="E1019" t="s">
        <v>2755</v>
      </c>
    </row>
    <row r="1020" spans="1:5" x14ac:dyDescent="0.25">
      <c r="A1020" t="s">
        <v>2754</v>
      </c>
      <c r="B1020" t="str">
        <f>Weighted!A1023</f>
        <v xml:space="preserve">Onoway </v>
      </c>
      <c r="C1020" t="s">
        <v>2753</v>
      </c>
      <c r="D1020" s="7">
        <f ca="1">Weighted!X1023</f>
        <v>2</v>
      </c>
      <c r="E1020" t="s">
        <v>2755</v>
      </c>
    </row>
    <row r="1021" spans="1:5" x14ac:dyDescent="0.25">
      <c r="A1021" t="s">
        <v>2754</v>
      </c>
      <c r="B1021" t="str">
        <f>Weighted!A1024</f>
        <v xml:space="preserve">Opal </v>
      </c>
      <c r="C1021" t="s">
        <v>2753</v>
      </c>
      <c r="D1021" s="7">
        <f ca="1">Weighted!X1024</f>
        <v>1</v>
      </c>
      <c r="E1021" t="s">
        <v>2755</v>
      </c>
    </row>
    <row r="1022" spans="1:5" x14ac:dyDescent="0.25">
      <c r="A1022" t="s">
        <v>2754</v>
      </c>
      <c r="B1022" t="str">
        <f>Weighted!A1025</f>
        <v xml:space="preserve">Opportunity </v>
      </c>
      <c r="C1022" t="s">
        <v>2753</v>
      </c>
      <c r="D1022" s="7">
        <f ca="1">Weighted!X1025</f>
        <v>3</v>
      </c>
      <c r="E1022" t="s">
        <v>2755</v>
      </c>
    </row>
    <row r="1023" spans="1:5" x14ac:dyDescent="0.25">
      <c r="A1023" t="s">
        <v>2754</v>
      </c>
      <c r="B1023" t="str">
        <f>Weighted!A1026</f>
        <v>Orion</v>
      </c>
      <c r="C1023" t="s">
        <v>2753</v>
      </c>
      <c r="D1023" s="7">
        <f ca="1">Weighted!X1026</f>
        <v>4</v>
      </c>
      <c r="E1023" t="s">
        <v>2755</v>
      </c>
    </row>
    <row r="1024" spans="1:5" x14ac:dyDescent="0.25">
      <c r="A1024" t="s">
        <v>2754</v>
      </c>
      <c r="B1024" t="str">
        <f>Weighted!A1027</f>
        <v>Ormsby Place</v>
      </c>
      <c r="C1024" t="s">
        <v>2753</v>
      </c>
      <c r="D1024" s="7">
        <f ca="1">Weighted!X1027</f>
        <v>1</v>
      </c>
      <c r="E1024" t="s">
        <v>2755</v>
      </c>
    </row>
    <row r="1025" spans="1:5" x14ac:dyDescent="0.25">
      <c r="A1025" t="s">
        <v>2754</v>
      </c>
      <c r="B1025" t="str">
        <f>Weighted!A1028</f>
        <v xml:space="preserve">Orton </v>
      </c>
      <c r="C1025" t="s">
        <v>2753</v>
      </c>
      <c r="D1025" s="7">
        <f ca="1">Weighted!X1028</f>
        <v>1</v>
      </c>
      <c r="E1025" t="s">
        <v>2755</v>
      </c>
    </row>
    <row r="1026" spans="1:5" x14ac:dyDescent="0.25">
      <c r="A1026" t="s">
        <v>2754</v>
      </c>
      <c r="B1026" t="str">
        <f>Weighted!A1029</f>
        <v xml:space="preserve">Osborne Acres </v>
      </c>
      <c r="C1026" t="s">
        <v>2753</v>
      </c>
      <c r="D1026" s="7">
        <f ca="1">Weighted!X1029</f>
        <v>1</v>
      </c>
      <c r="E1026" t="s">
        <v>2755</v>
      </c>
    </row>
    <row r="1027" spans="1:5" x14ac:dyDescent="0.25">
      <c r="A1027" t="s">
        <v>2754</v>
      </c>
      <c r="B1027" t="str">
        <f>Weighted!A1030</f>
        <v>Ottewell</v>
      </c>
      <c r="C1027" t="s">
        <v>2753</v>
      </c>
      <c r="D1027" s="7">
        <f ca="1">Weighted!X1030</f>
        <v>1</v>
      </c>
      <c r="E1027" t="s">
        <v>2755</v>
      </c>
    </row>
    <row r="1028" spans="1:5" x14ac:dyDescent="0.25">
      <c r="A1028" t="s">
        <v>2754</v>
      </c>
      <c r="B1028" t="str">
        <f>Weighted!A1031</f>
        <v>Overlanders</v>
      </c>
      <c r="C1028" t="s">
        <v>2753</v>
      </c>
      <c r="D1028" s="7">
        <f ca="1">Weighted!X1031</f>
        <v>1</v>
      </c>
      <c r="E1028" t="s">
        <v>2755</v>
      </c>
    </row>
    <row r="1029" spans="1:5" x14ac:dyDescent="0.25">
      <c r="A1029" t="s">
        <v>2754</v>
      </c>
      <c r="B1029" t="str">
        <f>Weighted!A1032</f>
        <v>Oxford</v>
      </c>
      <c r="C1029" t="s">
        <v>2753</v>
      </c>
      <c r="D1029" s="7">
        <f ca="1">Weighted!X1032</f>
        <v>1</v>
      </c>
      <c r="E1029" t="s">
        <v>2755</v>
      </c>
    </row>
    <row r="1030" spans="1:5" x14ac:dyDescent="0.25">
      <c r="A1030" t="s">
        <v>2754</v>
      </c>
      <c r="B1030" t="str">
        <f>Weighted!A1033</f>
        <v xml:space="preserve">Oyen </v>
      </c>
      <c r="C1030" t="s">
        <v>2753</v>
      </c>
      <c r="D1030" s="7">
        <f ca="1">Weighted!X1033</f>
        <v>4</v>
      </c>
      <c r="E1030" t="s">
        <v>2755</v>
      </c>
    </row>
    <row r="1031" spans="1:5" x14ac:dyDescent="0.25">
      <c r="A1031" t="s">
        <v>2754</v>
      </c>
      <c r="B1031" t="str">
        <f>Weighted!A1034</f>
        <v>Ozerna</v>
      </c>
      <c r="C1031" t="s">
        <v>2753</v>
      </c>
      <c r="D1031" s="7">
        <f ca="1">Weighted!X1034</f>
        <v>1</v>
      </c>
      <c r="E1031" t="s">
        <v>2755</v>
      </c>
    </row>
    <row r="1032" spans="1:5" x14ac:dyDescent="0.25">
      <c r="A1032" t="s">
        <v>2754</v>
      </c>
      <c r="B1032" t="str">
        <f>Weighted!A1035</f>
        <v xml:space="preserve">Paddle Prairie </v>
      </c>
      <c r="C1032" t="s">
        <v>2753</v>
      </c>
      <c r="D1032" s="7">
        <f ca="1">Weighted!X1035</f>
        <v>2</v>
      </c>
      <c r="E1032" t="s">
        <v>2755</v>
      </c>
    </row>
    <row r="1033" spans="1:5" x14ac:dyDescent="0.25">
      <c r="A1033" t="s">
        <v>2754</v>
      </c>
      <c r="B1033" t="str">
        <f>Weighted!A1036</f>
        <v xml:space="preserve">Paintearth </v>
      </c>
      <c r="C1033" t="s">
        <v>2753</v>
      </c>
      <c r="D1033" s="7">
        <f ca="1">Weighted!X1036</f>
        <v>52</v>
      </c>
      <c r="E1033" t="s">
        <v>2755</v>
      </c>
    </row>
    <row r="1034" spans="1:5" x14ac:dyDescent="0.25">
      <c r="A1034" t="s">
        <v>2754</v>
      </c>
      <c r="B1034" t="str">
        <f>Weighted!A1037</f>
        <v xml:space="preserve">Pakowki </v>
      </c>
      <c r="C1034" t="s">
        <v>2753</v>
      </c>
      <c r="D1034" s="7">
        <f ca="1">Weighted!X1037</f>
        <v>1</v>
      </c>
      <c r="E1034" t="s">
        <v>2755</v>
      </c>
    </row>
    <row r="1035" spans="1:5" x14ac:dyDescent="0.25">
      <c r="A1035" t="s">
        <v>2754</v>
      </c>
      <c r="B1035" t="str">
        <f>Weighted!A1038</f>
        <v xml:space="preserve">Palliser </v>
      </c>
      <c r="C1035" t="s">
        <v>2753</v>
      </c>
      <c r="D1035" s="7">
        <f ca="1">Weighted!X1038</f>
        <v>1</v>
      </c>
      <c r="E1035" t="s">
        <v>2755</v>
      </c>
    </row>
    <row r="1036" spans="1:5" x14ac:dyDescent="0.25">
      <c r="A1036" t="s">
        <v>2754</v>
      </c>
      <c r="B1036" t="str">
        <f>Weighted!A1039</f>
        <v xml:space="preserve">Panorama Heights </v>
      </c>
      <c r="C1036" t="s">
        <v>2753</v>
      </c>
      <c r="D1036" s="7">
        <f ca="1">Weighted!X1039</f>
        <v>1</v>
      </c>
      <c r="E1036" t="s">
        <v>2755</v>
      </c>
    </row>
    <row r="1037" spans="1:5" x14ac:dyDescent="0.25">
      <c r="A1037" t="s">
        <v>2754</v>
      </c>
      <c r="B1037" t="str">
        <f>Weighted!A1040</f>
        <v xml:space="preserve">Panorama Hills </v>
      </c>
      <c r="C1037" t="s">
        <v>2753</v>
      </c>
      <c r="D1037" s="7">
        <f ca="1">Weighted!X1040</f>
        <v>1</v>
      </c>
      <c r="E1037" t="s">
        <v>2755</v>
      </c>
    </row>
    <row r="1038" spans="1:5" x14ac:dyDescent="0.25">
      <c r="A1038" t="s">
        <v>2754</v>
      </c>
      <c r="B1038" t="str">
        <f>Weighted!A1041</f>
        <v xml:space="preserve">Paradise Valley </v>
      </c>
      <c r="C1038" t="s">
        <v>2753</v>
      </c>
      <c r="D1038" s="7">
        <f ca="1">Weighted!X1041</f>
        <v>38</v>
      </c>
      <c r="E1038" t="s">
        <v>2755</v>
      </c>
    </row>
    <row r="1039" spans="1:5" x14ac:dyDescent="0.25">
      <c r="A1039" t="s">
        <v>2754</v>
      </c>
      <c r="B1039" t="str">
        <f>Weighted!A1042</f>
        <v>Park Lake</v>
      </c>
      <c r="C1039" t="s">
        <v>2753</v>
      </c>
      <c r="D1039" s="7">
        <f ca="1">Weighted!X1042</f>
        <v>1</v>
      </c>
      <c r="E1039" t="s">
        <v>2755</v>
      </c>
    </row>
    <row r="1040" spans="1:5" x14ac:dyDescent="0.25">
      <c r="A1040" t="s">
        <v>2754</v>
      </c>
      <c r="B1040" t="str">
        <f>Weighted!A1043</f>
        <v>Parkallen</v>
      </c>
      <c r="C1040" t="s">
        <v>2753</v>
      </c>
      <c r="D1040" s="7">
        <f ca="1">Weighted!X1043</f>
        <v>1</v>
      </c>
      <c r="E1040" t="s">
        <v>2755</v>
      </c>
    </row>
    <row r="1041" spans="1:5" x14ac:dyDescent="0.25">
      <c r="A1041" t="s">
        <v>2754</v>
      </c>
      <c r="B1041" t="str">
        <f>Weighted!A1044</f>
        <v xml:space="preserve">Parkdale </v>
      </c>
      <c r="C1041" t="s">
        <v>2753</v>
      </c>
      <c r="D1041" s="7">
        <f ca="1">Weighted!X1044</f>
        <v>4</v>
      </c>
      <c r="E1041" t="s">
        <v>2755</v>
      </c>
    </row>
    <row r="1042" spans="1:5" x14ac:dyDescent="0.25">
      <c r="A1042" t="s">
        <v>2754</v>
      </c>
      <c r="B1042" t="str">
        <f>Weighted!A1045</f>
        <v>Parkhill</v>
      </c>
      <c r="C1042" t="s">
        <v>2753</v>
      </c>
      <c r="D1042" s="7">
        <f ca="1">Weighted!X1045</f>
        <v>1</v>
      </c>
      <c r="E1042" t="s">
        <v>2755</v>
      </c>
    </row>
    <row r="1043" spans="1:5" x14ac:dyDescent="0.25">
      <c r="A1043" t="s">
        <v>2754</v>
      </c>
      <c r="B1043" t="str">
        <f>Weighted!A1046</f>
        <v xml:space="preserve">Parkland </v>
      </c>
      <c r="C1043" t="s">
        <v>2753</v>
      </c>
      <c r="D1043" s="7">
        <f ca="1">Weighted!X1046</f>
        <v>6</v>
      </c>
      <c r="E1043" t="s">
        <v>2755</v>
      </c>
    </row>
    <row r="1044" spans="1:5" x14ac:dyDescent="0.25">
      <c r="A1044" t="s">
        <v>2754</v>
      </c>
      <c r="B1044" t="str">
        <f>Weighted!A1047</f>
        <v xml:space="preserve">Parkland Beach </v>
      </c>
      <c r="C1044" t="s">
        <v>2753</v>
      </c>
      <c r="D1044" s="7">
        <f ca="1">Weighted!X1047</f>
        <v>1</v>
      </c>
      <c r="E1044" t="s">
        <v>2755</v>
      </c>
    </row>
    <row r="1045" spans="1:5" x14ac:dyDescent="0.25">
      <c r="A1045" t="s">
        <v>2754</v>
      </c>
      <c r="B1045" t="str">
        <f>Weighted!A1048</f>
        <v>Parkview</v>
      </c>
      <c r="C1045" t="s">
        <v>2753</v>
      </c>
      <c r="D1045" s="7">
        <f ca="1">Weighted!X1048</f>
        <v>1</v>
      </c>
      <c r="E1045" t="s">
        <v>2755</v>
      </c>
    </row>
    <row r="1046" spans="1:5" x14ac:dyDescent="0.25">
      <c r="A1046" t="s">
        <v>2754</v>
      </c>
      <c r="B1046" t="str">
        <f>Weighted!A1049</f>
        <v xml:space="preserve">Patricia </v>
      </c>
      <c r="C1046" t="s">
        <v>2753</v>
      </c>
      <c r="D1046" s="7">
        <f ca="1">Weighted!X1049</f>
        <v>1</v>
      </c>
      <c r="E1046" t="s">
        <v>2755</v>
      </c>
    </row>
    <row r="1047" spans="1:5" x14ac:dyDescent="0.25">
      <c r="A1047" t="s">
        <v>2754</v>
      </c>
      <c r="B1047" t="str">
        <f>Weighted!A1050</f>
        <v>Patricia Heights</v>
      </c>
      <c r="C1047" t="s">
        <v>2753</v>
      </c>
      <c r="D1047" s="7">
        <f ca="1">Weighted!X1050</f>
        <v>1</v>
      </c>
      <c r="E1047" t="s">
        <v>2755</v>
      </c>
    </row>
    <row r="1048" spans="1:5" x14ac:dyDescent="0.25">
      <c r="A1048" t="s">
        <v>2754</v>
      </c>
      <c r="B1048" t="str">
        <f>Weighted!A1051</f>
        <v xml:space="preserve">Patterson </v>
      </c>
      <c r="C1048" t="s">
        <v>2753</v>
      </c>
      <c r="D1048" s="7">
        <f ca="1">Weighted!X1051</f>
        <v>1</v>
      </c>
      <c r="E1048" t="s">
        <v>2755</v>
      </c>
    </row>
    <row r="1049" spans="1:5" x14ac:dyDescent="0.25">
      <c r="A1049" t="s">
        <v>2754</v>
      </c>
      <c r="B1049" t="str">
        <f>Weighted!A1052</f>
        <v>Paul</v>
      </c>
      <c r="C1049" t="s">
        <v>2753</v>
      </c>
      <c r="D1049" s="7">
        <f ca="1">Weighted!X1052</f>
        <v>1</v>
      </c>
      <c r="E1049" t="s">
        <v>2755</v>
      </c>
    </row>
    <row r="1050" spans="1:5" x14ac:dyDescent="0.25">
      <c r="A1050" t="s">
        <v>2754</v>
      </c>
      <c r="B1050" t="str">
        <f>Weighted!A1053</f>
        <v xml:space="preserve">Peace </v>
      </c>
      <c r="C1050" t="s">
        <v>2753</v>
      </c>
      <c r="D1050" s="7">
        <f ca="1">Weighted!X1053</f>
        <v>1</v>
      </c>
      <c r="E1050" t="s">
        <v>2755</v>
      </c>
    </row>
    <row r="1051" spans="1:5" x14ac:dyDescent="0.25">
      <c r="A1051" t="s">
        <v>2754</v>
      </c>
      <c r="B1051" t="str">
        <f>Weighted!A1054</f>
        <v xml:space="preserve">Peace Point </v>
      </c>
      <c r="C1051" t="s">
        <v>2753</v>
      </c>
      <c r="D1051" s="7">
        <f ca="1">Weighted!X1054</f>
        <v>1</v>
      </c>
      <c r="E1051" t="s">
        <v>2755</v>
      </c>
    </row>
    <row r="1052" spans="1:5" x14ac:dyDescent="0.25">
      <c r="A1052" t="s">
        <v>2754</v>
      </c>
      <c r="B1052" t="str">
        <f>Weighted!A1055</f>
        <v xml:space="preserve">Peace River </v>
      </c>
      <c r="C1052" t="s">
        <v>2753</v>
      </c>
      <c r="D1052" s="7">
        <f ca="1">Weighted!X1055</f>
        <v>3</v>
      </c>
      <c r="E1052" t="s">
        <v>2755</v>
      </c>
    </row>
    <row r="1053" spans="1:5" x14ac:dyDescent="0.25">
      <c r="A1053" t="s">
        <v>2754</v>
      </c>
      <c r="B1053" t="str">
        <f>Weighted!A1056</f>
        <v xml:space="preserve">Peavine </v>
      </c>
      <c r="C1053" t="s">
        <v>2753</v>
      </c>
      <c r="D1053" s="7">
        <f ca="1">Weighted!X1056</f>
        <v>1</v>
      </c>
      <c r="E1053" t="s">
        <v>2755</v>
      </c>
    </row>
    <row r="1054" spans="1:5" x14ac:dyDescent="0.25">
      <c r="A1054" t="s">
        <v>2754</v>
      </c>
      <c r="B1054" t="str">
        <f>Weighted!A1057</f>
        <v xml:space="preserve">Peerless Lake </v>
      </c>
      <c r="C1054" t="s">
        <v>2753</v>
      </c>
      <c r="D1054" s="7">
        <f ca="1">Weighted!X1057</f>
        <v>1</v>
      </c>
      <c r="E1054" t="s">
        <v>2755</v>
      </c>
    </row>
    <row r="1055" spans="1:5" x14ac:dyDescent="0.25">
      <c r="A1055" t="s">
        <v>2754</v>
      </c>
      <c r="B1055" t="str">
        <f>Weighted!A1058</f>
        <v xml:space="preserve">Peers </v>
      </c>
      <c r="C1055" t="s">
        <v>2753</v>
      </c>
      <c r="D1055" s="7">
        <f ca="1">Weighted!X1058</f>
        <v>1</v>
      </c>
      <c r="E1055" t="s">
        <v>2755</v>
      </c>
    </row>
    <row r="1056" spans="1:5" x14ac:dyDescent="0.25">
      <c r="A1056" t="s">
        <v>2754</v>
      </c>
      <c r="B1056" t="str">
        <f>Weighted!A1059</f>
        <v xml:space="preserve">Peigan </v>
      </c>
      <c r="C1056" t="s">
        <v>2753</v>
      </c>
      <c r="D1056" s="7">
        <f ca="1">Weighted!X1059</f>
        <v>1</v>
      </c>
      <c r="E1056" t="s">
        <v>2755</v>
      </c>
    </row>
    <row r="1057" spans="1:5" x14ac:dyDescent="0.25">
      <c r="A1057" t="s">
        <v>2754</v>
      </c>
      <c r="B1057" t="str">
        <f>Weighted!A1060</f>
        <v xml:space="preserve">Pelican Narrows </v>
      </c>
      <c r="C1057" t="s">
        <v>2753</v>
      </c>
      <c r="D1057" s="7">
        <f ca="1">Weighted!X1060</f>
        <v>1</v>
      </c>
      <c r="E1057" t="s">
        <v>2755</v>
      </c>
    </row>
    <row r="1058" spans="1:5" x14ac:dyDescent="0.25">
      <c r="A1058" t="s">
        <v>2754</v>
      </c>
      <c r="B1058" t="str">
        <f>Weighted!A1061</f>
        <v xml:space="preserve">Pelican Point </v>
      </c>
      <c r="C1058" t="s">
        <v>2753</v>
      </c>
      <c r="D1058" s="7">
        <f ca="1">Weighted!X1061</f>
        <v>7</v>
      </c>
      <c r="E1058" t="s">
        <v>2755</v>
      </c>
    </row>
    <row r="1059" spans="1:5" x14ac:dyDescent="0.25">
      <c r="A1059" t="s">
        <v>2754</v>
      </c>
      <c r="B1059" t="str">
        <f>Weighted!A1062</f>
        <v>Pembina</v>
      </c>
      <c r="C1059" t="s">
        <v>2753</v>
      </c>
      <c r="D1059" s="7">
        <f ca="1">Weighted!X1062</f>
        <v>1</v>
      </c>
      <c r="E1059" t="s">
        <v>2755</v>
      </c>
    </row>
    <row r="1060" spans="1:5" x14ac:dyDescent="0.25">
      <c r="A1060" t="s">
        <v>2754</v>
      </c>
      <c r="B1060" t="str">
        <f>Weighted!A1063</f>
        <v>Pembina River</v>
      </c>
      <c r="C1060" t="s">
        <v>2753</v>
      </c>
      <c r="D1060" s="7">
        <f ca="1">Weighted!X1063</f>
        <v>1</v>
      </c>
      <c r="E1060" t="s">
        <v>2755</v>
      </c>
    </row>
    <row r="1061" spans="1:5" x14ac:dyDescent="0.25">
      <c r="A1061" t="s">
        <v>2754</v>
      </c>
      <c r="B1061" t="str">
        <f>Weighted!A1064</f>
        <v xml:space="preserve">Penbrooke Meadows </v>
      </c>
      <c r="C1061" t="s">
        <v>2753</v>
      </c>
      <c r="D1061" s="7">
        <f ca="1">Weighted!X1064</f>
        <v>1</v>
      </c>
      <c r="E1061" t="s">
        <v>2755</v>
      </c>
    </row>
    <row r="1062" spans="1:5" x14ac:dyDescent="0.25">
      <c r="A1062" t="s">
        <v>2754</v>
      </c>
      <c r="B1062" t="str">
        <f>Weighted!A1065</f>
        <v xml:space="preserve">Pendant d'Oreille </v>
      </c>
      <c r="C1062" t="s">
        <v>2753</v>
      </c>
      <c r="D1062" s="7">
        <f ca="1">Weighted!X1065</f>
        <v>1</v>
      </c>
      <c r="E1062" t="s">
        <v>2755</v>
      </c>
    </row>
    <row r="1063" spans="1:5" x14ac:dyDescent="0.25">
      <c r="A1063" t="s">
        <v>2754</v>
      </c>
      <c r="B1063" t="str">
        <f>Weighted!A1066</f>
        <v xml:space="preserve">Penhold </v>
      </c>
      <c r="C1063" t="s">
        <v>2753</v>
      </c>
      <c r="D1063" s="7">
        <f ca="1">Weighted!X1066</f>
        <v>2</v>
      </c>
      <c r="E1063" t="s">
        <v>2755</v>
      </c>
    </row>
    <row r="1064" spans="1:5" x14ac:dyDescent="0.25">
      <c r="A1064" t="s">
        <v>2754</v>
      </c>
      <c r="B1064" t="str">
        <f>Weighted!A1067</f>
        <v xml:space="preserve">Peoria </v>
      </c>
      <c r="C1064" t="s">
        <v>2753</v>
      </c>
      <c r="D1064" s="7">
        <f ca="1">Weighted!X1067</f>
        <v>1</v>
      </c>
      <c r="E1064" t="s">
        <v>2755</v>
      </c>
    </row>
    <row r="1065" spans="1:5" x14ac:dyDescent="0.25">
      <c r="A1065" t="s">
        <v>2754</v>
      </c>
      <c r="B1065" t="str">
        <f>Weighted!A1068</f>
        <v xml:space="preserve">Perryvale </v>
      </c>
      <c r="C1065" t="s">
        <v>2753</v>
      </c>
      <c r="D1065" s="7">
        <f ca="1">Weighted!X1068</f>
        <v>1</v>
      </c>
      <c r="E1065" t="s">
        <v>2755</v>
      </c>
    </row>
    <row r="1066" spans="1:5" x14ac:dyDescent="0.25">
      <c r="A1066" t="s">
        <v>2754</v>
      </c>
      <c r="B1066" t="str">
        <f>Weighted!A1069</f>
        <v xml:space="preserve">Peterburn Estates </v>
      </c>
      <c r="C1066" t="s">
        <v>2753</v>
      </c>
      <c r="D1066" s="7">
        <f ca="1">Weighted!X1069</f>
        <v>1</v>
      </c>
      <c r="E1066" t="s">
        <v>2755</v>
      </c>
    </row>
    <row r="1067" spans="1:5" x14ac:dyDescent="0.25">
      <c r="A1067" t="s">
        <v>2754</v>
      </c>
      <c r="B1067" t="str">
        <f>Weighted!A1070</f>
        <v>Petrolia</v>
      </c>
      <c r="C1067" t="s">
        <v>2753</v>
      </c>
      <c r="D1067" s="7">
        <f ca="1">Weighted!X1070</f>
        <v>1</v>
      </c>
      <c r="E1067" t="s">
        <v>2755</v>
      </c>
    </row>
    <row r="1068" spans="1:5" x14ac:dyDescent="0.25">
      <c r="A1068" t="s">
        <v>2754</v>
      </c>
      <c r="B1068" t="str">
        <f>Weighted!A1071</f>
        <v xml:space="preserve">Pibroch </v>
      </c>
      <c r="C1068" t="s">
        <v>2753</v>
      </c>
      <c r="D1068" s="7">
        <f ca="1">Weighted!X1071</f>
        <v>1</v>
      </c>
      <c r="E1068" t="s">
        <v>2755</v>
      </c>
    </row>
    <row r="1069" spans="1:5" x14ac:dyDescent="0.25">
      <c r="A1069" t="s">
        <v>2754</v>
      </c>
      <c r="B1069" t="str">
        <f>Weighted!A1072</f>
        <v xml:space="preserve">Pickardville </v>
      </c>
      <c r="C1069" t="s">
        <v>2753</v>
      </c>
      <c r="D1069" s="7">
        <f ca="1">Weighted!X1072</f>
        <v>1</v>
      </c>
      <c r="E1069" t="s">
        <v>2755</v>
      </c>
    </row>
    <row r="1070" spans="1:5" x14ac:dyDescent="0.25">
      <c r="A1070" t="s">
        <v>2754</v>
      </c>
      <c r="B1070" t="str">
        <f>Weighted!A1073</f>
        <v xml:space="preserve">Picture Butte </v>
      </c>
      <c r="C1070" t="s">
        <v>2753</v>
      </c>
      <c r="D1070" s="7">
        <f ca="1">Weighted!X1073</f>
        <v>5</v>
      </c>
      <c r="E1070" t="s">
        <v>2755</v>
      </c>
    </row>
    <row r="1071" spans="1:5" x14ac:dyDescent="0.25">
      <c r="A1071" t="s">
        <v>2754</v>
      </c>
      <c r="B1071" t="str">
        <f>Weighted!A1074</f>
        <v>Pierre Grey's Lakes</v>
      </c>
      <c r="C1071" t="s">
        <v>2753</v>
      </c>
      <c r="D1071" s="7">
        <f ca="1">Weighted!X1074</f>
        <v>1</v>
      </c>
      <c r="E1071" t="s">
        <v>2755</v>
      </c>
    </row>
    <row r="1072" spans="1:5" x14ac:dyDescent="0.25">
      <c r="A1072" t="s">
        <v>2754</v>
      </c>
      <c r="B1072" t="str">
        <f>Weighted!A1075</f>
        <v>Pigeon Lake</v>
      </c>
      <c r="C1072" t="s">
        <v>2753</v>
      </c>
      <c r="D1072" s="7">
        <f ca="1">Weighted!X1075</f>
        <v>1</v>
      </c>
      <c r="E1072" t="s">
        <v>2755</v>
      </c>
    </row>
    <row r="1073" spans="1:5" x14ac:dyDescent="0.25">
      <c r="A1073" t="s">
        <v>2754</v>
      </c>
      <c r="B1073" t="str">
        <f>Weighted!A1076</f>
        <v xml:space="preserve">Pigeon Mountain </v>
      </c>
      <c r="C1073" t="s">
        <v>2753</v>
      </c>
      <c r="D1073" s="7">
        <f ca="1">Weighted!X1076</f>
        <v>1</v>
      </c>
      <c r="E1073" t="s">
        <v>2755</v>
      </c>
    </row>
    <row r="1074" spans="1:5" x14ac:dyDescent="0.25">
      <c r="A1074" t="s">
        <v>2754</v>
      </c>
      <c r="B1074" t="str">
        <f>Weighted!A1077</f>
        <v>Piikani</v>
      </c>
      <c r="C1074" t="s">
        <v>2753</v>
      </c>
      <c r="D1074" s="7">
        <f ca="1">Weighted!X1077</f>
        <v>1</v>
      </c>
      <c r="E1074" t="s">
        <v>2755</v>
      </c>
    </row>
    <row r="1075" spans="1:5" x14ac:dyDescent="0.25">
      <c r="A1075" t="s">
        <v>2754</v>
      </c>
      <c r="B1075" t="str">
        <f>Weighted!A1078</f>
        <v>Pilot Sound</v>
      </c>
      <c r="C1075" t="s">
        <v>2753</v>
      </c>
      <c r="D1075" s="7">
        <f ca="1">Weighted!X1078</f>
        <v>1</v>
      </c>
      <c r="E1075" t="s">
        <v>2755</v>
      </c>
    </row>
    <row r="1076" spans="1:5" x14ac:dyDescent="0.25">
      <c r="A1076" t="s">
        <v>2754</v>
      </c>
      <c r="B1076" t="str">
        <f>Weighted!A1079</f>
        <v xml:space="preserve">Pincher Creek </v>
      </c>
      <c r="C1076" t="s">
        <v>2753</v>
      </c>
      <c r="D1076" s="7">
        <f ca="1">Weighted!X1079</f>
        <v>51</v>
      </c>
      <c r="E1076" t="s">
        <v>2755</v>
      </c>
    </row>
    <row r="1077" spans="1:5" x14ac:dyDescent="0.25">
      <c r="A1077" t="s">
        <v>2754</v>
      </c>
      <c r="B1077" t="str">
        <f>Weighted!A1080</f>
        <v xml:space="preserve">Pincher Station </v>
      </c>
      <c r="C1077" t="s">
        <v>2753</v>
      </c>
      <c r="D1077" s="7">
        <f ca="1">Weighted!X1080</f>
        <v>3</v>
      </c>
      <c r="E1077" t="s">
        <v>2755</v>
      </c>
    </row>
    <row r="1078" spans="1:5" x14ac:dyDescent="0.25">
      <c r="A1078" t="s">
        <v>2754</v>
      </c>
      <c r="B1078" t="str">
        <f>Weighted!A1081</f>
        <v xml:space="preserve">Pine Sands </v>
      </c>
      <c r="C1078" t="s">
        <v>2753</v>
      </c>
      <c r="D1078" s="7">
        <f ca="1">Weighted!X1081</f>
        <v>1</v>
      </c>
      <c r="E1078" t="s">
        <v>2755</v>
      </c>
    </row>
    <row r="1079" spans="1:5" x14ac:dyDescent="0.25">
      <c r="A1079" t="s">
        <v>2754</v>
      </c>
      <c r="B1079" t="str">
        <f>Weighted!A1082</f>
        <v xml:space="preserve">Pine Shadows </v>
      </c>
      <c r="C1079" t="s">
        <v>2753</v>
      </c>
      <c r="D1079" s="7">
        <f ca="1">Weighted!X1082</f>
        <v>1</v>
      </c>
      <c r="E1079" t="s">
        <v>2755</v>
      </c>
    </row>
    <row r="1080" spans="1:5" x14ac:dyDescent="0.25">
      <c r="A1080" t="s">
        <v>2754</v>
      </c>
      <c r="B1080" t="str">
        <f>Weighted!A1083</f>
        <v xml:space="preserve">Pinedale </v>
      </c>
      <c r="C1080" t="s">
        <v>2753</v>
      </c>
      <c r="D1080" s="7">
        <f ca="1">Weighted!X1083</f>
        <v>1</v>
      </c>
      <c r="E1080" t="s">
        <v>2755</v>
      </c>
    </row>
    <row r="1081" spans="1:5" x14ac:dyDescent="0.25">
      <c r="A1081" t="s">
        <v>2754</v>
      </c>
      <c r="B1081" t="str">
        <f>Weighted!A1084</f>
        <v xml:space="preserve">Pineridge </v>
      </c>
      <c r="C1081" t="s">
        <v>2753</v>
      </c>
      <c r="D1081" s="7">
        <f ca="1">Weighted!X1084</f>
        <v>1</v>
      </c>
      <c r="E1081" t="s">
        <v>2755</v>
      </c>
    </row>
    <row r="1082" spans="1:5" x14ac:dyDescent="0.25">
      <c r="A1082" t="s">
        <v>2754</v>
      </c>
      <c r="B1082" t="str">
        <f>Weighted!A1085</f>
        <v>Place LaRue</v>
      </c>
      <c r="C1082" t="s">
        <v>2753</v>
      </c>
      <c r="D1082" s="7">
        <f ca="1">Weighted!X1085</f>
        <v>1</v>
      </c>
      <c r="E1082" t="s">
        <v>2755</v>
      </c>
    </row>
    <row r="1083" spans="1:5" x14ac:dyDescent="0.25">
      <c r="A1083" t="s">
        <v>2754</v>
      </c>
      <c r="B1083" t="str">
        <f>Weighted!A1086</f>
        <v xml:space="preserve">Plamondon </v>
      </c>
      <c r="C1083" t="s">
        <v>2753</v>
      </c>
      <c r="D1083" s="7">
        <f ca="1">Weighted!X1086</f>
        <v>5</v>
      </c>
      <c r="E1083" t="s">
        <v>2755</v>
      </c>
    </row>
    <row r="1084" spans="1:5" x14ac:dyDescent="0.25">
      <c r="A1084" t="s">
        <v>2754</v>
      </c>
      <c r="B1084" t="str">
        <f>Weighted!A1087</f>
        <v>Pleasantview</v>
      </c>
      <c r="C1084" t="s">
        <v>2753</v>
      </c>
      <c r="D1084" s="7">
        <f ca="1">Weighted!X1087</f>
        <v>1</v>
      </c>
      <c r="E1084" t="s">
        <v>2755</v>
      </c>
    </row>
    <row r="1085" spans="1:5" x14ac:dyDescent="0.25">
      <c r="A1085" t="s">
        <v>2754</v>
      </c>
      <c r="B1085" t="str">
        <f>Weighted!A1088</f>
        <v>Pocahontas</v>
      </c>
      <c r="C1085" t="s">
        <v>2753</v>
      </c>
      <c r="D1085" s="7">
        <f ca="1">Weighted!X1088</f>
        <v>3</v>
      </c>
      <c r="E1085" t="s">
        <v>2755</v>
      </c>
    </row>
    <row r="1086" spans="1:5" x14ac:dyDescent="0.25">
      <c r="A1086" t="s">
        <v>2754</v>
      </c>
      <c r="B1086" t="str">
        <f>Weighted!A1089</f>
        <v xml:space="preserve">Point Alison </v>
      </c>
      <c r="C1086" t="s">
        <v>2753</v>
      </c>
      <c r="D1086" s="7">
        <f ca="1">Weighted!X1089</f>
        <v>12</v>
      </c>
      <c r="E1086" t="s">
        <v>2755</v>
      </c>
    </row>
    <row r="1087" spans="1:5" x14ac:dyDescent="0.25">
      <c r="A1087" t="s">
        <v>2754</v>
      </c>
      <c r="B1087" t="str">
        <f>Weighted!A1090</f>
        <v xml:space="preserve">Point Mckay </v>
      </c>
      <c r="C1087" t="s">
        <v>2753</v>
      </c>
      <c r="D1087" s="7">
        <f ca="1">Weighted!X1090</f>
        <v>1</v>
      </c>
      <c r="E1087" t="s">
        <v>2755</v>
      </c>
    </row>
    <row r="1088" spans="1:5" x14ac:dyDescent="0.25">
      <c r="A1088" t="s">
        <v>2754</v>
      </c>
      <c r="B1088" t="str">
        <f>Weighted!A1091</f>
        <v>Police Outpost</v>
      </c>
      <c r="C1088" t="s">
        <v>2753</v>
      </c>
      <c r="D1088" s="7">
        <f ca="1">Weighted!X1091</f>
        <v>1</v>
      </c>
      <c r="E1088" t="s">
        <v>2755</v>
      </c>
    </row>
    <row r="1089" spans="1:5" x14ac:dyDescent="0.25">
      <c r="A1089" t="s">
        <v>2754</v>
      </c>
      <c r="B1089" t="str">
        <f>Weighted!A1092</f>
        <v>Pollard Meadows</v>
      </c>
      <c r="C1089" t="s">
        <v>2753</v>
      </c>
      <c r="D1089" s="7">
        <f ca="1">Weighted!X1092</f>
        <v>1</v>
      </c>
      <c r="E1089" t="s">
        <v>2755</v>
      </c>
    </row>
    <row r="1090" spans="1:5" x14ac:dyDescent="0.25">
      <c r="A1090" t="s">
        <v>2754</v>
      </c>
      <c r="B1090" t="str">
        <f>Weighted!A1093</f>
        <v>Pollockville</v>
      </c>
      <c r="C1090" t="s">
        <v>2753</v>
      </c>
      <c r="D1090" s="7">
        <f ca="1">Weighted!X1093</f>
        <v>1</v>
      </c>
      <c r="E1090" t="s">
        <v>2755</v>
      </c>
    </row>
    <row r="1091" spans="1:5" x14ac:dyDescent="0.25">
      <c r="A1091" t="s">
        <v>2754</v>
      </c>
      <c r="B1091" t="str">
        <f>Weighted!A1094</f>
        <v xml:space="preserve">Ponoka </v>
      </c>
      <c r="C1091" t="s">
        <v>2753</v>
      </c>
      <c r="D1091" s="7">
        <f ca="1">Weighted!X1094</f>
        <v>9</v>
      </c>
      <c r="E1091" t="s">
        <v>2755</v>
      </c>
    </row>
    <row r="1092" spans="1:5" x14ac:dyDescent="0.25">
      <c r="A1092" t="s">
        <v>2754</v>
      </c>
      <c r="B1092" t="str">
        <f>Weighted!A1095</f>
        <v xml:space="preserve">Poplar Bay </v>
      </c>
      <c r="C1092" t="s">
        <v>2753</v>
      </c>
      <c r="D1092" s="7">
        <f ca="1">Weighted!X1095</f>
        <v>1</v>
      </c>
      <c r="E1092" t="s">
        <v>2755</v>
      </c>
    </row>
    <row r="1093" spans="1:5" x14ac:dyDescent="0.25">
      <c r="A1093" t="s">
        <v>2754</v>
      </c>
      <c r="B1093" t="str">
        <f>Weighted!A1096</f>
        <v xml:space="preserve">Poplar Ridge </v>
      </c>
      <c r="C1093" t="s">
        <v>2753</v>
      </c>
      <c r="D1093" s="7">
        <f ca="1">Weighted!X1096</f>
        <v>1</v>
      </c>
      <c r="E1093" t="s">
        <v>2755</v>
      </c>
    </row>
    <row r="1094" spans="1:5" x14ac:dyDescent="0.25">
      <c r="A1094" t="s">
        <v>2754</v>
      </c>
      <c r="B1094" t="str">
        <f>Weighted!A1097</f>
        <v>Port Vermillion</v>
      </c>
      <c r="C1094" t="s">
        <v>2753</v>
      </c>
      <c r="D1094" s="7">
        <f ca="1">Weighted!X1097</f>
        <v>1</v>
      </c>
      <c r="E1094" t="s">
        <v>2755</v>
      </c>
    </row>
    <row r="1095" spans="1:5" x14ac:dyDescent="0.25">
      <c r="A1095" t="s">
        <v>2754</v>
      </c>
      <c r="B1095" t="str">
        <f>Weighted!A1098</f>
        <v>Potter Greens</v>
      </c>
      <c r="C1095" t="s">
        <v>2753</v>
      </c>
      <c r="D1095" s="7">
        <f ca="1">Weighted!X1098</f>
        <v>1</v>
      </c>
      <c r="E1095" t="s">
        <v>2755</v>
      </c>
    </row>
    <row r="1096" spans="1:5" x14ac:dyDescent="0.25">
      <c r="A1096" t="s">
        <v>2754</v>
      </c>
      <c r="B1096" t="str">
        <f>Weighted!A1099</f>
        <v xml:space="preserve">Prairie Lodge Trailer Court </v>
      </c>
      <c r="C1096" t="s">
        <v>2753</v>
      </c>
      <c r="D1096" s="7">
        <f ca="1">Weighted!X1099</f>
        <v>1</v>
      </c>
      <c r="E1096" t="s">
        <v>2755</v>
      </c>
    </row>
    <row r="1097" spans="1:5" x14ac:dyDescent="0.25">
      <c r="A1097" t="s">
        <v>2754</v>
      </c>
      <c r="B1097" t="str">
        <f>Weighted!A1100</f>
        <v xml:space="preserve">Prestwick </v>
      </c>
      <c r="C1097" t="s">
        <v>2753</v>
      </c>
      <c r="D1097" s="7">
        <f ca="1">Weighted!X1100</f>
        <v>1</v>
      </c>
      <c r="E1097" t="s">
        <v>2755</v>
      </c>
    </row>
    <row r="1098" spans="1:5" x14ac:dyDescent="0.25">
      <c r="A1098" t="s">
        <v>2754</v>
      </c>
      <c r="B1098" t="str">
        <f>Weighted!A1101</f>
        <v xml:space="preserve">Priddis </v>
      </c>
      <c r="C1098" t="s">
        <v>2753</v>
      </c>
      <c r="D1098" s="7">
        <f ca="1">Weighted!X1101</f>
        <v>1</v>
      </c>
      <c r="E1098" t="s">
        <v>2755</v>
      </c>
    </row>
    <row r="1099" spans="1:5" x14ac:dyDescent="0.25">
      <c r="A1099" t="s">
        <v>2754</v>
      </c>
      <c r="B1099" t="str">
        <f>Weighted!A1102</f>
        <v xml:space="preserve">Priddis Greens </v>
      </c>
      <c r="C1099" t="s">
        <v>2753</v>
      </c>
      <c r="D1099" s="7">
        <f ca="1">Weighted!X1102</f>
        <v>1</v>
      </c>
      <c r="E1099" t="s">
        <v>2755</v>
      </c>
    </row>
    <row r="1100" spans="1:5" x14ac:dyDescent="0.25">
      <c r="A1100" t="s">
        <v>2754</v>
      </c>
      <c r="B1100" t="str">
        <f>Weighted!A1103</f>
        <v>Prince Charles</v>
      </c>
      <c r="C1100" t="s">
        <v>2753</v>
      </c>
      <c r="D1100" s="7">
        <f ca="1">Weighted!X1103</f>
        <v>1</v>
      </c>
      <c r="E1100" t="s">
        <v>2755</v>
      </c>
    </row>
    <row r="1101" spans="1:5" x14ac:dyDescent="0.25">
      <c r="A1101" t="s">
        <v>2754</v>
      </c>
      <c r="B1101" t="str">
        <f>Weighted!A1104</f>
        <v>Prince Rupert</v>
      </c>
      <c r="C1101" t="s">
        <v>2753</v>
      </c>
      <c r="D1101" s="7">
        <f ca="1">Weighted!X1104</f>
        <v>1</v>
      </c>
      <c r="E1101" t="s">
        <v>2755</v>
      </c>
    </row>
    <row r="1102" spans="1:5" x14ac:dyDescent="0.25">
      <c r="A1102" t="s">
        <v>2754</v>
      </c>
      <c r="B1102" t="str">
        <f>Weighted!A1105</f>
        <v xml:space="preserve">Provost </v>
      </c>
      <c r="C1102" t="s">
        <v>2753</v>
      </c>
      <c r="D1102" s="7">
        <f ca="1">Weighted!X1105</f>
        <v>7</v>
      </c>
      <c r="E1102" t="s">
        <v>2755</v>
      </c>
    </row>
    <row r="1103" spans="1:5" x14ac:dyDescent="0.25">
      <c r="A1103" t="s">
        <v>2754</v>
      </c>
      <c r="B1103" t="str">
        <f>Weighted!A1106</f>
        <v xml:space="preserve">Pump Hill </v>
      </c>
      <c r="C1103" t="s">
        <v>2753</v>
      </c>
      <c r="D1103" s="7">
        <f ca="1">Weighted!X1106</f>
        <v>1</v>
      </c>
      <c r="E1103" t="s">
        <v>2755</v>
      </c>
    </row>
    <row r="1104" spans="1:5" x14ac:dyDescent="0.25">
      <c r="A1104" t="s">
        <v>2754</v>
      </c>
      <c r="B1104" t="str">
        <f>Weighted!A1107</f>
        <v xml:space="preserve">Purple Springs </v>
      </c>
      <c r="C1104" t="s">
        <v>2753</v>
      </c>
      <c r="D1104" s="7">
        <f ca="1">Weighted!X1107</f>
        <v>9</v>
      </c>
      <c r="E1104" t="s">
        <v>2755</v>
      </c>
    </row>
    <row r="1105" spans="1:5" x14ac:dyDescent="0.25">
      <c r="A1105" t="s">
        <v>2754</v>
      </c>
      <c r="B1105" t="str">
        <f>Weighted!A1108</f>
        <v xml:space="preserve">Puskiakiwenin </v>
      </c>
      <c r="C1105" t="s">
        <v>2753</v>
      </c>
      <c r="D1105" s="7">
        <f ca="1">Weighted!X1108</f>
        <v>1</v>
      </c>
      <c r="E1105" t="s">
        <v>2755</v>
      </c>
    </row>
    <row r="1106" spans="1:5" x14ac:dyDescent="0.25">
      <c r="A1106" t="s">
        <v>2754</v>
      </c>
      <c r="B1106" t="str">
        <f>Weighted!A1109</f>
        <v>Quarters</v>
      </c>
      <c r="C1106" t="s">
        <v>2753</v>
      </c>
      <c r="D1106" s="7">
        <f ca="1">Weighted!X1109</f>
        <v>1</v>
      </c>
      <c r="E1106" t="s">
        <v>2755</v>
      </c>
    </row>
    <row r="1107" spans="1:5" x14ac:dyDescent="0.25">
      <c r="A1107" t="s">
        <v>2754</v>
      </c>
      <c r="B1107" t="str">
        <f>Weighted!A1110</f>
        <v>Queen Alexandra</v>
      </c>
      <c r="C1107" t="s">
        <v>2753</v>
      </c>
      <c r="D1107" s="7">
        <f ca="1">Weighted!X1110</f>
        <v>1</v>
      </c>
      <c r="E1107" t="s">
        <v>2755</v>
      </c>
    </row>
    <row r="1108" spans="1:5" x14ac:dyDescent="0.25">
      <c r="A1108" t="s">
        <v>2754</v>
      </c>
      <c r="B1108" t="str">
        <f>Weighted!A1111</f>
        <v>Queen Elizabeth</v>
      </c>
      <c r="C1108" t="s">
        <v>2753</v>
      </c>
      <c r="D1108" s="7">
        <f ca="1">Weighted!X1111</f>
        <v>1</v>
      </c>
      <c r="E1108" t="s">
        <v>2755</v>
      </c>
    </row>
    <row r="1109" spans="1:5" x14ac:dyDescent="0.25">
      <c r="A1109" t="s">
        <v>2754</v>
      </c>
      <c r="B1109" t="str">
        <f>Weighted!A1112</f>
        <v>Queen Mary Park</v>
      </c>
      <c r="C1109" t="s">
        <v>2753</v>
      </c>
      <c r="D1109" s="7">
        <f ca="1">Weighted!X1112</f>
        <v>2</v>
      </c>
      <c r="E1109" t="s">
        <v>2755</v>
      </c>
    </row>
    <row r="1110" spans="1:5" x14ac:dyDescent="0.25">
      <c r="A1110" t="s">
        <v>2754</v>
      </c>
      <c r="B1110" t="str">
        <f>Weighted!A1113</f>
        <v xml:space="preserve">Queens Park Village </v>
      </c>
      <c r="C1110" t="s">
        <v>2753</v>
      </c>
      <c r="D1110" s="7">
        <f ca="1">Weighted!X1113</f>
        <v>1</v>
      </c>
      <c r="E1110" t="s">
        <v>2755</v>
      </c>
    </row>
    <row r="1111" spans="1:5" x14ac:dyDescent="0.25">
      <c r="A1111" t="s">
        <v>2754</v>
      </c>
      <c r="B1111" t="str">
        <f>Weighted!A1114</f>
        <v xml:space="preserve">Queensland </v>
      </c>
      <c r="C1111" t="s">
        <v>2753</v>
      </c>
      <c r="D1111" s="7">
        <f ca="1">Weighted!X1114</f>
        <v>1</v>
      </c>
      <c r="E1111" t="s">
        <v>2755</v>
      </c>
    </row>
    <row r="1112" spans="1:5" x14ac:dyDescent="0.25">
      <c r="A1112" t="s">
        <v>2754</v>
      </c>
      <c r="B1112" t="str">
        <f>Weighted!A1115</f>
        <v xml:space="preserve">Queenstown </v>
      </c>
      <c r="C1112" t="s">
        <v>2753</v>
      </c>
      <c r="D1112" s="7">
        <f ca="1">Weighted!X1115</f>
        <v>1</v>
      </c>
      <c r="E1112" t="s">
        <v>2755</v>
      </c>
    </row>
    <row r="1113" spans="1:5" x14ac:dyDescent="0.25">
      <c r="A1113" t="s">
        <v>2754</v>
      </c>
      <c r="B1113" t="str">
        <f>Weighted!A1116</f>
        <v>Quesnell Heights</v>
      </c>
      <c r="C1113" t="s">
        <v>2753</v>
      </c>
      <c r="D1113" s="7">
        <f ca="1">Weighted!X1116</f>
        <v>1</v>
      </c>
      <c r="E1113" t="s">
        <v>2755</v>
      </c>
    </row>
    <row r="1114" spans="1:5" x14ac:dyDescent="0.25">
      <c r="A1114" t="s">
        <v>2754</v>
      </c>
      <c r="B1114" t="str">
        <f>Weighted!A1117</f>
        <v xml:space="preserve">Radisson Heights </v>
      </c>
      <c r="C1114" t="s">
        <v>2753</v>
      </c>
      <c r="D1114" s="7">
        <f ca="1">Weighted!X1117</f>
        <v>1</v>
      </c>
      <c r="E1114" t="s">
        <v>2755</v>
      </c>
    </row>
    <row r="1115" spans="1:5" x14ac:dyDescent="0.25">
      <c r="A1115" t="s">
        <v>2754</v>
      </c>
      <c r="B1115" t="str">
        <f>Weighted!A1118</f>
        <v xml:space="preserve">Radway </v>
      </c>
      <c r="C1115" t="s">
        <v>2753</v>
      </c>
      <c r="D1115" s="7">
        <f ca="1">Weighted!X1118</f>
        <v>1</v>
      </c>
      <c r="E1115" t="s">
        <v>2755</v>
      </c>
    </row>
    <row r="1116" spans="1:5" x14ac:dyDescent="0.25">
      <c r="A1116" t="s">
        <v>2754</v>
      </c>
      <c r="B1116" t="str">
        <f>Weighted!A1119</f>
        <v xml:space="preserve">Railey </v>
      </c>
      <c r="C1116" t="s">
        <v>2753</v>
      </c>
      <c r="D1116" s="7">
        <f ca="1">Weighted!X1119</f>
        <v>1</v>
      </c>
      <c r="E1116" t="s">
        <v>2755</v>
      </c>
    </row>
    <row r="1117" spans="1:5" x14ac:dyDescent="0.25">
      <c r="A1117" t="s">
        <v>2754</v>
      </c>
      <c r="B1117" t="str">
        <f>Weighted!A1120</f>
        <v xml:space="preserve">Rainbow Lake </v>
      </c>
      <c r="C1117" t="s">
        <v>2753</v>
      </c>
      <c r="D1117" s="7">
        <f ca="1">Weighted!X1120</f>
        <v>12</v>
      </c>
      <c r="E1117" t="s">
        <v>2755</v>
      </c>
    </row>
    <row r="1118" spans="1:5" x14ac:dyDescent="0.25">
      <c r="A1118" t="s">
        <v>2754</v>
      </c>
      <c r="B1118" t="str">
        <f>Weighted!A1121</f>
        <v xml:space="preserve">Rainier </v>
      </c>
      <c r="C1118" t="s">
        <v>2753</v>
      </c>
      <c r="D1118" s="7">
        <f ca="1">Weighted!X1121</f>
        <v>1</v>
      </c>
      <c r="E1118" t="s">
        <v>2755</v>
      </c>
    </row>
    <row r="1119" spans="1:5" x14ac:dyDescent="0.25">
      <c r="A1119" t="s">
        <v>2754</v>
      </c>
      <c r="B1119" t="str">
        <f>Weighted!A1122</f>
        <v xml:space="preserve">Ralston </v>
      </c>
      <c r="C1119" t="s">
        <v>2753</v>
      </c>
      <c r="D1119" s="7">
        <f ca="1">Weighted!X1122</f>
        <v>1</v>
      </c>
      <c r="E1119" t="s">
        <v>2755</v>
      </c>
    </row>
    <row r="1120" spans="1:5" x14ac:dyDescent="0.25">
      <c r="A1120" t="s">
        <v>2754</v>
      </c>
      <c r="B1120" t="str">
        <f>Weighted!A1123</f>
        <v>Ram Falls</v>
      </c>
      <c r="C1120" t="s">
        <v>2753</v>
      </c>
      <c r="D1120" s="7">
        <f ca="1">Weighted!X1123</f>
        <v>1</v>
      </c>
      <c r="E1120" t="s">
        <v>2755</v>
      </c>
    </row>
    <row r="1121" spans="1:5" x14ac:dyDescent="0.25">
      <c r="A1121" t="s">
        <v>2754</v>
      </c>
      <c r="B1121" t="str">
        <f>Weighted!A1124</f>
        <v xml:space="preserve">Ramsay </v>
      </c>
      <c r="C1121" t="s">
        <v>2753</v>
      </c>
      <c r="D1121" s="7">
        <f ca="1">Weighted!X1124</f>
        <v>1</v>
      </c>
      <c r="E1121" t="s">
        <v>2755</v>
      </c>
    </row>
    <row r="1122" spans="1:5" x14ac:dyDescent="0.25">
      <c r="A1122" t="s">
        <v>2754</v>
      </c>
      <c r="B1122" t="str">
        <f>Weighted!A1125</f>
        <v>Ramsay Heights</v>
      </c>
      <c r="C1122" t="s">
        <v>2753</v>
      </c>
      <c r="D1122" s="7">
        <f ca="1">Weighted!X1125</f>
        <v>1</v>
      </c>
      <c r="E1122" t="s">
        <v>2755</v>
      </c>
    </row>
    <row r="1123" spans="1:5" x14ac:dyDescent="0.25">
      <c r="A1123" t="s">
        <v>2754</v>
      </c>
      <c r="B1123" t="str">
        <f>Weighted!A1126</f>
        <v xml:space="preserve">Ranchland </v>
      </c>
      <c r="C1123" t="s">
        <v>2753</v>
      </c>
      <c r="D1123" s="7">
        <f ca="1">Weighted!X1126</f>
        <v>1</v>
      </c>
      <c r="E1123" t="s">
        <v>2755</v>
      </c>
    </row>
    <row r="1124" spans="1:5" x14ac:dyDescent="0.25">
      <c r="A1124" t="s">
        <v>2754</v>
      </c>
      <c r="B1124" t="str">
        <f>Weighted!A1127</f>
        <v xml:space="preserve">Ranchlands </v>
      </c>
      <c r="C1124" t="s">
        <v>2753</v>
      </c>
      <c r="D1124" s="7">
        <f ca="1">Weighted!X1127</f>
        <v>1</v>
      </c>
      <c r="E1124" t="s">
        <v>2755</v>
      </c>
    </row>
    <row r="1125" spans="1:5" x14ac:dyDescent="0.25">
      <c r="A1125" t="s">
        <v>2754</v>
      </c>
      <c r="B1125" t="str">
        <f>Weighted!A1128</f>
        <v xml:space="preserve">Ranfurly </v>
      </c>
      <c r="C1125" t="s">
        <v>2753</v>
      </c>
      <c r="D1125" s="7">
        <f ca="1">Weighted!X1128</f>
        <v>1</v>
      </c>
      <c r="E1125" t="s">
        <v>2755</v>
      </c>
    </row>
    <row r="1126" spans="1:5" x14ac:dyDescent="0.25">
      <c r="A1126" t="s">
        <v>2754</v>
      </c>
      <c r="B1126" t="str">
        <f>Weighted!A1129</f>
        <v>Rapperswill</v>
      </c>
      <c r="C1126" t="s">
        <v>2753</v>
      </c>
      <c r="D1126" s="7">
        <f ca="1">Weighted!X1129</f>
        <v>1</v>
      </c>
      <c r="E1126" t="s">
        <v>2755</v>
      </c>
    </row>
    <row r="1127" spans="1:5" x14ac:dyDescent="0.25">
      <c r="A1127" t="s">
        <v>2754</v>
      </c>
      <c r="B1127" t="str">
        <f>Weighted!A1130</f>
        <v xml:space="preserve">Raymond </v>
      </c>
      <c r="C1127" t="s">
        <v>2753</v>
      </c>
      <c r="D1127" s="7">
        <f ca="1">Weighted!X1130</f>
        <v>3</v>
      </c>
      <c r="E1127" t="s">
        <v>2755</v>
      </c>
    </row>
    <row r="1128" spans="1:5" x14ac:dyDescent="0.25">
      <c r="A1128" t="s">
        <v>2754</v>
      </c>
      <c r="B1128" t="str">
        <f>Weighted!A1131</f>
        <v xml:space="preserve">Red Carpet </v>
      </c>
      <c r="C1128" t="s">
        <v>2753</v>
      </c>
      <c r="D1128" s="7">
        <f ca="1">Weighted!X1131</f>
        <v>1</v>
      </c>
      <c r="E1128" t="s">
        <v>2755</v>
      </c>
    </row>
    <row r="1129" spans="1:5" x14ac:dyDescent="0.25">
      <c r="A1129" t="s">
        <v>2754</v>
      </c>
      <c r="B1129" t="str">
        <f>Weighted!A1132</f>
        <v xml:space="preserve">Red Deer </v>
      </c>
      <c r="C1129" t="s">
        <v>2753</v>
      </c>
      <c r="D1129" s="7">
        <f ca="1">Weighted!X1132</f>
        <v>63</v>
      </c>
      <c r="E1129" t="s">
        <v>2755</v>
      </c>
    </row>
    <row r="1130" spans="1:5" x14ac:dyDescent="0.25">
      <c r="A1130" t="s">
        <v>2754</v>
      </c>
      <c r="B1130" t="str">
        <f>Weighted!A1133</f>
        <v xml:space="preserve">Red Earth Creek </v>
      </c>
      <c r="C1130" t="s">
        <v>2753</v>
      </c>
      <c r="D1130" s="7">
        <f ca="1">Weighted!X1133</f>
        <v>32</v>
      </c>
      <c r="E1130" t="s">
        <v>2755</v>
      </c>
    </row>
    <row r="1131" spans="1:5" x14ac:dyDescent="0.25">
      <c r="A1131" t="s">
        <v>2754</v>
      </c>
      <c r="B1131" t="str">
        <f>Weighted!A1134</f>
        <v>Red Lodge</v>
      </c>
      <c r="C1131" t="s">
        <v>2753</v>
      </c>
      <c r="D1131" s="7">
        <f ca="1">Weighted!X1134</f>
        <v>2</v>
      </c>
      <c r="E1131" t="s">
        <v>2755</v>
      </c>
    </row>
    <row r="1132" spans="1:5" x14ac:dyDescent="0.25">
      <c r="A1132" t="s">
        <v>2754</v>
      </c>
      <c r="B1132" t="str">
        <f>Weighted!A1135</f>
        <v xml:space="preserve">Red Willow </v>
      </c>
      <c r="C1132" t="s">
        <v>2753</v>
      </c>
      <c r="D1132" s="7">
        <f ca="1">Weighted!X1135</f>
        <v>15</v>
      </c>
      <c r="E1132" t="s">
        <v>2755</v>
      </c>
    </row>
    <row r="1133" spans="1:5" x14ac:dyDescent="0.25">
      <c r="A1133" t="s">
        <v>2754</v>
      </c>
      <c r="B1133" t="str">
        <f>Weighted!A1136</f>
        <v xml:space="preserve">Redcliff </v>
      </c>
      <c r="C1133" t="s">
        <v>2753</v>
      </c>
      <c r="D1133" s="7">
        <f ca="1">Weighted!X1136</f>
        <v>3</v>
      </c>
      <c r="E1133" t="s">
        <v>2755</v>
      </c>
    </row>
    <row r="1134" spans="1:5" x14ac:dyDescent="0.25">
      <c r="A1134" t="s">
        <v>2754</v>
      </c>
      <c r="B1134" t="str">
        <f>Weighted!A1137</f>
        <v xml:space="preserve">Redland </v>
      </c>
      <c r="C1134" t="s">
        <v>2753</v>
      </c>
      <c r="D1134" s="7">
        <f ca="1">Weighted!X1137</f>
        <v>1</v>
      </c>
      <c r="E1134" t="s">
        <v>2755</v>
      </c>
    </row>
    <row r="1135" spans="1:5" x14ac:dyDescent="0.25">
      <c r="A1135" t="s">
        <v>2754</v>
      </c>
      <c r="B1135" t="str">
        <f>Weighted!A1138</f>
        <v xml:space="preserve">Redstone </v>
      </c>
      <c r="C1135" t="s">
        <v>2753</v>
      </c>
      <c r="D1135" s="7">
        <f ca="1">Weighted!X1138</f>
        <v>1</v>
      </c>
      <c r="E1135" t="s">
        <v>2755</v>
      </c>
    </row>
    <row r="1136" spans="1:5" x14ac:dyDescent="0.25">
      <c r="A1136" t="s">
        <v>2754</v>
      </c>
      <c r="B1136" t="str">
        <f>Weighted!A1139</f>
        <v xml:space="preserve">Redwater </v>
      </c>
      <c r="C1136" t="s">
        <v>2753</v>
      </c>
      <c r="D1136" s="7">
        <f ca="1">Weighted!X1139</f>
        <v>6</v>
      </c>
      <c r="E1136" t="s">
        <v>2755</v>
      </c>
    </row>
    <row r="1137" spans="1:5" x14ac:dyDescent="0.25">
      <c r="A1137" t="s">
        <v>2754</v>
      </c>
      <c r="B1137" t="str">
        <f>Weighted!A1140</f>
        <v xml:space="preserve">Renfrew </v>
      </c>
      <c r="C1137" t="s">
        <v>2753</v>
      </c>
      <c r="D1137" s="7">
        <f ca="1">Weighted!X1140</f>
        <v>1</v>
      </c>
      <c r="E1137" t="s">
        <v>2755</v>
      </c>
    </row>
    <row r="1138" spans="1:5" x14ac:dyDescent="0.25">
      <c r="A1138" t="s">
        <v>2754</v>
      </c>
      <c r="B1138" t="str">
        <f>Weighted!A1141</f>
        <v xml:space="preserve">Reno </v>
      </c>
      <c r="C1138" t="s">
        <v>2753</v>
      </c>
      <c r="D1138" s="7">
        <f ca="1">Weighted!X1141</f>
        <v>1</v>
      </c>
      <c r="E1138" t="s">
        <v>2755</v>
      </c>
    </row>
    <row r="1139" spans="1:5" x14ac:dyDescent="0.25">
      <c r="A1139" t="s">
        <v>2754</v>
      </c>
      <c r="B1139" t="str">
        <f>Weighted!A1142</f>
        <v>Retlaw</v>
      </c>
      <c r="C1139" t="s">
        <v>2753</v>
      </c>
      <c r="D1139" s="7">
        <f ca="1">Weighted!X1142</f>
        <v>1</v>
      </c>
      <c r="E1139" t="s">
        <v>2755</v>
      </c>
    </row>
    <row r="1140" spans="1:5" x14ac:dyDescent="0.25">
      <c r="A1140" t="s">
        <v>2754</v>
      </c>
      <c r="B1140" t="str">
        <f>Weighted!A1143</f>
        <v>Rhatigan Ridge</v>
      </c>
      <c r="C1140" t="s">
        <v>2753</v>
      </c>
      <c r="D1140" s="7">
        <f ca="1">Weighted!X1143</f>
        <v>1</v>
      </c>
      <c r="E1140" t="s">
        <v>2755</v>
      </c>
    </row>
    <row r="1141" spans="1:5" x14ac:dyDescent="0.25">
      <c r="A1141" t="s">
        <v>2754</v>
      </c>
      <c r="B1141" t="str">
        <f>Weighted!A1144</f>
        <v xml:space="preserve">Ribstone </v>
      </c>
      <c r="C1141" t="s">
        <v>2753</v>
      </c>
      <c r="D1141" s="7">
        <f ca="1">Weighted!X1144</f>
        <v>1</v>
      </c>
      <c r="E1141" t="s">
        <v>2755</v>
      </c>
    </row>
    <row r="1142" spans="1:5" x14ac:dyDescent="0.25">
      <c r="A1142" t="s">
        <v>2754</v>
      </c>
      <c r="B1142" t="str">
        <f>Weighted!A1145</f>
        <v xml:space="preserve">Rich Valley </v>
      </c>
      <c r="C1142" t="s">
        <v>2753</v>
      </c>
      <c r="D1142" s="7">
        <f ca="1">Weighted!X1145</f>
        <v>1</v>
      </c>
      <c r="E1142" t="s">
        <v>2755</v>
      </c>
    </row>
    <row r="1143" spans="1:5" x14ac:dyDescent="0.25">
      <c r="A1143" t="s">
        <v>2754</v>
      </c>
      <c r="B1143" t="str">
        <f>Weighted!A1146</f>
        <v xml:space="preserve">Richdale </v>
      </c>
      <c r="C1143" t="s">
        <v>2753</v>
      </c>
      <c r="D1143" s="7">
        <f ca="1">Weighted!X1146</f>
        <v>1</v>
      </c>
      <c r="E1143" t="s">
        <v>2755</v>
      </c>
    </row>
    <row r="1144" spans="1:5" x14ac:dyDescent="0.25">
      <c r="A1144" t="s">
        <v>2754</v>
      </c>
      <c r="B1144" t="str">
        <f>Weighted!A1147</f>
        <v>Richfield</v>
      </c>
      <c r="C1144" t="s">
        <v>2753</v>
      </c>
      <c r="D1144" s="7">
        <f ca="1">Weighted!X1147</f>
        <v>1</v>
      </c>
      <c r="E1144" t="s">
        <v>2755</v>
      </c>
    </row>
    <row r="1145" spans="1:5" x14ac:dyDescent="0.25">
      <c r="A1145" t="s">
        <v>2754</v>
      </c>
      <c r="B1145" t="str">
        <f>Weighted!A1148</f>
        <v>Richford</v>
      </c>
      <c r="C1145" t="s">
        <v>2753</v>
      </c>
      <c r="D1145" s="7">
        <f ca="1">Weighted!X1148</f>
        <v>1</v>
      </c>
      <c r="E1145" t="s">
        <v>2755</v>
      </c>
    </row>
    <row r="1146" spans="1:5" x14ac:dyDescent="0.25">
      <c r="A1146" t="s">
        <v>2754</v>
      </c>
      <c r="B1146" t="str">
        <f>Weighted!A1149</f>
        <v xml:space="preserve">Richmond </v>
      </c>
      <c r="C1146" t="s">
        <v>2753</v>
      </c>
      <c r="D1146" s="7">
        <f ca="1">Weighted!X1149</f>
        <v>1</v>
      </c>
      <c r="E1146" t="s">
        <v>2755</v>
      </c>
    </row>
    <row r="1147" spans="1:5" x14ac:dyDescent="0.25">
      <c r="A1147" t="s">
        <v>2754</v>
      </c>
      <c r="B1147" t="str">
        <f>Weighted!A1150</f>
        <v xml:space="preserve">Rideau Park </v>
      </c>
      <c r="C1147" t="s">
        <v>2753</v>
      </c>
      <c r="D1147" s="7">
        <f ca="1">Weighted!X1150</f>
        <v>33</v>
      </c>
      <c r="E1147" t="s">
        <v>2755</v>
      </c>
    </row>
    <row r="1148" spans="1:5" x14ac:dyDescent="0.25">
      <c r="A1148" t="s">
        <v>2754</v>
      </c>
      <c r="B1148" t="str">
        <f>Weighted!A1151</f>
        <v xml:space="preserve">Ridgevalley </v>
      </c>
      <c r="C1148" t="s">
        <v>2753</v>
      </c>
      <c r="D1148" s="7">
        <f ca="1">Weighted!X1151</f>
        <v>1</v>
      </c>
      <c r="E1148" t="s">
        <v>2755</v>
      </c>
    </row>
    <row r="1149" spans="1:5" x14ac:dyDescent="0.25">
      <c r="A1149" t="s">
        <v>2754</v>
      </c>
      <c r="B1149" t="str">
        <f>Weighted!A1152</f>
        <v>Ridgewood</v>
      </c>
      <c r="C1149" t="s">
        <v>2753</v>
      </c>
      <c r="D1149" s="7">
        <f ca="1">Weighted!X1152</f>
        <v>2</v>
      </c>
      <c r="E1149" t="s">
        <v>2755</v>
      </c>
    </row>
    <row r="1150" spans="1:5" x14ac:dyDescent="0.25">
      <c r="A1150" t="s">
        <v>2754</v>
      </c>
      <c r="B1150" t="str">
        <f>Weighted!A1153</f>
        <v xml:space="preserve">Rimbey </v>
      </c>
      <c r="C1150" t="s">
        <v>2753</v>
      </c>
      <c r="D1150" s="7">
        <f ca="1">Weighted!X1153</f>
        <v>2</v>
      </c>
      <c r="E1150" t="s">
        <v>2755</v>
      </c>
    </row>
    <row r="1151" spans="1:5" x14ac:dyDescent="0.25">
      <c r="A1151" t="s">
        <v>2754</v>
      </c>
      <c r="B1151" t="str">
        <f>Weighted!A1154</f>
        <v>Rio Terrace</v>
      </c>
      <c r="C1151" t="s">
        <v>2753</v>
      </c>
      <c r="D1151" s="7">
        <f ca="1">Weighted!X1154</f>
        <v>5</v>
      </c>
      <c r="E1151" t="s">
        <v>2755</v>
      </c>
    </row>
    <row r="1152" spans="1:5" x14ac:dyDescent="0.25">
      <c r="A1152" t="s">
        <v>2754</v>
      </c>
      <c r="B1152" t="str">
        <f>Weighted!A1155</f>
        <v>Ritchie</v>
      </c>
      <c r="C1152" t="s">
        <v>2753</v>
      </c>
      <c r="D1152" s="7">
        <f ca="1">Weighted!X1155</f>
        <v>1</v>
      </c>
      <c r="E1152" t="s">
        <v>2755</v>
      </c>
    </row>
    <row r="1153" spans="1:5" x14ac:dyDescent="0.25">
      <c r="A1153" t="s">
        <v>2754</v>
      </c>
      <c r="B1153" t="str">
        <f>Weighted!A1156</f>
        <v xml:space="preserve">Riverbend </v>
      </c>
      <c r="C1153" t="s">
        <v>2753</v>
      </c>
      <c r="D1153" s="7">
        <f ca="1">Weighted!X1156</f>
        <v>6</v>
      </c>
      <c r="E1153" t="s">
        <v>2755</v>
      </c>
    </row>
    <row r="1154" spans="1:5" x14ac:dyDescent="0.25">
      <c r="A1154" t="s">
        <v>2754</v>
      </c>
      <c r="B1154" t="str">
        <f>Weighted!A1157</f>
        <v xml:space="preserve">Rivercourse </v>
      </c>
      <c r="C1154" t="s">
        <v>2753</v>
      </c>
      <c r="D1154" s="7">
        <f ca="1">Weighted!X1157</f>
        <v>1</v>
      </c>
      <c r="E1154" t="s">
        <v>2755</v>
      </c>
    </row>
    <row r="1155" spans="1:5" x14ac:dyDescent="0.25">
      <c r="A1155" t="s">
        <v>2754</v>
      </c>
      <c r="B1155" t="str">
        <f>Weighted!A1158</f>
        <v>Riverdale</v>
      </c>
      <c r="C1155" t="s">
        <v>2753</v>
      </c>
      <c r="D1155" s="7">
        <f ca="1">Weighted!X1158</f>
        <v>1</v>
      </c>
      <c r="E1155" t="s">
        <v>2755</v>
      </c>
    </row>
    <row r="1156" spans="1:5" x14ac:dyDescent="0.25">
      <c r="A1156" t="s">
        <v>2754</v>
      </c>
      <c r="B1156" t="str">
        <f>Weighted!A1159</f>
        <v xml:space="preserve">Riverside </v>
      </c>
      <c r="C1156" t="s">
        <v>2753</v>
      </c>
      <c r="D1156" s="7">
        <f ca="1">Weighted!X1159</f>
        <v>2</v>
      </c>
      <c r="E1156" t="s">
        <v>2755</v>
      </c>
    </row>
    <row r="1157" spans="1:5" x14ac:dyDescent="0.25">
      <c r="A1157" t="s">
        <v>2754</v>
      </c>
      <c r="B1157" t="str">
        <f>Weighted!A1160</f>
        <v xml:space="preserve">Riverview </v>
      </c>
      <c r="C1157" t="s">
        <v>2753</v>
      </c>
      <c r="D1157" s="7">
        <f ca="1">Weighted!X1160</f>
        <v>1</v>
      </c>
      <c r="E1157" t="s">
        <v>2755</v>
      </c>
    </row>
    <row r="1158" spans="1:5" x14ac:dyDescent="0.25">
      <c r="A1158" t="s">
        <v>2754</v>
      </c>
      <c r="B1158" t="str">
        <f>Weighted!A1161</f>
        <v>Riverview Pines</v>
      </c>
      <c r="C1158" t="s">
        <v>2753</v>
      </c>
      <c r="D1158" s="7">
        <f ca="1">Weighted!X1161</f>
        <v>1</v>
      </c>
      <c r="E1158" t="s">
        <v>2755</v>
      </c>
    </row>
    <row r="1159" spans="1:5" x14ac:dyDescent="0.25">
      <c r="A1159" t="s">
        <v>2754</v>
      </c>
      <c r="B1159" t="str">
        <f>Weighted!A1162</f>
        <v xml:space="preserve">Rivière Qui Barre </v>
      </c>
      <c r="C1159" t="s">
        <v>2753</v>
      </c>
      <c r="D1159" s="7">
        <f ca="1">Weighted!X1162</f>
        <v>1</v>
      </c>
      <c r="E1159" t="s">
        <v>2755</v>
      </c>
    </row>
    <row r="1160" spans="1:5" x14ac:dyDescent="0.25">
      <c r="A1160" t="s">
        <v>2754</v>
      </c>
      <c r="B1160" t="str">
        <f>Weighted!A1163</f>
        <v xml:space="preserve">Robb </v>
      </c>
      <c r="C1160" t="s">
        <v>2753</v>
      </c>
      <c r="D1160" s="7">
        <f ca="1">Weighted!X1163</f>
        <v>4</v>
      </c>
      <c r="E1160" t="s">
        <v>2755</v>
      </c>
    </row>
    <row r="1161" spans="1:5" x14ac:dyDescent="0.25">
      <c r="A1161" t="s">
        <v>2754</v>
      </c>
      <c r="B1161" t="str">
        <f>Weighted!A1164</f>
        <v xml:space="preserve">Rochester </v>
      </c>
      <c r="C1161" t="s">
        <v>2753</v>
      </c>
      <c r="D1161" s="7">
        <f ca="1">Weighted!X1164</f>
        <v>4</v>
      </c>
      <c r="E1161" t="s">
        <v>2755</v>
      </c>
    </row>
    <row r="1162" spans="1:5" x14ac:dyDescent="0.25">
      <c r="A1162" t="s">
        <v>2754</v>
      </c>
      <c r="B1162" t="str">
        <f>Weighted!A1165</f>
        <v xml:space="preserve">Rochfort Bridge </v>
      </c>
      <c r="C1162" t="s">
        <v>2753</v>
      </c>
      <c r="D1162" s="7">
        <f ca="1">Weighted!X1165</f>
        <v>13</v>
      </c>
      <c r="E1162" t="s">
        <v>2755</v>
      </c>
    </row>
    <row r="1163" spans="1:5" x14ac:dyDescent="0.25">
      <c r="A1163" t="s">
        <v>2754</v>
      </c>
      <c r="B1163" t="str">
        <f>Weighted!A1166</f>
        <v xml:space="preserve">Rochon Sands </v>
      </c>
      <c r="C1163" t="s">
        <v>2753</v>
      </c>
      <c r="D1163" s="7">
        <f ca="1">Weighted!X1166</f>
        <v>53</v>
      </c>
      <c r="E1163" t="s">
        <v>2755</v>
      </c>
    </row>
    <row r="1164" spans="1:5" x14ac:dyDescent="0.25">
      <c r="A1164" t="s">
        <v>2754</v>
      </c>
      <c r="B1164" t="str">
        <f>Weighted!A1167</f>
        <v>Rock Lake</v>
      </c>
      <c r="C1164" t="s">
        <v>2753</v>
      </c>
      <c r="D1164" s="7">
        <f ca="1">Weighted!X1167</f>
        <v>1</v>
      </c>
      <c r="E1164" t="s">
        <v>2755</v>
      </c>
    </row>
    <row r="1165" spans="1:5" x14ac:dyDescent="0.25">
      <c r="A1165" t="s">
        <v>2754</v>
      </c>
      <c r="B1165" t="str">
        <f>Weighted!A1168</f>
        <v xml:space="preserve">Rocky Mountain House </v>
      </c>
      <c r="C1165" t="s">
        <v>2753</v>
      </c>
      <c r="D1165" s="7">
        <f ca="1">Weighted!X1168</f>
        <v>9</v>
      </c>
      <c r="E1165" t="s">
        <v>2755</v>
      </c>
    </row>
    <row r="1166" spans="1:5" x14ac:dyDescent="0.25">
      <c r="A1166" t="s">
        <v>2754</v>
      </c>
      <c r="B1166" t="str">
        <f>Weighted!A1169</f>
        <v xml:space="preserve">Rocky Rapids </v>
      </c>
      <c r="C1166" t="s">
        <v>2753</v>
      </c>
      <c r="D1166" s="7">
        <f ca="1">Weighted!X1169</f>
        <v>1</v>
      </c>
      <c r="E1166" t="s">
        <v>2755</v>
      </c>
    </row>
    <row r="1167" spans="1:5" x14ac:dyDescent="0.25">
      <c r="A1167" t="s">
        <v>2754</v>
      </c>
      <c r="B1167" t="str">
        <f>Weighted!A1170</f>
        <v xml:space="preserve">Rocky Ridge </v>
      </c>
      <c r="C1167" t="s">
        <v>2753</v>
      </c>
      <c r="D1167" s="7">
        <f ca="1">Weighted!X1170</f>
        <v>1</v>
      </c>
      <c r="E1167" t="s">
        <v>2755</v>
      </c>
    </row>
    <row r="1168" spans="1:5" x14ac:dyDescent="0.25">
      <c r="A1168" t="s">
        <v>2754</v>
      </c>
      <c r="B1168" t="str">
        <f>Weighted!A1171</f>
        <v xml:space="preserve">Rocky View </v>
      </c>
      <c r="C1168" t="s">
        <v>2753</v>
      </c>
      <c r="D1168" s="7">
        <f ca="1">Weighted!X1171</f>
        <v>3</v>
      </c>
      <c r="E1168" t="s">
        <v>2755</v>
      </c>
    </row>
    <row r="1169" spans="1:5" x14ac:dyDescent="0.25">
      <c r="A1169" t="s">
        <v>2754</v>
      </c>
      <c r="B1169" t="str">
        <f>Weighted!A1172</f>
        <v xml:space="preserve">Rockyford </v>
      </c>
      <c r="C1169" t="s">
        <v>2753</v>
      </c>
      <c r="D1169" s="7">
        <f ca="1">Weighted!X1172</f>
        <v>2</v>
      </c>
      <c r="E1169" t="s">
        <v>2755</v>
      </c>
    </row>
    <row r="1170" spans="1:5" x14ac:dyDescent="0.25">
      <c r="A1170" t="s">
        <v>2754</v>
      </c>
      <c r="B1170" t="str">
        <f>Weighted!A1173</f>
        <v xml:space="preserve">Rolling Heights </v>
      </c>
      <c r="C1170" t="s">
        <v>2753</v>
      </c>
      <c r="D1170" s="7">
        <f ca="1">Weighted!X1173</f>
        <v>1</v>
      </c>
      <c r="E1170" t="s">
        <v>2755</v>
      </c>
    </row>
    <row r="1171" spans="1:5" x14ac:dyDescent="0.25">
      <c r="A1171" t="s">
        <v>2754</v>
      </c>
      <c r="B1171" t="str">
        <f>Weighted!A1174</f>
        <v xml:space="preserve">Rolling Hills </v>
      </c>
      <c r="C1171" t="s">
        <v>2753</v>
      </c>
      <c r="D1171" s="7">
        <f ca="1">Weighted!X1174</f>
        <v>23</v>
      </c>
      <c r="E1171" t="s">
        <v>2755</v>
      </c>
    </row>
    <row r="1172" spans="1:5" x14ac:dyDescent="0.25">
      <c r="A1172" t="s">
        <v>2754</v>
      </c>
      <c r="B1172" t="str">
        <f>Weighted!A1175</f>
        <v xml:space="preserve">Rolling Meadows </v>
      </c>
      <c r="C1172" t="s">
        <v>2753</v>
      </c>
      <c r="D1172" s="7">
        <f ca="1">Weighted!X1175</f>
        <v>1</v>
      </c>
      <c r="E1172" t="s">
        <v>2755</v>
      </c>
    </row>
    <row r="1173" spans="1:5" x14ac:dyDescent="0.25">
      <c r="A1173" t="s">
        <v>2754</v>
      </c>
      <c r="B1173" t="str">
        <f>Weighted!A1176</f>
        <v xml:space="preserve">Rolly View </v>
      </c>
      <c r="C1173" t="s">
        <v>2753</v>
      </c>
      <c r="D1173" s="7">
        <f ca="1">Weighted!X1176</f>
        <v>1</v>
      </c>
      <c r="E1173" t="s">
        <v>2755</v>
      </c>
    </row>
    <row r="1174" spans="1:5" x14ac:dyDescent="0.25">
      <c r="A1174" t="s">
        <v>2754</v>
      </c>
      <c r="B1174" t="str">
        <f>Weighted!A1177</f>
        <v xml:space="preserve">Rosalind </v>
      </c>
      <c r="C1174" t="s">
        <v>2753</v>
      </c>
      <c r="D1174" s="7">
        <f ca="1">Weighted!X1177</f>
        <v>11</v>
      </c>
      <c r="E1174" t="s">
        <v>2755</v>
      </c>
    </row>
    <row r="1175" spans="1:5" x14ac:dyDescent="0.25">
      <c r="A1175" t="s">
        <v>2754</v>
      </c>
      <c r="B1175" t="str">
        <f>Weighted!A1178</f>
        <v xml:space="preserve">Rosebud </v>
      </c>
      <c r="C1175" t="s">
        <v>2753</v>
      </c>
      <c r="D1175" s="7">
        <f ca="1">Weighted!X1178</f>
        <v>1</v>
      </c>
      <c r="E1175" t="s">
        <v>2755</v>
      </c>
    </row>
    <row r="1176" spans="1:5" x14ac:dyDescent="0.25">
      <c r="A1176" t="s">
        <v>2754</v>
      </c>
      <c r="B1176" t="str">
        <f>Weighted!A1179</f>
        <v xml:space="preserve">Rosebud </v>
      </c>
      <c r="C1176" t="s">
        <v>2753</v>
      </c>
      <c r="D1176" s="7">
        <f ca="1">Weighted!X1179</f>
        <v>1</v>
      </c>
      <c r="E1176" t="s">
        <v>2755</v>
      </c>
    </row>
    <row r="1177" spans="1:5" x14ac:dyDescent="0.25">
      <c r="A1177" t="s">
        <v>2754</v>
      </c>
      <c r="B1177" t="str">
        <f>Weighted!A1180</f>
        <v xml:space="preserve">Rosedale </v>
      </c>
      <c r="C1177" t="s">
        <v>2753</v>
      </c>
      <c r="D1177" s="7">
        <f ca="1">Weighted!X1180</f>
        <v>2</v>
      </c>
      <c r="E1177" t="s">
        <v>2755</v>
      </c>
    </row>
    <row r="1178" spans="1:5" x14ac:dyDescent="0.25">
      <c r="A1178" t="s">
        <v>2754</v>
      </c>
      <c r="B1178" t="str">
        <f>Weighted!A1181</f>
        <v xml:space="preserve">Rosemary </v>
      </c>
      <c r="C1178" t="s">
        <v>2753</v>
      </c>
      <c r="D1178" s="7">
        <f ca="1">Weighted!X1181</f>
        <v>25</v>
      </c>
      <c r="E1178" t="s">
        <v>2755</v>
      </c>
    </row>
    <row r="1179" spans="1:5" x14ac:dyDescent="0.25">
      <c r="A1179" t="s">
        <v>2754</v>
      </c>
      <c r="B1179" t="str">
        <f>Weighted!A1182</f>
        <v xml:space="preserve">Rosemont </v>
      </c>
      <c r="C1179" t="s">
        <v>2753</v>
      </c>
      <c r="D1179" s="7">
        <f ca="1">Weighted!X1182</f>
        <v>1</v>
      </c>
      <c r="E1179" t="s">
        <v>2755</v>
      </c>
    </row>
    <row r="1180" spans="1:5" x14ac:dyDescent="0.25">
      <c r="A1180" t="s">
        <v>2754</v>
      </c>
      <c r="B1180" t="str">
        <f>Weighted!A1183</f>
        <v>Rosenroll</v>
      </c>
      <c r="C1180" t="s">
        <v>2753</v>
      </c>
      <c r="D1180" s="7">
        <f ca="1">Weighted!X1183</f>
        <v>1</v>
      </c>
      <c r="E1180" t="s">
        <v>2755</v>
      </c>
    </row>
    <row r="1181" spans="1:5" x14ac:dyDescent="0.25">
      <c r="A1181" t="s">
        <v>2754</v>
      </c>
      <c r="B1181" t="str">
        <f>Weighted!A1184</f>
        <v>Rosenthal</v>
      </c>
      <c r="C1181" t="s">
        <v>2753</v>
      </c>
      <c r="D1181" s="7">
        <f ca="1">Weighted!X1184</f>
        <v>1</v>
      </c>
      <c r="E1181" t="s">
        <v>2755</v>
      </c>
    </row>
    <row r="1182" spans="1:5" x14ac:dyDescent="0.25">
      <c r="A1182" t="s">
        <v>2754</v>
      </c>
      <c r="B1182" t="str">
        <f>Weighted!A1185</f>
        <v xml:space="preserve">Ross Haven </v>
      </c>
      <c r="C1182" t="s">
        <v>2753</v>
      </c>
      <c r="D1182" s="7">
        <f ca="1">Weighted!X1185</f>
        <v>1</v>
      </c>
      <c r="E1182" t="s">
        <v>2755</v>
      </c>
    </row>
    <row r="1183" spans="1:5" x14ac:dyDescent="0.25">
      <c r="A1183" t="s">
        <v>2754</v>
      </c>
      <c r="B1183" t="str">
        <f>Weighted!A1186</f>
        <v xml:space="preserve">Rosscarrock </v>
      </c>
      <c r="C1183" t="s">
        <v>2753</v>
      </c>
      <c r="D1183" s="7">
        <f ca="1">Weighted!X1186</f>
        <v>2</v>
      </c>
      <c r="E1183" t="s">
        <v>2755</v>
      </c>
    </row>
    <row r="1184" spans="1:5" x14ac:dyDescent="0.25">
      <c r="A1184" t="s">
        <v>2754</v>
      </c>
      <c r="B1184" t="str">
        <f>Weighted!A1187</f>
        <v>Rossdale</v>
      </c>
      <c r="C1184" t="s">
        <v>2753</v>
      </c>
      <c r="D1184" s="7">
        <f ca="1">Weighted!X1187</f>
        <v>1</v>
      </c>
      <c r="E1184" t="s">
        <v>2755</v>
      </c>
    </row>
    <row r="1185" spans="1:5" x14ac:dyDescent="0.25">
      <c r="A1185" t="s">
        <v>2754</v>
      </c>
      <c r="B1185" t="str">
        <f>Weighted!A1188</f>
        <v xml:space="preserve">Rossian </v>
      </c>
      <c r="C1185" t="s">
        <v>2753</v>
      </c>
      <c r="D1185" s="7">
        <f ca="1">Weighted!X1188</f>
        <v>1</v>
      </c>
      <c r="E1185" t="s">
        <v>2755</v>
      </c>
    </row>
    <row r="1186" spans="1:5" x14ac:dyDescent="0.25">
      <c r="A1186" t="s">
        <v>2754</v>
      </c>
      <c r="B1186" t="str">
        <f>Weighted!A1189</f>
        <v>Rosslyn</v>
      </c>
      <c r="C1186" t="s">
        <v>2753</v>
      </c>
      <c r="D1186" s="7">
        <f ca="1">Weighted!X1189</f>
        <v>1</v>
      </c>
      <c r="E1186" t="s">
        <v>2755</v>
      </c>
    </row>
    <row r="1187" spans="1:5" x14ac:dyDescent="0.25">
      <c r="A1187" t="s">
        <v>2754</v>
      </c>
      <c r="B1187" t="str">
        <f>Weighted!A1190</f>
        <v xml:space="preserve">Round Hill </v>
      </c>
      <c r="C1187" t="s">
        <v>2753</v>
      </c>
      <c r="D1187" s="7">
        <f ca="1">Weighted!X1190</f>
        <v>2</v>
      </c>
      <c r="E1187" t="s">
        <v>2755</v>
      </c>
    </row>
    <row r="1188" spans="1:5" x14ac:dyDescent="0.25">
      <c r="A1188" t="s">
        <v>2754</v>
      </c>
      <c r="B1188" t="str">
        <f>Weighted!A1191</f>
        <v>Rowley</v>
      </c>
      <c r="C1188" t="s">
        <v>2753</v>
      </c>
      <c r="D1188" s="7">
        <f ca="1">Weighted!X1191</f>
        <v>1</v>
      </c>
      <c r="E1188" t="s">
        <v>2755</v>
      </c>
    </row>
    <row r="1189" spans="1:5" x14ac:dyDescent="0.25">
      <c r="A1189" t="s">
        <v>2754</v>
      </c>
      <c r="B1189" t="str">
        <f>Weighted!A1192</f>
        <v xml:space="preserve">Roxboro </v>
      </c>
      <c r="C1189" t="s">
        <v>2753</v>
      </c>
      <c r="D1189" s="7">
        <f ca="1">Weighted!X1192</f>
        <v>1</v>
      </c>
      <c r="E1189" t="s">
        <v>2755</v>
      </c>
    </row>
    <row r="1190" spans="1:5" x14ac:dyDescent="0.25">
      <c r="A1190" t="s">
        <v>2754</v>
      </c>
      <c r="B1190" t="str">
        <f>Weighted!A1193</f>
        <v>Royal Gardens</v>
      </c>
      <c r="C1190" t="s">
        <v>2753</v>
      </c>
      <c r="D1190" s="7">
        <f ca="1">Weighted!X1193</f>
        <v>1</v>
      </c>
      <c r="E1190" t="s">
        <v>2755</v>
      </c>
    </row>
    <row r="1191" spans="1:5" x14ac:dyDescent="0.25">
      <c r="A1191" t="s">
        <v>2754</v>
      </c>
      <c r="B1191" t="str">
        <f>Weighted!A1194</f>
        <v xml:space="preserve">Royal Oak </v>
      </c>
      <c r="C1191" t="s">
        <v>2753</v>
      </c>
      <c r="D1191" s="7">
        <f ca="1">Weighted!X1194</f>
        <v>1</v>
      </c>
      <c r="E1191" t="s">
        <v>2755</v>
      </c>
    </row>
    <row r="1192" spans="1:5" x14ac:dyDescent="0.25">
      <c r="A1192" t="s">
        <v>2754</v>
      </c>
      <c r="B1192" t="str">
        <f>Weighted!A1195</f>
        <v xml:space="preserve">Rumsey </v>
      </c>
      <c r="C1192" t="s">
        <v>2753</v>
      </c>
      <c r="D1192" s="7">
        <f ca="1">Weighted!X1195</f>
        <v>1</v>
      </c>
      <c r="E1192" t="s">
        <v>2755</v>
      </c>
    </row>
    <row r="1193" spans="1:5" x14ac:dyDescent="0.25">
      <c r="A1193" t="s">
        <v>2754</v>
      </c>
      <c r="B1193" t="str">
        <f>Weighted!A1196</f>
        <v xml:space="preserve">Rundle </v>
      </c>
      <c r="C1193" t="s">
        <v>2753</v>
      </c>
      <c r="D1193" s="7">
        <f ca="1">Weighted!X1196</f>
        <v>1</v>
      </c>
      <c r="E1193" t="s">
        <v>2755</v>
      </c>
    </row>
    <row r="1194" spans="1:5" x14ac:dyDescent="0.25">
      <c r="A1194" t="s">
        <v>2754</v>
      </c>
      <c r="B1194" t="str">
        <f>Weighted!A1197</f>
        <v>Rundle Heights</v>
      </c>
      <c r="C1194" t="s">
        <v>2753</v>
      </c>
      <c r="D1194" s="7">
        <f ca="1">Weighted!X1197</f>
        <v>1</v>
      </c>
      <c r="E1194" t="s">
        <v>2755</v>
      </c>
    </row>
    <row r="1195" spans="1:5" x14ac:dyDescent="0.25">
      <c r="A1195" t="s">
        <v>2754</v>
      </c>
      <c r="B1195" t="str">
        <f>Weighted!A1198</f>
        <v>Rutherford</v>
      </c>
      <c r="C1195" t="s">
        <v>2753</v>
      </c>
      <c r="D1195" s="7">
        <f ca="1">Weighted!X1198</f>
        <v>51</v>
      </c>
      <c r="E1195" t="s">
        <v>2755</v>
      </c>
    </row>
    <row r="1196" spans="1:5" x14ac:dyDescent="0.25">
      <c r="A1196" t="s">
        <v>2754</v>
      </c>
      <c r="B1196" t="str">
        <f>Weighted!A1199</f>
        <v xml:space="preserve">Rutland Park </v>
      </c>
      <c r="C1196" t="s">
        <v>2753</v>
      </c>
      <c r="D1196" s="7">
        <f ca="1">Weighted!X1199</f>
        <v>1</v>
      </c>
      <c r="E1196" t="s">
        <v>2755</v>
      </c>
    </row>
    <row r="1197" spans="1:5" x14ac:dyDescent="0.25">
      <c r="A1197" t="s">
        <v>2754</v>
      </c>
      <c r="B1197" t="str">
        <f>Weighted!A1200</f>
        <v xml:space="preserve">Rycroft </v>
      </c>
      <c r="C1197" t="s">
        <v>2753</v>
      </c>
      <c r="D1197" s="7">
        <f ca="1">Weighted!X1200</f>
        <v>1</v>
      </c>
      <c r="E1197" t="s">
        <v>2755</v>
      </c>
    </row>
    <row r="1198" spans="1:5" x14ac:dyDescent="0.25">
      <c r="A1198" t="s">
        <v>2754</v>
      </c>
      <c r="B1198" t="str">
        <f>Weighted!A1201</f>
        <v xml:space="preserve">Ryley </v>
      </c>
      <c r="C1198" t="s">
        <v>2753</v>
      </c>
      <c r="D1198" s="7">
        <f ca="1">Weighted!X1201</f>
        <v>2</v>
      </c>
      <c r="E1198" t="s">
        <v>2755</v>
      </c>
    </row>
    <row r="1199" spans="1:5" x14ac:dyDescent="0.25">
      <c r="A1199" t="s">
        <v>2754</v>
      </c>
      <c r="B1199" t="str">
        <f>Weighted!A1202</f>
        <v xml:space="preserve">Saddle Hills </v>
      </c>
      <c r="C1199" t="s">
        <v>2753</v>
      </c>
      <c r="D1199" s="7">
        <f ca="1">Weighted!X1202</f>
        <v>2</v>
      </c>
      <c r="E1199" t="s">
        <v>2755</v>
      </c>
    </row>
    <row r="1200" spans="1:5" x14ac:dyDescent="0.25">
      <c r="A1200" t="s">
        <v>2754</v>
      </c>
      <c r="B1200" t="str">
        <f>Weighted!A1203</f>
        <v xml:space="preserve">Saddle Lake </v>
      </c>
      <c r="C1200" t="s">
        <v>2753</v>
      </c>
      <c r="D1200" s="7">
        <f ca="1">Weighted!X1203</f>
        <v>1</v>
      </c>
      <c r="E1200" t="s">
        <v>2755</v>
      </c>
    </row>
    <row r="1201" spans="1:5" x14ac:dyDescent="0.25">
      <c r="A1201" t="s">
        <v>2754</v>
      </c>
      <c r="B1201" t="str">
        <f>Weighted!A1204</f>
        <v xml:space="preserve">Saddle Ridge </v>
      </c>
      <c r="C1201" t="s">
        <v>2753</v>
      </c>
      <c r="D1201" s="7">
        <f ca="1">Weighted!X1204</f>
        <v>1</v>
      </c>
      <c r="E1201" t="s">
        <v>2755</v>
      </c>
    </row>
    <row r="1202" spans="1:5" x14ac:dyDescent="0.25">
      <c r="A1202" t="s">
        <v>2754</v>
      </c>
      <c r="B1202" t="str">
        <f>Weighted!A1205</f>
        <v xml:space="preserve">Sage Hill </v>
      </c>
      <c r="C1202" t="s">
        <v>2753</v>
      </c>
      <c r="D1202" s="7">
        <f ca="1">Weighted!X1205</f>
        <v>1</v>
      </c>
      <c r="E1202" t="s">
        <v>2755</v>
      </c>
    </row>
    <row r="1203" spans="1:5" x14ac:dyDescent="0.25">
      <c r="A1203" t="s">
        <v>2754</v>
      </c>
      <c r="B1203" t="str">
        <f>Weighted!A1206</f>
        <v>Sakaw</v>
      </c>
      <c r="C1203" t="s">
        <v>2753</v>
      </c>
      <c r="D1203" s="7">
        <f ca="1">Weighted!X1206</f>
        <v>1</v>
      </c>
      <c r="E1203" t="s">
        <v>2755</v>
      </c>
    </row>
    <row r="1204" spans="1:5" x14ac:dyDescent="0.25">
      <c r="A1204" t="s">
        <v>2754</v>
      </c>
      <c r="B1204" t="str">
        <f>Weighted!A1207</f>
        <v>Salisbury</v>
      </c>
      <c r="C1204" t="s">
        <v>2753</v>
      </c>
      <c r="D1204" s="7">
        <f ca="1">Weighted!X1207</f>
        <v>4</v>
      </c>
      <c r="E1204" t="s">
        <v>2755</v>
      </c>
    </row>
    <row r="1205" spans="1:5" x14ac:dyDescent="0.25">
      <c r="A1205" t="s">
        <v>2754</v>
      </c>
      <c r="B1205" t="str">
        <f>Weighted!A1208</f>
        <v xml:space="preserve">Samson </v>
      </c>
      <c r="C1205" t="s">
        <v>2753</v>
      </c>
      <c r="D1205" s="7">
        <f ca="1">Weighted!X1208</f>
        <v>1</v>
      </c>
      <c r="E1205" t="s">
        <v>2755</v>
      </c>
    </row>
    <row r="1206" spans="1:5" x14ac:dyDescent="0.25">
      <c r="A1206" t="s">
        <v>2754</v>
      </c>
      <c r="B1206" t="str">
        <f>Weighted!A1209</f>
        <v xml:space="preserve">Sandstone Valley </v>
      </c>
      <c r="C1206" t="s">
        <v>2753</v>
      </c>
      <c r="D1206" s="7">
        <f ca="1">Weighted!X1209</f>
        <v>45</v>
      </c>
      <c r="E1206" t="s">
        <v>2755</v>
      </c>
    </row>
    <row r="1207" spans="1:5" x14ac:dyDescent="0.25">
      <c r="A1207" t="s">
        <v>2754</v>
      </c>
      <c r="B1207" t="str">
        <f>Weighted!A1210</f>
        <v xml:space="preserve">Sandy Beach </v>
      </c>
      <c r="C1207" t="s">
        <v>2753</v>
      </c>
      <c r="D1207" s="7">
        <f ca="1">Weighted!X1210</f>
        <v>1</v>
      </c>
      <c r="E1207" t="s">
        <v>2755</v>
      </c>
    </row>
    <row r="1208" spans="1:5" x14ac:dyDescent="0.25">
      <c r="A1208" t="s">
        <v>2754</v>
      </c>
      <c r="B1208" t="str">
        <f>Weighted!A1211</f>
        <v xml:space="preserve">Sandy Lake </v>
      </c>
      <c r="C1208" t="s">
        <v>2753</v>
      </c>
      <c r="D1208" s="7">
        <f ca="1">Weighted!X1211</f>
        <v>10</v>
      </c>
      <c r="E1208" t="s">
        <v>2755</v>
      </c>
    </row>
    <row r="1209" spans="1:5" x14ac:dyDescent="0.25">
      <c r="A1209" t="s">
        <v>2754</v>
      </c>
      <c r="B1209" t="str">
        <f>Weighted!A1212</f>
        <v xml:space="preserve">Sandy Point </v>
      </c>
      <c r="C1209" t="s">
        <v>2753</v>
      </c>
      <c r="D1209" s="7">
        <f ca="1">Weighted!X1212</f>
        <v>1</v>
      </c>
      <c r="E1209" t="s">
        <v>2755</v>
      </c>
    </row>
    <row r="1210" spans="1:5" x14ac:dyDescent="0.25">
      <c r="A1210" t="s">
        <v>2754</v>
      </c>
      <c r="B1210" t="str">
        <f>Weighted!A1213</f>
        <v xml:space="preserve">Sangudo </v>
      </c>
      <c r="C1210" t="s">
        <v>2753</v>
      </c>
      <c r="D1210" s="7">
        <f ca="1">Weighted!X1213</f>
        <v>1</v>
      </c>
      <c r="E1210" t="s">
        <v>2755</v>
      </c>
    </row>
    <row r="1211" spans="1:5" x14ac:dyDescent="0.25">
      <c r="A1211" t="s">
        <v>2754</v>
      </c>
      <c r="B1211" t="str">
        <f>Weighted!A1214</f>
        <v xml:space="preserve">Saprae Creek </v>
      </c>
      <c r="C1211" t="s">
        <v>2753</v>
      </c>
      <c r="D1211" s="7">
        <f ca="1">Weighted!X1214</f>
        <v>1</v>
      </c>
      <c r="E1211" t="s">
        <v>2755</v>
      </c>
    </row>
    <row r="1212" spans="1:5" x14ac:dyDescent="0.25">
      <c r="A1212" t="s">
        <v>2754</v>
      </c>
      <c r="B1212" t="str">
        <f>Weighted!A1215</f>
        <v>Saskatoon Island</v>
      </c>
      <c r="C1212" t="s">
        <v>2753</v>
      </c>
      <c r="D1212" s="7">
        <f ca="1">Weighted!X1215</f>
        <v>1</v>
      </c>
      <c r="E1212" t="s">
        <v>2755</v>
      </c>
    </row>
    <row r="1213" spans="1:5" x14ac:dyDescent="0.25">
      <c r="A1213" t="s">
        <v>2754</v>
      </c>
      <c r="B1213" t="str">
        <f>Weighted!A1216</f>
        <v>Satoo</v>
      </c>
      <c r="C1213" t="s">
        <v>2753</v>
      </c>
      <c r="D1213" s="7">
        <f ca="1">Weighted!X1216</f>
        <v>1</v>
      </c>
      <c r="E1213" t="s">
        <v>2755</v>
      </c>
    </row>
    <row r="1214" spans="1:5" x14ac:dyDescent="0.25">
      <c r="A1214" t="s">
        <v>2754</v>
      </c>
      <c r="B1214" t="str">
        <f>Weighted!A1217</f>
        <v xml:space="preserve">Sawridge </v>
      </c>
      <c r="C1214" t="s">
        <v>2753</v>
      </c>
      <c r="D1214" s="7">
        <f ca="1">Weighted!X1217</f>
        <v>1</v>
      </c>
      <c r="E1214" t="s">
        <v>2755</v>
      </c>
    </row>
    <row r="1215" spans="1:5" x14ac:dyDescent="0.25">
      <c r="A1215" t="s">
        <v>2754</v>
      </c>
      <c r="B1215" t="str">
        <f>Weighted!A1218</f>
        <v xml:space="preserve">Scandia </v>
      </c>
      <c r="C1215" t="s">
        <v>2753</v>
      </c>
      <c r="D1215" s="7">
        <f ca="1">Weighted!X1218</f>
        <v>1</v>
      </c>
      <c r="E1215" t="s">
        <v>2755</v>
      </c>
    </row>
    <row r="1216" spans="1:5" x14ac:dyDescent="0.25">
      <c r="A1216" t="s">
        <v>2754</v>
      </c>
      <c r="B1216" t="str">
        <f>Weighted!A1219</f>
        <v xml:space="preserve">Scarboro </v>
      </c>
      <c r="C1216" t="s">
        <v>2753</v>
      </c>
      <c r="D1216" s="7">
        <f ca="1">Weighted!X1219</f>
        <v>1</v>
      </c>
      <c r="E1216" t="s">
        <v>2755</v>
      </c>
    </row>
    <row r="1217" spans="1:5" x14ac:dyDescent="0.25">
      <c r="A1217" t="s">
        <v>2754</v>
      </c>
      <c r="B1217" t="str">
        <f>Weighted!A1220</f>
        <v xml:space="preserve">Scenic Acres </v>
      </c>
      <c r="C1217" t="s">
        <v>2753</v>
      </c>
      <c r="D1217" s="7">
        <f ca="1">Weighted!X1220</f>
        <v>5</v>
      </c>
      <c r="E1217" t="s">
        <v>2755</v>
      </c>
    </row>
    <row r="1218" spans="1:5" x14ac:dyDescent="0.25">
      <c r="A1218" t="s">
        <v>2754</v>
      </c>
      <c r="B1218" t="str">
        <f>Weighted!A1221</f>
        <v>Schonsee</v>
      </c>
      <c r="C1218" t="s">
        <v>2753</v>
      </c>
      <c r="D1218" s="7">
        <f ca="1">Weighted!X1221</f>
        <v>1</v>
      </c>
      <c r="E1218" t="s">
        <v>2755</v>
      </c>
    </row>
    <row r="1219" spans="1:5" x14ac:dyDescent="0.25">
      <c r="A1219" t="s">
        <v>2754</v>
      </c>
      <c r="B1219" t="str">
        <f>Weighted!A1222</f>
        <v xml:space="preserve">Schuler </v>
      </c>
      <c r="C1219" t="s">
        <v>2753</v>
      </c>
      <c r="D1219" s="7">
        <f ca="1">Weighted!X1222</f>
        <v>1</v>
      </c>
      <c r="E1219" t="s">
        <v>2755</v>
      </c>
    </row>
    <row r="1220" spans="1:5" x14ac:dyDescent="0.25">
      <c r="A1220" t="s">
        <v>2754</v>
      </c>
      <c r="B1220" t="str">
        <f>Weighted!A1223</f>
        <v xml:space="preserve">Seba Beach </v>
      </c>
      <c r="C1220" t="s">
        <v>2753</v>
      </c>
      <c r="D1220" s="7">
        <f ca="1">Weighted!X1223</f>
        <v>1</v>
      </c>
      <c r="E1220" t="s">
        <v>2755</v>
      </c>
    </row>
    <row r="1221" spans="1:5" x14ac:dyDescent="0.25">
      <c r="A1221" t="s">
        <v>2754</v>
      </c>
      <c r="B1221" t="str">
        <f>Weighted!A1224</f>
        <v>Secord</v>
      </c>
      <c r="C1221" t="s">
        <v>2753</v>
      </c>
      <c r="D1221" s="7">
        <f ca="1">Weighted!X1224</f>
        <v>1</v>
      </c>
      <c r="E1221" t="s">
        <v>2755</v>
      </c>
    </row>
    <row r="1222" spans="1:5" x14ac:dyDescent="0.25">
      <c r="A1222" t="s">
        <v>2754</v>
      </c>
      <c r="B1222" t="str">
        <f>Weighted!A1225</f>
        <v xml:space="preserve">Sedalia </v>
      </c>
      <c r="C1222" t="s">
        <v>2753</v>
      </c>
      <c r="D1222" s="7">
        <f ca="1">Weighted!X1225</f>
        <v>1</v>
      </c>
      <c r="E1222" t="s">
        <v>2755</v>
      </c>
    </row>
    <row r="1223" spans="1:5" x14ac:dyDescent="0.25">
      <c r="A1223" t="s">
        <v>2754</v>
      </c>
      <c r="B1223" t="str">
        <f>Weighted!A1226</f>
        <v xml:space="preserve">Sedgewick </v>
      </c>
      <c r="C1223" t="s">
        <v>2753</v>
      </c>
      <c r="D1223" s="7">
        <f ca="1">Weighted!X1226</f>
        <v>1</v>
      </c>
      <c r="E1223" t="s">
        <v>2755</v>
      </c>
    </row>
    <row r="1224" spans="1:5" x14ac:dyDescent="0.25">
      <c r="A1224" t="s">
        <v>2754</v>
      </c>
      <c r="B1224" t="str">
        <f>Weighted!A1227</f>
        <v xml:space="preserve">Seebe </v>
      </c>
      <c r="C1224" t="s">
        <v>2753</v>
      </c>
      <c r="D1224" s="7">
        <f ca="1">Weighted!X1227</f>
        <v>1</v>
      </c>
      <c r="E1224" t="s">
        <v>2755</v>
      </c>
    </row>
    <row r="1225" spans="1:5" x14ac:dyDescent="0.25">
      <c r="A1225" t="s">
        <v>2754</v>
      </c>
      <c r="B1225" t="str">
        <f>Weighted!A1228</f>
        <v xml:space="preserve">Seton </v>
      </c>
      <c r="C1225" t="s">
        <v>2753</v>
      </c>
      <c r="D1225" s="7">
        <f ca="1">Weighted!X1228</f>
        <v>1</v>
      </c>
      <c r="E1225" t="s">
        <v>2755</v>
      </c>
    </row>
    <row r="1226" spans="1:5" x14ac:dyDescent="0.25">
      <c r="A1226" t="s">
        <v>2754</v>
      </c>
      <c r="B1226" t="str">
        <f>Weighted!A1229</f>
        <v xml:space="preserve">Seven Persons </v>
      </c>
      <c r="C1226" t="s">
        <v>2753</v>
      </c>
      <c r="D1226" s="7">
        <f ca="1">Weighted!X1229</f>
        <v>27</v>
      </c>
      <c r="E1226" t="s">
        <v>2755</v>
      </c>
    </row>
    <row r="1227" spans="1:5" x14ac:dyDescent="0.25">
      <c r="A1227" t="s">
        <v>2754</v>
      </c>
      <c r="B1227" t="str">
        <f>Weighted!A1230</f>
        <v xml:space="preserve">Sexsmith </v>
      </c>
      <c r="C1227" t="s">
        <v>2753</v>
      </c>
      <c r="D1227" s="7">
        <f ca="1">Weighted!X1230</f>
        <v>24</v>
      </c>
      <c r="E1227" t="s">
        <v>2755</v>
      </c>
    </row>
    <row r="1228" spans="1:5" x14ac:dyDescent="0.25">
      <c r="A1228" t="s">
        <v>2754</v>
      </c>
      <c r="B1228" t="str">
        <f>Weighted!A1231</f>
        <v xml:space="preserve">Shaftesbury Settlement </v>
      </c>
      <c r="C1228" t="s">
        <v>2753</v>
      </c>
      <c r="D1228" s="7">
        <f ca="1">Weighted!X1231</f>
        <v>6</v>
      </c>
      <c r="E1228" t="s">
        <v>2755</v>
      </c>
    </row>
    <row r="1229" spans="1:5" x14ac:dyDescent="0.25">
      <c r="A1229" t="s">
        <v>2754</v>
      </c>
      <c r="B1229" t="str">
        <f>Weighted!A1232</f>
        <v xml:space="preserve">Shaganappi </v>
      </c>
      <c r="C1229" t="s">
        <v>2753</v>
      </c>
      <c r="D1229" s="7">
        <f ca="1">Weighted!X1232</f>
        <v>1</v>
      </c>
      <c r="E1229" t="s">
        <v>2755</v>
      </c>
    </row>
    <row r="1230" spans="1:5" x14ac:dyDescent="0.25">
      <c r="A1230" t="s">
        <v>2754</v>
      </c>
      <c r="B1230" t="str">
        <f>Weighted!A1233</f>
        <v xml:space="preserve">Shaughnessy </v>
      </c>
      <c r="C1230" t="s">
        <v>2753</v>
      </c>
      <c r="D1230" s="7">
        <f ca="1">Weighted!X1233</f>
        <v>1</v>
      </c>
      <c r="E1230" t="s">
        <v>2755</v>
      </c>
    </row>
    <row r="1231" spans="1:5" x14ac:dyDescent="0.25">
      <c r="A1231" t="s">
        <v>2754</v>
      </c>
      <c r="B1231" t="str">
        <f>Weighted!A1234</f>
        <v xml:space="preserve">Shawnee Slopes </v>
      </c>
      <c r="C1231" t="s">
        <v>2753</v>
      </c>
      <c r="D1231" s="7">
        <f ca="1">Weighted!X1234</f>
        <v>1</v>
      </c>
      <c r="E1231" t="s">
        <v>2755</v>
      </c>
    </row>
    <row r="1232" spans="1:5" x14ac:dyDescent="0.25">
      <c r="A1232" t="s">
        <v>2754</v>
      </c>
      <c r="B1232" t="str">
        <f>Weighted!A1235</f>
        <v xml:space="preserve">Shawnessy </v>
      </c>
      <c r="C1232" t="s">
        <v>2753</v>
      </c>
      <c r="D1232" s="7">
        <f ca="1">Weighted!X1235</f>
        <v>1</v>
      </c>
      <c r="E1232" t="s">
        <v>2755</v>
      </c>
    </row>
    <row r="1233" spans="1:5" x14ac:dyDescent="0.25">
      <c r="A1233" t="s">
        <v>2754</v>
      </c>
      <c r="B1233" t="str">
        <f>Weighted!A1236</f>
        <v>Sheep River</v>
      </c>
      <c r="C1233" t="s">
        <v>2753</v>
      </c>
      <c r="D1233" s="7">
        <f ca="1">Weighted!X1236</f>
        <v>1</v>
      </c>
      <c r="E1233" t="s">
        <v>2755</v>
      </c>
    </row>
    <row r="1234" spans="1:5" x14ac:dyDescent="0.25">
      <c r="A1234" t="s">
        <v>2754</v>
      </c>
      <c r="B1234" t="str">
        <f>Weighted!A1237</f>
        <v>Sheerness</v>
      </c>
      <c r="C1234" t="s">
        <v>2753</v>
      </c>
      <c r="D1234" s="7">
        <f ca="1">Weighted!X1237</f>
        <v>5</v>
      </c>
      <c r="E1234" t="s">
        <v>2755</v>
      </c>
    </row>
    <row r="1235" spans="1:5" x14ac:dyDescent="0.25">
      <c r="A1235" t="s">
        <v>2754</v>
      </c>
      <c r="B1235" t="str">
        <f>Weighted!A1238</f>
        <v xml:space="preserve">Shepard </v>
      </c>
      <c r="C1235" t="s">
        <v>2753</v>
      </c>
      <c r="D1235" s="7">
        <f ca="1">Weighted!X1238</f>
        <v>1</v>
      </c>
      <c r="E1235" t="s">
        <v>2755</v>
      </c>
    </row>
    <row r="1236" spans="1:5" x14ac:dyDescent="0.25">
      <c r="A1236" t="s">
        <v>2754</v>
      </c>
      <c r="B1236" t="str">
        <f>Weighted!A1239</f>
        <v xml:space="preserve">Shepard Industrial </v>
      </c>
      <c r="C1236" t="s">
        <v>2753</v>
      </c>
      <c r="D1236" s="7">
        <f ca="1">Weighted!X1239</f>
        <v>2</v>
      </c>
      <c r="E1236" t="s">
        <v>2755</v>
      </c>
    </row>
    <row r="1237" spans="1:5" x14ac:dyDescent="0.25">
      <c r="A1237" t="s">
        <v>2754</v>
      </c>
      <c r="B1237" t="str">
        <f>Weighted!A1240</f>
        <v>Sherbrooke</v>
      </c>
      <c r="C1237" t="s">
        <v>2753</v>
      </c>
      <c r="D1237" s="7">
        <f ca="1">Weighted!X1240</f>
        <v>1</v>
      </c>
      <c r="E1237" t="s">
        <v>2755</v>
      </c>
    </row>
    <row r="1238" spans="1:5" x14ac:dyDescent="0.25">
      <c r="A1238" t="s">
        <v>2754</v>
      </c>
      <c r="B1238" t="str">
        <f>Weighted!A1241</f>
        <v xml:space="preserve">Sherwood </v>
      </c>
      <c r="C1238" t="s">
        <v>2753</v>
      </c>
      <c r="D1238" s="7">
        <f ca="1">Weighted!X1241</f>
        <v>3</v>
      </c>
      <c r="E1238" t="s">
        <v>2755</v>
      </c>
    </row>
    <row r="1239" spans="1:5" x14ac:dyDescent="0.25">
      <c r="A1239" t="s">
        <v>2754</v>
      </c>
      <c r="B1239" t="str">
        <f>Weighted!A1242</f>
        <v xml:space="preserve">Sherwood Park </v>
      </c>
      <c r="C1239" t="s">
        <v>2753</v>
      </c>
      <c r="D1239" s="7">
        <f ca="1">Weighted!X1242</f>
        <v>42</v>
      </c>
      <c r="E1239" t="s">
        <v>2755</v>
      </c>
    </row>
    <row r="1240" spans="1:5" x14ac:dyDescent="0.25">
      <c r="A1240" t="s">
        <v>2754</v>
      </c>
      <c r="B1240" t="str">
        <f>Weighted!A1243</f>
        <v xml:space="preserve">Shouldice </v>
      </c>
      <c r="C1240" t="s">
        <v>2753</v>
      </c>
      <c r="D1240" s="7">
        <f ca="1">Weighted!X1243</f>
        <v>1</v>
      </c>
      <c r="E1240" t="s">
        <v>2755</v>
      </c>
    </row>
    <row r="1241" spans="1:5" x14ac:dyDescent="0.25">
      <c r="A1241" t="s">
        <v>2754</v>
      </c>
      <c r="B1241" t="str">
        <f>Weighted!A1244</f>
        <v xml:space="preserve">Sibbald </v>
      </c>
      <c r="C1241" t="s">
        <v>2753</v>
      </c>
      <c r="D1241" s="7">
        <f ca="1">Weighted!X1244</f>
        <v>1</v>
      </c>
      <c r="E1241" t="s">
        <v>2755</v>
      </c>
    </row>
    <row r="1242" spans="1:5" x14ac:dyDescent="0.25">
      <c r="A1242" t="s">
        <v>2754</v>
      </c>
      <c r="B1242" t="str">
        <f>Weighted!A1245</f>
        <v>Sifton Park</v>
      </c>
      <c r="C1242" t="s">
        <v>2753</v>
      </c>
      <c r="D1242" s="7">
        <f ca="1">Weighted!X1245</f>
        <v>1</v>
      </c>
      <c r="E1242" t="s">
        <v>2755</v>
      </c>
    </row>
    <row r="1243" spans="1:5" x14ac:dyDescent="0.25">
      <c r="A1243" t="s">
        <v>2754</v>
      </c>
      <c r="B1243" t="str">
        <f>Weighted!A1246</f>
        <v xml:space="preserve">Signal Hill </v>
      </c>
      <c r="C1243" t="s">
        <v>2753</v>
      </c>
      <c r="D1243" s="7">
        <f ca="1">Weighted!X1246</f>
        <v>4</v>
      </c>
      <c r="E1243" t="s">
        <v>2755</v>
      </c>
    </row>
    <row r="1244" spans="1:5" x14ac:dyDescent="0.25">
      <c r="A1244" t="s">
        <v>2754</v>
      </c>
      <c r="B1244" t="str">
        <f>Weighted!A1247</f>
        <v xml:space="preserve">Siksika </v>
      </c>
      <c r="C1244" t="s">
        <v>2753</v>
      </c>
      <c r="D1244" s="7">
        <f ca="1">Weighted!X1247</f>
        <v>1</v>
      </c>
      <c r="E1244" t="s">
        <v>2755</v>
      </c>
    </row>
    <row r="1245" spans="1:5" x14ac:dyDescent="0.25">
      <c r="A1245" t="s">
        <v>2754</v>
      </c>
      <c r="B1245" t="str">
        <f>Weighted!A1248</f>
        <v xml:space="preserve">Silver Beach </v>
      </c>
      <c r="C1245" t="s">
        <v>2753</v>
      </c>
      <c r="D1245" s="7">
        <f ca="1">Weighted!X1248</f>
        <v>1</v>
      </c>
      <c r="E1245" t="s">
        <v>2755</v>
      </c>
    </row>
    <row r="1246" spans="1:5" x14ac:dyDescent="0.25">
      <c r="A1246" t="s">
        <v>2754</v>
      </c>
      <c r="B1246" t="str">
        <f>Weighted!A1249</f>
        <v>Silver Berry</v>
      </c>
      <c r="C1246" t="s">
        <v>2753</v>
      </c>
      <c r="D1246" s="7">
        <f ca="1">Weighted!X1249</f>
        <v>1</v>
      </c>
      <c r="E1246" t="s">
        <v>2755</v>
      </c>
    </row>
    <row r="1247" spans="1:5" x14ac:dyDescent="0.25">
      <c r="A1247" t="s">
        <v>2754</v>
      </c>
      <c r="B1247" t="str">
        <f>Weighted!A1250</f>
        <v>Silver City</v>
      </c>
      <c r="C1247" t="s">
        <v>2753</v>
      </c>
      <c r="D1247" s="7">
        <f ca="1">Weighted!X1250</f>
        <v>1</v>
      </c>
      <c r="E1247" t="s">
        <v>2755</v>
      </c>
    </row>
    <row r="1248" spans="1:5" x14ac:dyDescent="0.25">
      <c r="A1248" t="s">
        <v>2754</v>
      </c>
      <c r="B1248" t="str">
        <f>Weighted!A1251</f>
        <v xml:space="preserve">Silver Sands </v>
      </c>
      <c r="C1248" t="s">
        <v>2753</v>
      </c>
      <c r="D1248" s="7">
        <f ca="1">Weighted!X1251</f>
        <v>1</v>
      </c>
      <c r="E1248" t="s">
        <v>2755</v>
      </c>
    </row>
    <row r="1249" spans="1:5" x14ac:dyDescent="0.25">
      <c r="A1249" t="s">
        <v>2754</v>
      </c>
      <c r="B1249" t="str">
        <f>Weighted!A1252</f>
        <v xml:space="preserve">Silver Springs </v>
      </c>
      <c r="C1249" t="s">
        <v>2753</v>
      </c>
      <c r="D1249" s="7">
        <f ca="1">Weighted!X1252</f>
        <v>2</v>
      </c>
      <c r="E1249" t="s">
        <v>2755</v>
      </c>
    </row>
    <row r="1250" spans="1:5" x14ac:dyDescent="0.25">
      <c r="A1250" t="s">
        <v>2754</v>
      </c>
      <c r="B1250" t="str">
        <f>Weighted!A1253</f>
        <v xml:space="preserve">Silverado </v>
      </c>
      <c r="C1250" t="s">
        <v>2753</v>
      </c>
      <c r="D1250" s="7">
        <f ca="1">Weighted!X1253</f>
        <v>1</v>
      </c>
      <c r="E1250" t="s">
        <v>2755</v>
      </c>
    </row>
    <row r="1251" spans="1:5" x14ac:dyDescent="0.25">
      <c r="A1251" t="s">
        <v>2754</v>
      </c>
      <c r="B1251" t="str">
        <f>Weighted!A1254</f>
        <v xml:space="preserve">Skiff </v>
      </c>
      <c r="C1251" t="s">
        <v>2753</v>
      </c>
      <c r="D1251" s="7">
        <f ca="1">Weighted!X1254</f>
        <v>1</v>
      </c>
      <c r="E1251" t="s">
        <v>2755</v>
      </c>
    </row>
    <row r="1252" spans="1:5" x14ac:dyDescent="0.25">
      <c r="A1252" t="s">
        <v>2754</v>
      </c>
      <c r="B1252" t="str">
        <f>Weighted!A1255</f>
        <v>Skunk Hollow</v>
      </c>
      <c r="C1252" t="s">
        <v>2753</v>
      </c>
      <c r="D1252" s="7">
        <f ca="1">Weighted!X1255</f>
        <v>1</v>
      </c>
      <c r="E1252" t="s">
        <v>2755</v>
      </c>
    </row>
    <row r="1253" spans="1:5" x14ac:dyDescent="0.25">
      <c r="A1253" t="s">
        <v>2754</v>
      </c>
      <c r="B1253" t="str">
        <f>Weighted!A1256</f>
        <v>Skyrattler</v>
      </c>
      <c r="C1253" t="s">
        <v>2753</v>
      </c>
      <c r="D1253" s="7">
        <f ca="1">Weighted!X1256</f>
        <v>1</v>
      </c>
      <c r="E1253" t="s">
        <v>2755</v>
      </c>
    </row>
    <row r="1254" spans="1:5" x14ac:dyDescent="0.25">
      <c r="A1254" t="s">
        <v>2754</v>
      </c>
      <c r="B1254" t="str">
        <f>Weighted!A1257</f>
        <v xml:space="preserve">Skyview Ranch </v>
      </c>
      <c r="C1254" t="s">
        <v>2753</v>
      </c>
      <c r="D1254" s="7">
        <f ca="1">Weighted!X1257</f>
        <v>1</v>
      </c>
      <c r="E1254" t="s">
        <v>2755</v>
      </c>
    </row>
    <row r="1255" spans="1:5" x14ac:dyDescent="0.25">
      <c r="A1255" t="s">
        <v>2754</v>
      </c>
      <c r="B1255" t="str">
        <f>Weighted!A1258</f>
        <v xml:space="preserve">Slave Lake </v>
      </c>
      <c r="C1255" t="s">
        <v>2753</v>
      </c>
      <c r="D1255" s="7">
        <f ca="1">Weighted!X1258</f>
        <v>3</v>
      </c>
      <c r="E1255" t="s">
        <v>2755</v>
      </c>
    </row>
    <row r="1256" spans="1:5" x14ac:dyDescent="0.25">
      <c r="A1256" t="s">
        <v>2754</v>
      </c>
      <c r="B1256" t="str">
        <f>Weighted!A1259</f>
        <v xml:space="preserve">Smith </v>
      </c>
      <c r="C1256" t="s">
        <v>2753</v>
      </c>
      <c r="D1256" s="7">
        <f ca="1">Weighted!X1259</f>
        <v>13</v>
      </c>
      <c r="E1256" t="s">
        <v>2755</v>
      </c>
    </row>
    <row r="1257" spans="1:5" x14ac:dyDescent="0.25">
      <c r="A1257" t="s">
        <v>2754</v>
      </c>
      <c r="B1257" t="str">
        <f>Weighted!A1260</f>
        <v>Smith Mills</v>
      </c>
      <c r="C1257" t="s">
        <v>2753</v>
      </c>
      <c r="D1257" s="7">
        <f ca="1">Weighted!X1260</f>
        <v>1</v>
      </c>
      <c r="E1257" t="s">
        <v>2755</v>
      </c>
    </row>
    <row r="1258" spans="1:5" x14ac:dyDescent="0.25">
      <c r="A1258" t="s">
        <v>2754</v>
      </c>
      <c r="B1258" t="str">
        <f>Weighted!A1261</f>
        <v>Smith's Landing</v>
      </c>
      <c r="C1258" t="s">
        <v>2753</v>
      </c>
      <c r="D1258" s="7">
        <f ca="1">Weighted!X1261</f>
        <v>1</v>
      </c>
      <c r="E1258" t="s">
        <v>2755</v>
      </c>
    </row>
    <row r="1259" spans="1:5" x14ac:dyDescent="0.25">
      <c r="A1259" t="s">
        <v>2754</v>
      </c>
      <c r="B1259" t="str">
        <f>Weighted!A1262</f>
        <v xml:space="preserve">Smoky Lake </v>
      </c>
      <c r="C1259" t="s">
        <v>2753</v>
      </c>
      <c r="D1259" s="7">
        <f ca="1">Weighted!X1262</f>
        <v>6</v>
      </c>
      <c r="E1259" t="s">
        <v>2755</v>
      </c>
    </row>
    <row r="1260" spans="1:5" x14ac:dyDescent="0.25">
      <c r="A1260" t="s">
        <v>2754</v>
      </c>
      <c r="B1260" t="str">
        <f>Weighted!A1263</f>
        <v xml:space="preserve">Smoky River </v>
      </c>
      <c r="C1260" t="s">
        <v>2753</v>
      </c>
      <c r="D1260" s="7">
        <f ca="1">Weighted!X1263</f>
        <v>1</v>
      </c>
      <c r="E1260" t="s">
        <v>2755</v>
      </c>
    </row>
    <row r="1261" spans="1:5" x14ac:dyDescent="0.25">
      <c r="A1261" t="s">
        <v>2754</v>
      </c>
      <c r="B1261" t="str">
        <f>Weighted!A1264</f>
        <v xml:space="preserve">Somerset </v>
      </c>
      <c r="C1261" t="s">
        <v>2753</v>
      </c>
      <c r="D1261" s="7">
        <f ca="1">Weighted!X1264</f>
        <v>1</v>
      </c>
      <c r="E1261" t="s">
        <v>2755</v>
      </c>
    </row>
    <row r="1262" spans="1:5" x14ac:dyDescent="0.25">
      <c r="A1262" t="s">
        <v>2754</v>
      </c>
      <c r="B1262" t="str">
        <f>Weighted!A1265</f>
        <v xml:space="preserve">South Baptiste </v>
      </c>
      <c r="C1262" t="s">
        <v>2753</v>
      </c>
      <c r="D1262" s="7">
        <f ca="1">Weighted!X1265</f>
        <v>1</v>
      </c>
      <c r="E1262" t="s">
        <v>2755</v>
      </c>
    </row>
    <row r="1263" spans="1:5" x14ac:dyDescent="0.25">
      <c r="A1263" t="s">
        <v>2754</v>
      </c>
      <c r="B1263" t="str">
        <f>Weighted!A1266</f>
        <v xml:space="preserve">South Calgary </v>
      </c>
      <c r="C1263" t="s">
        <v>2753</v>
      </c>
      <c r="D1263" s="7">
        <f ca="1">Weighted!X1266</f>
        <v>1</v>
      </c>
      <c r="E1263" t="s">
        <v>2755</v>
      </c>
    </row>
    <row r="1264" spans="1:5" x14ac:dyDescent="0.25">
      <c r="A1264" t="s">
        <v>2754</v>
      </c>
      <c r="B1264" t="str">
        <f>Weighted!A1267</f>
        <v>South Callingwood</v>
      </c>
      <c r="C1264" t="s">
        <v>2753</v>
      </c>
      <c r="D1264" s="7">
        <f ca="1">Weighted!X1267</f>
        <v>1</v>
      </c>
      <c r="E1264" t="s">
        <v>2755</v>
      </c>
    </row>
    <row r="1265" spans="1:5" x14ac:dyDescent="0.25">
      <c r="A1265" t="s">
        <v>2754</v>
      </c>
      <c r="B1265" t="str">
        <f>Weighted!A1268</f>
        <v xml:space="preserve">South Cooking Lake </v>
      </c>
      <c r="C1265" t="s">
        <v>2753</v>
      </c>
      <c r="D1265" s="7">
        <f ca="1">Weighted!X1268</f>
        <v>51</v>
      </c>
      <c r="E1265" t="s">
        <v>2755</v>
      </c>
    </row>
    <row r="1266" spans="1:5" x14ac:dyDescent="0.25">
      <c r="A1266" t="s">
        <v>2754</v>
      </c>
      <c r="B1266" t="str">
        <f>Weighted!A1269</f>
        <v xml:space="preserve">South View </v>
      </c>
      <c r="C1266" t="s">
        <v>2753</v>
      </c>
      <c r="D1266" s="7">
        <f ca="1">Weighted!X1269</f>
        <v>1</v>
      </c>
      <c r="E1266" t="s">
        <v>2755</v>
      </c>
    </row>
    <row r="1267" spans="1:5" x14ac:dyDescent="0.25">
      <c r="A1267" t="s">
        <v>2754</v>
      </c>
      <c r="B1267" t="str">
        <f>Weighted!A1270</f>
        <v>Southgate</v>
      </c>
      <c r="C1267" t="s">
        <v>2753</v>
      </c>
      <c r="D1267" s="7">
        <f ca="1">Weighted!X1270</f>
        <v>24</v>
      </c>
      <c r="E1267" t="s">
        <v>2755</v>
      </c>
    </row>
    <row r="1268" spans="1:5" x14ac:dyDescent="0.25">
      <c r="A1268" t="s">
        <v>2754</v>
      </c>
      <c r="B1268" t="str">
        <f>Weighted!A1271</f>
        <v xml:space="preserve">Southview </v>
      </c>
      <c r="C1268" t="s">
        <v>2753</v>
      </c>
      <c r="D1268" s="7">
        <f ca="1">Weighted!X1271</f>
        <v>1</v>
      </c>
      <c r="E1268" t="s">
        <v>2755</v>
      </c>
    </row>
    <row r="1269" spans="1:5" x14ac:dyDescent="0.25">
      <c r="A1269" t="s">
        <v>2754</v>
      </c>
      <c r="B1269" t="str">
        <f>Weighted!A1272</f>
        <v xml:space="preserve">Southwood </v>
      </c>
      <c r="C1269" t="s">
        <v>2753</v>
      </c>
      <c r="D1269" s="7">
        <f ca="1">Weighted!X1272</f>
        <v>3</v>
      </c>
      <c r="E1269" t="s">
        <v>2755</v>
      </c>
    </row>
    <row r="1270" spans="1:5" x14ac:dyDescent="0.25">
      <c r="A1270" t="s">
        <v>2754</v>
      </c>
      <c r="B1270" t="str">
        <f>Weighted!A1273</f>
        <v xml:space="preserve">Spedden </v>
      </c>
      <c r="C1270" t="s">
        <v>2753</v>
      </c>
      <c r="D1270" s="7">
        <f ca="1">Weighted!X1273</f>
        <v>1</v>
      </c>
      <c r="E1270" t="s">
        <v>2755</v>
      </c>
    </row>
    <row r="1271" spans="1:5" x14ac:dyDescent="0.25">
      <c r="A1271" t="s">
        <v>2754</v>
      </c>
      <c r="B1271" t="str">
        <f>Weighted!A1274</f>
        <v xml:space="preserve">Spirit River </v>
      </c>
      <c r="C1271" t="s">
        <v>2753</v>
      </c>
      <c r="D1271" s="7">
        <f ca="1">Weighted!X1274</f>
        <v>5</v>
      </c>
      <c r="E1271" t="s">
        <v>2755</v>
      </c>
    </row>
    <row r="1272" spans="1:5" x14ac:dyDescent="0.25">
      <c r="A1272" t="s">
        <v>2754</v>
      </c>
      <c r="B1272" t="str">
        <f>Weighted!A1275</f>
        <v>Spray Valley</v>
      </c>
      <c r="C1272" t="s">
        <v>2753</v>
      </c>
      <c r="D1272" s="7">
        <f ca="1">Weighted!X1275</f>
        <v>1</v>
      </c>
      <c r="E1272" t="s">
        <v>2755</v>
      </c>
    </row>
    <row r="1273" spans="1:5" x14ac:dyDescent="0.25">
      <c r="A1273" t="s">
        <v>2754</v>
      </c>
      <c r="B1273" t="str">
        <f>Weighted!A1276</f>
        <v xml:space="preserve">Spring Coulee </v>
      </c>
      <c r="C1273" t="s">
        <v>2753</v>
      </c>
      <c r="D1273" s="7">
        <f ca="1">Weighted!X1276</f>
        <v>18</v>
      </c>
      <c r="E1273" t="s">
        <v>2755</v>
      </c>
    </row>
    <row r="1274" spans="1:5" x14ac:dyDescent="0.25">
      <c r="A1274" t="s">
        <v>2754</v>
      </c>
      <c r="B1274" t="str">
        <f>Weighted!A1277</f>
        <v xml:space="preserve">Spring Lake </v>
      </c>
      <c r="C1274" t="s">
        <v>2753</v>
      </c>
      <c r="D1274" s="7">
        <f ca="1">Weighted!X1277</f>
        <v>1</v>
      </c>
      <c r="E1274" t="s">
        <v>2755</v>
      </c>
    </row>
    <row r="1275" spans="1:5" x14ac:dyDescent="0.25">
      <c r="A1275" t="s">
        <v>2754</v>
      </c>
      <c r="B1275" t="str">
        <f>Weighted!A1278</f>
        <v xml:space="preserve">Springbank Hill </v>
      </c>
      <c r="C1275" t="s">
        <v>2753</v>
      </c>
      <c r="D1275" s="7">
        <f ca="1">Weighted!X1278</f>
        <v>1</v>
      </c>
      <c r="E1275" t="s">
        <v>2755</v>
      </c>
    </row>
    <row r="1276" spans="1:5" x14ac:dyDescent="0.25">
      <c r="A1276" t="s">
        <v>2754</v>
      </c>
      <c r="B1276" t="str">
        <f>Weighted!A1279</f>
        <v xml:space="preserve">Springbrook </v>
      </c>
      <c r="C1276" t="s">
        <v>2753</v>
      </c>
      <c r="D1276" s="7">
        <f ca="1">Weighted!X1279</f>
        <v>1</v>
      </c>
      <c r="E1276" t="s">
        <v>2755</v>
      </c>
    </row>
    <row r="1277" spans="1:5" x14ac:dyDescent="0.25">
      <c r="A1277" t="s">
        <v>2754</v>
      </c>
      <c r="B1277" t="str">
        <f>Weighted!A1280</f>
        <v>Spruce Avenue</v>
      </c>
      <c r="C1277" t="s">
        <v>2753</v>
      </c>
      <c r="D1277" s="7">
        <f ca="1">Weighted!X1280</f>
        <v>1</v>
      </c>
      <c r="E1277" t="s">
        <v>2755</v>
      </c>
    </row>
    <row r="1278" spans="1:5" x14ac:dyDescent="0.25">
      <c r="A1278" t="s">
        <v>2754</v>
      </c>
      <c r="B1278" t="str">
        <f>Weighted!A1281</f>
        <v xml:space="preserve">Spruce Cliff </v>
      </c>
      <c r="C1278" t="s">
        <v>2753</v>
      </c>
      <c r="D1278" s="7">
        <f ca="1">Weighted!X1281</f>
        <v>1</v>
      </c>
      <c r="E1278" t="s">
        <v>2755</v>
      </c>
    </row>
    <row r="1279" spans="1:5" x14ac:dyDescent="0.25">
      <c r="A1279" t="s">
        <v>2754</v>
      </c>
      <c r="B1279" t="str">
        <f>Weighted!A1282</f>
        <v xml:space="preserve">Spruce Grove </v>
      </c>
      <c r="C1279" t="s">
        <v>2753</v>
      </c>
      <c r="D1279" s="7">
        <f ca="1">Weighted!X1282</f>
        <v>42</v>
      </c>
      <c r="E1279" t="s">
        <v>2755</v>
      </c>
    </row>
    <row r="1280" spans="1:5" x14ac:dyDescent="0.25">
      <c r="A1280" t="s">
        <v>2754</v>
      </c>
      <c r="B1280" t="str">
        <f>Weighted!A1283</f>
        <v xml:space="preserve">Spruce Lane Acres </v>
      </c>
      <c r="C1280" t="s">
        <v>2753</v>
      </c>
      <c r="D1280" s="7">
        <f ca="1">Weighted!X1283</f>
        <v>1</v>
      </c>
      <c r="E1280" t="s">
        <v>2755</v>
      </c>
    </row>
    <row r="1281" spans="1:5" x14ac:dyDescent="0.25">
      <c r="A1281" t="s">
        <v>2754</v>
      </c>
      <c r="B1281" t="str">
        <f>Weighted!A1284</f>
        <v xml:space="preserve">Spruce View </v>
      </c>
      <c r="C1281" t="s">
        <v>2753</v>
      </c>
      <c r="D1281" s="7">
        <f ca="1">Weighted!X1284</f>
        <v>2</v>
      </c>
      <c r="E1281" t="s">
        <v>2755</v>
      </c>
    </row>
    <row r="1282" spans="1:5" x14ac:dyDescent="0.25">
      <c r="A1282" t="s">
        <v>2754</v>
      </c>
      <c r="B1282" t="str">
        <f>Weighted!A1285</f>
        <v xml:space="preserve">St. Albert </v>
      </c>
      <c r="C1282" t="s">
        <v>2753</v>
      </c>
      <c r="D1282" s="7">
        <f ca="1">Weighted!X1285</f>
        <v>26</v>
      </c>
      <c r="E1282" t="s">
        <v>2755</v>
      </c>
    </row>
    <row r="1283" spans="1:5" x14ac:dyDescent="0.25">
      <c r="A1283" t="s">
        <v>2754</v>
      </c>
      <c r="B1283" t="str">
        <f>Weighted!A1286</f>
        <v xml:space="preserve">St. Andrews Heights </v>
      </c>
      <c r="C1283" t="s">
        <v>2753</v>
      </c>
      <c r="D1283" s="7">
        <f ca="1">Weighted!X1286</f>
        <v>8</v>
      </c>
      <c r="E1283" t="s">
        <v>2755</v>
      </c>
    </row>
    <row r="1284" spans="1:5" x14ac:dyDescent="0.25">
      <c r="A1284" t="s">
        <v>2754</v>
      </c>
      <c r="B1284" t="str">
        <f>Weighted!A1287</f>
        <v xml:space="preserve">St. Edouard </v>
      </c>
      <c r="C1284" t="s">
        <v>2753</v>
      </c>
      <c r="D1284" s="7">
        <f ca="1">Weighted!X1287</f>
        <v>1</v>
      </c>
      <c r="E1284" t="s">
        <v>2755</v>
      </c>
    </row>
    <row r="1285" spans="1:5" x14ac:dyDescent="0.25">
      <c r="A1285" t="s">
        <v>2754</v>
      </c>
      <c r="B1285" t="str">
        <f>Weighted!A1288</f>
        <v xml:space="preserve">St. Isidore </v>
      </c>
      <c r="C1285" t="s">
        <v>2753</v>
      </c>
      <c r="D1285" s="7">
        <f ca="1">Weighted!X1288</f>
        <v>13</v>
      </c>
      <c r="E1285" t="s">
        <v>2755</v>
      </c>
    </row>
    <row r="1286" spans="1:5" x14ac:dyDescent="0.25">
      <c r="A1286" t="s">
        <v>2754</v>
      </c>
      <c r="B1286" t="str">
        <f>Weighted!A1289</f>
        <v xml:space="preserve">St. Lina </v>
      </c>
      <c r="C1286" t="s">
        <v>2753</v>
      </c>
      <c r="D1286" s="7">
        <f ca="1">Weighted!X1289</f>
        <v>1</v>
      </c>
      <c r="E1286" t="s">
        <v>2755</v>
      </c>
    </row>
    <row r="1287" spans="1:5" x14ac:dyDescent="0.25">
      <c r="A1287" t="s">
        <v>2754</v>
      </c>
      <c r="B1287" t="str">
        <f>Weighted!A1290</f>
        <v xml:space="preserve">St. Michael </v>
      </c>
      <c r="C1287" t="s">
        <v>2753</v>
      </c>
      <c r="D1287" s="7">
        <f ca="1">Weighted!X1290</f>
        <v>1</v>
      </c>
      <c r="E1287" t="s">
        <v>2755</v>
      </c>
    </row>
    <row r="1288" spans="1:5" x14ac:dyDescent="0.25">
      <c r="A1288" t="s">
        <v>2754</v>
      </c>
      <c r="B1288" t="str">
        <f>Weighted!A1291</f>
        <v xml:space="preserve">St. Paul </v>
      </c>
      <c r="C1288" t="s">
        <v>2753</v>
      </c>
      <c r="D1288" s="7">
        <f ca="1">Weighted!X1291</f>
        <v>36</v>
      </c>
      <c r="E1288" t="s">
        <v>2755</v>
      </c>
    </row>
    <row r="1289" spans="1:5" x14ac:dyDescent="0.25">
      <c r="A1289" t="s">
        <v>2754</v>
      </c>
      <c r="B1289" t="str">
        <f>Weighted!A1292</f>
        <v xml:space="preserve">St. Vincent </v>
      </c>
      <c r="C1289" t="s">
        <v>2753</v>
      </c>
      <c r="D1289" s="7">
        <f ca="1">Weighted!X1292</f>
        <v>1</v>
      </c>
      <c r="E1289" t="s">
        <v>2755</v>
      </c>
    </row>
    <row r="1290" spans="1:5" x14ac:dyDescent="0.25">
      <c r="A1290" t="s">
        <v>2754</v>
      </c>
      <c r="B1290" t="str">
        <f>Weighted!A1293</f>
        <v xml:space="preserve">Standard </v>
      </c>
      <c r="C1290" t="s">
        <v>2753</v>
      </c>
      <c r="D1290" s="7">
        <f ca="1">Weighted!X1293</f>
        <v>19</v>
      </c>
      <c r="E1290" t="s">
        <v>2755</v>
      </c>
    </row>
    <row r="1291" spans="1:5" x14ac:dyDescent="0.25">
      <c r="A1291" t="s">
        <v>2754</v>
      </c>
      <c r="B1291" t="str">
        <f>Weighted!A1294</f>
        <v xml:space="preserve">Stanley Park </v>
      </c>
      <c r="C1291" t="s">
        <v>2753</v>
      </c>
      <c r="D1291" s="7">
        <f ca="1">Weighted!X1294</f>
        <v>1</v>
      </c>
      <c r="E1291" t="s">
        <v>2755</v>
      </c>
    </row>
    <row r="1292" spans="1:5" x14ac:dyDescent="0.25">
      <c r="A1292" t="s">
        <v>2754</v>
      </c>
      <c r="B1292" t="str">
        <f>Weighted!A1295</f>
        <v xml:space="preserve">Star </v>
      </c>
      <c r="C1292" t="s">
        <v>2753</v>
      </c>
      <c r="D1292" s="7">
        <f ca="1">Weighted!X1295</f>
        <v>1</v>
      </c>
      <c r="E1292" t="s">
        <v>2755</v>
      </c>
    </row>
    <row r="1293" spans="1:5" x14ac:dyDescent="0.25">
      <c r="A1293" t="s">
        <v>2754</v>
      </c>
      <c r="B1293" t="str">
        <f>Weighted!A1296</f>
        <v xml:space="preserve">Starland </v>
      </c>
      <c r="C1293" t="s">
        <v>2753</v>
      </c>
      <c r="D1293" s="7">
        <f ca="1">Weighted!X1296</f>
        <v>44</v>
      </c>
      <c r="E1293" t="s">
        <v>2755</v>
      </c>
    </row>
    <row r="1294" spans="1:5" x14ac:dyDescent="0.25">
      <c r="A1294" t="s">
        <v>2754</v>
      </c>
      <c r="B1294" t="str">
        <f>Weighted!A1297</f>
        <v>Starling</v>
      </c>
      <c r="C1294" t="s">
        <v>2753</v>
      </c>
      <c r="D1294" s="7">
        <f ca="1">Weighted!X1297</f>
        <v>1</v>
      </c>
      <c r="E1294" t="s">
        <v>2755</v>
      </c>
    </row>
    <row r="1295" spans="1:5" x14ac:dyDescent="0.25">
      <c r="A1295" t="s">
        <v>2754</v>
      </c>
      <c r="B1295" t="str">
        <f>Weighted!A1298</f>
        <v xml:space="preserve">Stavely </v>
      </c>
      <c r="C1295" t="s">
        <v>2753</v>
      </c>
      <c r="D1295" s="7">
        <f ca="1">Weighted!X1298</f>
        <v>1</v>
      </c>
      <c r="E1295" t="s">
        <v>2755</v>
      </c>
    </row>
    <row r="1296" spans="1:5" x14ac:dyDescent="0.25">
      <c r="A1296" t="s">
        <v>2754</v>
      </c>
      <c r="B1296" t="str">
        <f>Weighted!A1299</f>
        <v>Steele Heights</v>
      </c>
      <c r="C1296" t="s">
        <v>2753</v>
      </c>
      <c r="D1296" s="7">
        <f ca="1">Weighted!X1299</f>
        <v>1</v>
      </c>
      <c r="E1296" t="s">
        <v>2755</v>
      </c>
    </row>
    <row r="1297" spans="1:5" x14ac:dyDescent="0.25">
      <c r="A1297" t="s">
        <v>2754</v>
      </c>
      <c r="B1297" t="str">
        <f>Weighted!A1300</f>
        <v>Steinhauer</v>
      </c>
      <c r="C1297" t="s">
        <v>2753</v>
      </c>
      <c r="D1297" s="7">
        <f ca="1">Weighted!X1300</f>
        <v>53</v>
      </c>
      <c r="E1297" t="s">
        <v>2755</v>
      </c>
    </row>
    <row r="1298" spans="1:5" x14ac:dyDescent="0.25">
      <c r="A1298" t="s">
        <v>2754</v>
      </c>
      <c r="B1298" t="str">
        <f>Weighted!A1301</f>
        <v xml:space="preserve">Stettler </v>
      </c>
      <c r="C1298" t="s">
        <v>2753</v>
      </c>
      <c r="D1298" s="7">
        <f ca="1">Weighted!X1301</f>
        <v>60</v>
      </c>
      <c r="E1298" t="s">
        <v>2755</v>
      </c>
    </row>
    <row r="1299" spans="1:5" x14ac:dyDescent="0.25">
      <c r="A1299" t="s">
        <v>2754</v>
      </c>
      <c r="B1299" t="str">
        <f>Weighted!A1302</f>
        <v>Steveville</v>
      </c>
      <c r="C1299" t="s">
        <v>2753</v>
      </c>
      <c r="D1299" s="7">
        <f ca="1">Weighted!X1302</f>
        <v>1</v>
      </c>
      <c r="E1299" t="s">
        <v>2755</v>
      </c>
    </row>
    <row r="1300" spans="1:5" x14ac:dyDescent="0.25">
      <c r="A1300" t="s">
        <v>2754</v>
      </c>
      <c r="B1300" t="str">
        <f>Weighted!A1303</f>
        <v>Stewart Greens</v>
      </c>
      <c r="C1300" t="s">
        <v>2753</v>
      </c>
      <c r="D1300" s="7">
        <f ca="1">Weighted!X1303</f>
        <v>1</v>
      </c>
      <c r="E1300" t="s">
        <v>2755</v>
      </c>
    </row>
    <row r="1301" spans="1:5" x14ac:dyDescent="0.25">
      <c r="A1301" t="s">
        <v>2754</v>
      </c>
      <c r="B1301" t="str">
        <f>Weighted!A1304</f>
        <v xml:space="preserve">Stirling </v>
      </c>
      <c r="C1301" t="s">
        <v>2753</v>
      </c>
      <c r="D1301" s="7">
        <f ca="1">Weighted!X1304</f>
        <v>3</v>
      </c>
      <c r="E1301" t="s">
        <v>2755</v>
      </c>
    </row>
    <row r="1302" spans="1:5" x14ac:dyDescent="0.25">
      <c r="A1302" t="s">
        <v>2754</v>
      </c>
      <c r="B1302" t="str">
        <f>Weighted!A1305</f>
        <v xml:space="preserve">Stoney </v>
      </c>
      <c r="C1302" t="s">
        <v>2753</v>
      </c>
      <c r="D1302" s="7">
        <f ca="1">Weighted!X1305</f>
        <v>5</v>
      </c>
      <c r="E1302" t="s">
        <v>2755</v>
      </c>
    </row>
    <row r="1303" spans="1:5" x14ac:dyDescent="0.25">
      <c r="A1303" t="s">
        <v>2754</v>
      </c>
      <c r="B1303" t="str">
        <f>Weighted!A1306</f>
        <v xml:space="preserve">Stony Plain </v>
      </c>
      <c r="C1303" t="s">
        <v>2753</v>
      </c>
      <c r="D1303" s="7">
        <f ca="1">Weighted!X1306</f>
        <v>6</v>
      </c>
      <c r="E1303" t="s">
        <v>2755</v>
      </c>
    </row>
    <row r="1304" spans="1:5" x14ac:dyDescent="0.25">
      <c r="A1304" t="s">
        <v>2754</v>
      </c>
      <c r="B1304" t="str">
        <f>Weighted!A1307</f>
        <v xml:space="preserve">Strathcona </v>
      </c>
      <c r="C1304" t="s">
        <v>2753</v>
      </c>
      <c r="D1304" s="7">
        <f ca="1">Weighted!X1307</f>
        <v>83</v>
      </c>
      <c r="E1304" t="s">
        <v>2755</v>
      </c>
    </row>
    <row r="1305" spans="1:5" x14ac:dyDescent="0.25">
      <c r="A1305" t="s">
        <v>2754</v>
      </c>
      <c r="B1305" t="str">
        <f>Weighted!A1308</f>
        <v xml:space="preserve">Strathcona Park </v>
      </c>
      <c r="C1305" t="s">
        <v>2753</v>
      </c>
      <c r="D1305" s="7">
        <f ca="1">Weighted!X1308</f>
        <v>1</v>
      </c>
      <c r="E1305" t="s">
        <v>2755</v>
      </c>
    </row>
    <row r="1306" spans="1:5" x14ac:dyDescent="0.25">
      <c r="A1306" t="s">
        <v>2754</v>
      </c>
      <c r="B1306" t="str">
        <f>Weighted!A1309</f>
        <v>Strathearn</v>
      </c>
      <c r="C1306" t="s">
        <v>2753</v>
      </c>
      <c r="D1306" s="7">
        <f ca="1">Weighted!X1309</f>
        <v>1</v>
      </c>
      <c r="E1306" t="s">
        <v>2755</v>
      </c>
    </row>
    <row r="1307" spans="1:5" x14ac:dyDescent="0.25">
      <c r="A1307" t="s">
        <v>2754</v>
      </c>
      <c r="B1307" t="str">
        <f>Weighted!A1310</f>
        <v xml:space="preserve">Strathmore </v>
      </c>
      <c r="C1307" t="s">
        <v>2753</v>
      </c>
      <c r="D1307" s="7">
        <f ca="1">Weighted!X1310</f>
        <v>9</v>
      </c>
      <c r="E1307" t="s">
        <v>2755</v>
      </c>
    </row>
    <row r="1308" spans="1:5" x14ac:dyDescent="0.25">
      <c r="A1308" t="s">
        <v>2754</v>
      </c>
      <c r="B1308" t="str">
        <f>Weighted!A1311</f>
        <v xml:space="preserve">Streamstown </v>
      </c>
      <c r="C1308" t="s">
        <v>2753</v>
      </c>
      <c r="D1308" s="7">
        <f ca="1">Weighted!X1311</f>
        <v>1</v>
      </c>
      <c r="E1308" t="s">
        <v>2755</v>
      </c>
    </row>
    <row r="1309" spans="1:5" x14ac:dyDescent="0.25">
      <c r="A1309" t="s">
        <v>2754</v>
      </c>
      <c r="B1309" t="str">
        <f>Weighted!A1312</f>
        <v xml:space="preserve">Strome </v>
      </c>
      <c r="C1309" t="s">
        <v>2753</v>
      </c>
      <c r="D1309" s="7">
        <f ca="1">Weighted!X1312</f>
        <v>9</v>
      </c>
      <c r="E1309" t="s">
        <v>2755</v>
      </c>
    </row>
    <row r="1310" spans="1:5" x14ac:dyDescent="0.25">
      <c r="A1310" t="s">
        <v>2754</v>
      </c>
      <c r="B1310" t="str">
        <f>Weighted!A1313</f>
        <v xml:space="preserve">Sturgeon </v>
      </c>
      <c r="C1310" t="s">
        <v>2753</v>
      </c>
      <c r="D1310" s="7">
        <f ca="1">Weighted!X1313</f>
        <v>2</v>
      </c>
      <c r="E1310" t="s">
        <v>2755</v>
      </c>
    </row>
    <row r="1311" spans="1:5" x14ac:dyDescent="0.25">
      <c r="A1311" t="s">
        <v>2754</v>
      </c>
      <c r="B1311" t="str">
        <f>Weighted!A1314</f>
        <v xml:space="preserve">Sturgeon Lake </v>
      </c>
      <c r="C1311" t="s">
        <v>2753</v>
      </c>
      <c r="D1311" s="7">
        <f ca="1">Weighted!X1314</f>
        <v>1</v>
      </c>
      <c r="E1311" t="s">
        <v>2755</v>
      </c>
    </row>
    <row r="1312" spans="1:5" x14ac:dyDescent="0.25">
      <c r="A1312" t="s">
        <v>2754</v>
      </c>
      <c r="B1312" t="str">
        <f>Weighted!A1315</f>
        <v xml:space="preserve">Sucker Creek </v>
      </c>
      <c r="C1312" t="s">
        <v>2753</v>
      </c>
      <c r="D1312" s="7">
        <f ca="1">Weighted!X1315</f>
        <v>1</v>
      </c>
      <c r="E1312" t="s">
        <v>2755</v>
      </c>
    </row>
    <row r="1313" spans="1:5" x14ac:dyDescent="0.25">
      <c r="A1313" t="s">
        <v>2754</v>
      </c>
      <c r="B1313" t="str">
        <f>Weighted!A1316</f>
        <v>Suder Greens</v>
      </c>
      <c r="C1313" t="s">
        <v>2753</v>
      </c>
      <c r="D1313" s="7">
        <f ca="1">Weighted!X1316</f>
        <v>1</v>
      </c>
      <c r="E1313" t="s">
        <v>2755</v>
      </c>
    </row>
    <row r="1314" spans="1:5" x14ac:dyDescent="0.25">
      <c r="A1314" t="s">
        <v>2754</v>
      </c>
      <c r="B1314" t="str">
        <f>Weighted!A1317</f>
        <v xml:space="preserve">Suffield </v>
      </c>
      <c r="C1314" t="s">
        <v>2753</v>
      </c>
      <c r="D1314" s="7">
        <f ca="1">Weighted!X1317</f>
        <v>1</v>
      </c>
      <c r="E1314" t="s">
        <v>2755</v>
      </c>
    </row>
    <row r="1315" spans="1:5" x14ac:dyDescent="0.25">
      <c r="A1315" t="s">
        <v>2754</v>
      </c>
      <c r="B1315" t="str">
        <f>Weighted!A1318</f>
        <v>Summerlea</v>
      </c>
      <c r="C1315" t="s">
        <v>2753</v>
      </c>
      <c r="D1315" s="7">
        <f ca="1">Weighted!X1318</f>
        <v>1</v>
      </c>
      <c r="E1315" t="s">
        <v>2755</v>
      </c>
    </row>
    <row r="1316" spans="1:5" x14ac:dyDescent="0.25">
      <c r="A1316" t="s">
        <v>2754</v>
      </c>
      <c r="B1316" t="str">
        <f>Weighted!A1319</f>
        <v>Summerside</v>
      </c>
      <c r="C1316" t="s">
        <v>2753</v>
      </c>
      <c r="D1316" s="7">
        <f ca="1">Weighted!X1319</f>
        <v>1</v>
      </c>
      <c r="E1316" t="s">
        <v>2755</v>
      </c>
    </row>
    <row r="1317" spans="1:5" x14ac:dyDescent="0.25">
      <c r="A1317" t="s">
        <v>2754</v>
      </c>
      <c r="B1317" t="str">
        <f>Weighted!A1320</f>
        <v xml:space="preserve">Sunalta </v>
      </c>
      <c r="C1317" t="s">
        <v>2753</v>
      </c>
      <c r="D1317" s="7">
        <f ca="1">Weighted!X1320</f>
        <v>1</v>
      </c>
      <c r="E1317" t="s">
        <v>2755</v>
      </c>
    </row>
    <row r="1318" spans="1:5" x14ac:dyDescent="0.25">
      <c r="A1318" t="s">
        <v>2754</v>
      </c>
      <c r="B1318" t="str">
        <f>Weighted!A1321</f>
        <v xml:space="preserve">Sunalta West </v>
      </c>
      <c r="C1318" t="s">
        <v>2753</v>
      </c>
      <c r="D1318" s="7">
        <f ca="1">Weighted!X1321</f>
        <v>1</v>
      </c>
      <c r="E1318" t="s">
        <v>2755</v>
      </c>
    </row>
    <row r="1319" spans="1:5" x14ac:dyDescent="0.25">
      <c r="A1319" t="s">
        <v>2754</v>
      </c>
      <c r="B1319" t="str">
        <f>Weighted!A1322</f>
        <v xml:space="preserve">Sunbreaker Cove </v>
      </c>
      <c r="C1319" t="s">
        <v>2753</v>
      </c>
      <c r="D1319" s="7">
        <f ca="1">Weighted!X1322</f>
        <v>1</v>
      </c>
      <c r="E1319" t="s">
        <v>2755</v>
      </c>
    </row>
    <row r="1320" spans="1:5" x14ac:dyDescent="0.25">
      <c r="A1320" t="s">
        <v>2754</v>
      </c>
      <c r="B1320" t="str">
        <f>Weighted!A1323</f>
        <v xml:space="preserve">Sunchild </v>
      </c>
      <c r="C1320" t="s">
        <v>2753</v>
      </c>
      <c r="D1320" s="7">
        <f ca="1">Weighted!X1323</f>
        <v>1</v>
      </c>
      <c r="E1320" t="s">
        <v>2755</v>
      </c>
    </row>
    <row r="1321" spans="1:5" x14ac:dyDescent="0.25">
      <c r="A1321" t="s">
        <v>2754</v>
      </c>
      <c r="B1321" t="str">
        <f>Weighted!A1324</f>
        <v xml:space="preserve">Sundance </v>
      </c>
      <c r="C1321" t="s">
        <v>2753</v>
      </c>
      <c r="D1321" s="7">
        <f ca="1">Weighted!X1324</f>
        <v>81</v>
      </c>
      <c r="E1321" t="s">
        <v>2755</v>
      </c>
    </row>
    <row r="1322" spans="1:5" x14ac:dyDescent="0.25">
      <c r="A1322" t="s">
        <v>2754</v>
      </c>
      <c r="B1322" t="str">
        <f>Weighted!A1325</f>
        <v xml:space="preserve">Sundance Beach </v>
      </c>
      <c r="C1322" t="s">
        <v>2753</v>
      </c>
      <c r="D1322" s="7">
        <f ca="1">Weighted!X1325</f>
        <v>1</v>
      </c>
      <c r="E1322" t="s">
        <v>2755</v>
      </c>
    </row>
    <row r="1323" spans="1:5" x14ac:dyDescent="0.25">
      <c r="A1323" t="s">
        <v>2754</v>
      </c>
      <c r="B1323" t="str">
        <f>Weighted!A1326</f>
        <v xml:space="preserve">Sundre </v>
      </c>
      <c r="C1323" t="s">
        <v>2753</v>
      </c>
      <c r="D1323" s="7">
        <f ca="1">Weighted!X1326</f>
        <v>3</v>
      </c>
      <c r="E1323" t="s">
        <v>2755</v>
      </c>
    </row>
    <row r="1324" spans="1:5" x14ac:dyDescent="0.25">
      <c r="A1324" t="s">
        <v>2754</v>
      </c>
      <c r="B1324" t="str">
        <f>Weighted!A1327</f>
        <v xml:space="preserve">Sunnybrook </v>
      </c>
      <c r="C1324" t="s">
        <v>2753</v>
      </c>
      <c r="D1324" s="7">
        <f ca="1">Weighted!X1327</f>
        <v>1</v>
      </c>
      <c r="E1324" t="s">
        <v>2755</v>
      </c>
    </row>
    <row r="1325" spans="1:5" x14ac:dyDescent="0.25">
      <c r="A1325" t="s">
        <v>2754</v>
      </c>
      <c r="B1325" t="str">
        <f>Weighted!A1328</f>
        <v xml:space="preserve">Sunnynook </v>
      </c>
      <c r="C1325" t="s">
        <v>2753</v>
      </c>
      <c r="D1325" s="7">
        <f ca="1">Weighted!X1328</f>
        <v>1</v>
      </c>
      <c r="E1325" t="s">
        <v>2755</v>
      </c>
    </row>
    <row r="1326" spans="1:5" x14ac:dyDescent="0.25">
      <c r="A1326" t="s">
        <v>2754</v>
      </c>
      <c r="B1326" t="str">
        <f>Weighted!A1329</f>
        <v xml:space="preserve">Sunnyside </v>
      </c>
      <c r="C1326" t="s">
        <v>2753</v>
      </c>
      <c r="D1326" s="7">
        <f ca="1">Weighted!X1329</f>
        <v>1</v>
      </c>
      <c r="E1326" t="s">
        <v>2755</v>
      </c>
    </row>
    <row r="1327" spans="1:5" x14ac:dyDescent="0.25">
      <c r="A1327" t="s">
        <v>2754</v>
      </c>
      <c r="B1327" t="str">
        <f>Weighted!A1330</f>
        <v xml:space="preserve">Sunnyslope </v>
      </c>
      <c r="C1327" t="s">
        <v>2753</v>
      </c>
      <c r="D1327" s="7">
        <f ca="1">Weighted!X1330</f>
        <v>3</v>
      </c>
      <c r="E1327" t="s">
        <v>2755</v>
      </c>
    </row>
    <row r="1328" spans="1:5" x14ac:dyDescent="0.25">
      <c r="A1328" t="s">
        <v>2754</v>
      </c>
      <c r="B1328" t="str">
        <f>Weighted!A1331</f>
        <v xml:space="preserve">Sunrise Beach </v>
      </c>
      <c r="C1328" t="s">
        <v>2753</v>
      </c>
      <c r="D1328" s="7">
        <f ca="1">Weighted!X1331</f>
        <v>5</v>
      </c>
      <c r="E1328" t="s">
        <v>2755</v>
      </c>
    </row>
    <row r="1329" spans="1:5" x14ac:dyDescent="0.25">
      <c r="A1329" t="s">
        <v>2754</v>
      </c>
      <c r="B1329" t="str">
        <f>Weighted!A1332</f>
        <v xml:space="preserve">Sunset Acres </v>
      </c>
      <c r="C1329" t="s">
        <v>2753</v>
      </c>
      <c r="D1329" s="7">
        <f ca="1">Weighted!X1332</f>
        <v>1</v>
      </c>
      <c r="E1329" t="s">
        <v>2755</v>
      </c>
    </row>
    <row r="1330" spans="1:5" x14ac:dyDescent="0.25">
      <c r="A1330" t="s">
        <v>2754</v>
      </c>
      <c r="B1330" t="str">
        <f>Weighted!A1333</f>
        <v xml:space="preserve">Sunset Beach </v>
      </c>
      <c r="C1330" t="s">
        <v>2753</v>
      </c>
      <c r="D1330" s="7">
        <f ca="1">Weighted!X1333</f>
        <v>3</v>
      </c>
      <c r="E1330" t="s">
        <v>2755</v>
      </c>
    </row>
    <row r="1331" spans="1:5" x14ac:dyDescent="0.25">
      <c r="A1331" t="s">
        <v>2754</v>
      </c>
      <c r="B1331" t="str">
        <f>Weighted!A1334</f>
        <v xml:space="preserve">Sunset Point </v>
      </c>
      <c r="C1331" t="s">
        <v>2753</v>
      </c>
      <c r="D1331" s="7">
        <f ca="1">Weighted!X1334</f>
        <v>12</v>
      </c>
      <c r="E1331" t="s">
        <v>2755</v>
      </c>
    </row>
    <row r="1332" spans="1:5" x14ac:dyDescent="0.25">
      <c r="A1332" t="s">
        <v>2754</v>
      </c>
      <c r="B1332" t="str">
        <f>Weighted!A1335</f>
        <v xml:space="preserve">Sunset View Acres </v>
      </c>
      <c r="C1332" t="s">
        <v>2753</v>
      </c>
      <c r="D1332" s="7">
        <f ca="1">Weighted!X1335</f>
        <v>1</v>
      </c>
      <c r="E1332" t="s">
        <v>2755</v>
      </c>
    </row>
    <row r="1333" spans="1:5" x14ac:dyDescent="0.25">
      <c r="A1333" t="s">
        <v>2754</v>
      </c>
      <c r="B1333" t="str">
        <f>Weighted!A1336</f>
        <v xml:space="preserve">Swalwell </v>
      </c>
      <c r="C1333" t="s">
        <v>2753</v>
      </c>
      <c r="D1333" s="7">
        <f ca="1">Weighted!X1336</f>
        <v>1</v>
      </c>
      <c r="E1333" t="s">
        <v>2755</v>
      </c>
    </row>
    <row r="1334" spans="1:5" x14ac:dyDescent="0.25">
      <c r="A1334" t="s">
        <v>2754</v>
      </c>
      <c r="B1334" t="str">
        <f>Weighted!A1337</f>
        <v xml:space="preserve">Swampy Lake </v>
      </c>
      <c r="C1334" t="s">
        <v>2753</v>
      </c>
      <c r="D1334" s="7">
        <f ca="1">Weighted!X1337</f>
        <v>1</v>
      </c>
      <c r="E1334" t="s">
        <v>2755</v>
      </c>
    </row>
    <row r="1335" spans="1:5" x14ac:dyDescent="0.25">
      <c r="A1335" t="s">
        <v>2754</v>
      </c>
      <c r="B1335" t="str">
        <f>Weighted!A1338</f>
        <v xml:space="preserve">Swan City Trailer Court </v>
      </c>
      <c r="C1335" t="s">
        <v>2753</v>
      </c>
      <c r="D1335" s="7">
        <f ca="1">Weighted!X1338</f>
        <v>18</v>
      </c>
      <c r="E1335" t="s">
        <v>2755</v>
      </c>
    </row>
    <row r="1336" spans="1:5" x14ac:dyDescent="0.25">
      <c r="A1336" t="s">
        <v>2754</v>
      </c>
      <c r="B1336" t="str">
        <f>Weighted!A1339</f>
        <v xml:space="preserve">Swan Hills </v>
      </c>
      <c r="C1336" t="s">
        <v>2753</v>
      </c>
      <c r="D1336" s="7">
        <f ca="1">Weighted!X1339</f>
        <v>2</v>
      </c>
      <c r="E1336" t="s">
        <v>2755</v>
      </c>
    </row>
    <row r="1337" spans="1:5" x14ac:dyDescent="0.25">
      <c r="A1337" t="s">
        <v>2754</v>
      </c>
      <c r="B1337" t="str">
        <f>Weighted!A1340</f>
        <v xml:space="preserve">Swan River </v>
      </c>
      <c r="C1337" t="s">
        <v>2753</v>
      </c>
      <c r="D1337" s="7">
        <f ca="1">Weighted!X1340</f>
        <v>1</v>
      </c>
      <c r="E1337" t="s">
        <v>2755</v>
      </c>
    </row>
    <row r="1338" spans="1:5" x14ac:dyDescent="0.25">
      <c r="A1338" t="s">
        <v>2754</v>
      </c>
      <c r="B1338" t="str">
        <f>Weighted!A1341</f>
        <v>Sweet Grass</v>
      </c>
      <c r="C1338" t="s">
        <v>2753</v>
      </c>
      <c r="D1338" s="7">
        <f ca="1">Weighted!X1341</f>
        <v>1</v>
      </c>
      <c r="E1338" t="s">
        <v>2755</v>
      </c>
    </row>
    <row r="1339" spans="1:5" x14ac:dyDescent="0.25">
      <c r="A1339" t="s">
        <v>2754</v>
      </c>
      <c r="B1339" t="str">
        <f>Weighted!A1342</f>
        <v>Switzer</v>
      </c>
      <c r="C1339" t="s">
        <v>2753</v>
      </c>
      <c r="D1339" s="7">
        <f ca="1">Weighted!X1342</f>
        <v>1</v>
      </c>
      <c r="E1339" t="s">
        <v>2755</v>
      </c>
    </row>
    <row r="1340" spans="1:5" x14ac:dyDescent="0.25">
      <c r="A1340" t="s">
        <v>2754</v>
      </c>
      <c r="B1340" t="str">
        <f>Weighted!A1343</f>
        <v xml:space="preserve">Sylvan Lake </v>
      </c>
      <c r="C1340" t="s">
        <v>2753</v>
      </c>
      <c r="D1340" s="7">
        <f ca="1">Weighted!X1343</f>
        <v>7</v>
      </c>
      <c r="E1340" t="s">
        <v>2755</v>
      </c>
    </row>
    <row r="1341" spans="1:5" x14ac:dyDescent="0.25">
      <c r="A1341" t="s">
        <v>2754</v>
      </c>
      <c r="B1341" t="str">
        <f>Weighted!A1344</f>
        <v xml:space="preserve">Symons Valley </v>
      </c>
      <c r="C1341" t="s">
        <v>2753</v>
      </c>
      <c r="D1341" s="7">
        <f ca="1">Weighted!X1344</f>
        <v>1</v>
      </c>
      <c r="E1341" t="s">
        <v>2755</v>
      </c>
    </row>
    <row r="1342" spans="1:5" x14ac:dyDescent="0.25">
      <c r="A1342" t="s">
        <v>2754</v>
      </c>
      <c r="B1342" t="str">
        <f>Weighted!A1345</f>
        <v xml:space="preserve">T &amp; E Trailer Park </v>
      </c>
      <c r="C1342" t="s">
        <v>2753</v>
      </c>
      <c r="D1342" s="7">
        <f ca="1">Weighted!X1345</f>
        <v>19</v>
      </c>
      <c r="E1342" t="s">
        <v>2755</v>
      </c>
    </row>
    <row r="1343" spans="1:5" x14ac:dyDescent="0.25">
      <c r="A1343" t="s">
        <v>2754</v>
      </c>
      <c r="B1343" t="str">
        <f>Weighted!A1346</f>
        <v>Taber</v>
      </c>
      <c r="C1343" t="s">
        <v>2753</v>
      </c>
      <c r="D1343" s="7">
        <f ca="1">Weighted!X1346</f>
        <v>16</v>
      </c>
      <c r="E1343" t="s">
        <v>2755</v>
      </c>
    </row>
    <row r="1344" spans="1:5" x14ac:dyDescent="0.25">
      <c r="A1344" t="s">
        <v>2754</v>
      </c>
      <c r="B1344" t="str">
        <f>Weighted!A1347</f>
        <v>Tail Creek</v>
      </c>
      <c r="C1344" t="s">
        <v>2753</v>
      </c>
      <c r="D1344" s="7">
        <f ca="1">Weighted!X1347</f>
        <v>1</v>
      </c>
      <c r="E1344" t="s">
        <v>2755</v>
      </c>
    </row>
    <row r="1345" spans="1:5" x14ac:dyDescent="0.25">
      <c r="A1345" t="s">
        <v>2754</v>
      </c>
      <c r="B1345" t="str">
        <f>Weighted!A1348</f>
        <v xml:space="preserve">Tall Cree </v>
      </c>
      <c r="C1345" t="s">
        <v>2753</v>
      </c>
      <c r="D1345" s="7">
        <f ca="1">Weighted!X1348</f>
        <v>1</v>
      </c>
      <c r="E1345" t="s">
        <v>2755</v>
      </c>
    </row>
    <row r="1346" spans="1:5" x14ac:dyDescent="0.25">
      <c r="A1346" t="s">
        <v>2754</v>
      </c>
      <c r="B1346" t="str">
        <f>Weighted!A1349</f>
        <v>Tamarack</v>
      </c>
      <c r="C1346" t="s">
        <v>2753</v>
      </c>
      <c r="D1346" s="7">
        <f ca="1">Weighted!X1349</f>
        <v>1</v>
      </c>
      <c r="E1346" t="s">
        <v>2755</v>
      </c>
    </row>
    <row r="1347" spans="1:5" x14ac:dyDescent="0.25">
      <c r="A1347" t="s">
        <v>2754</v>
      </c>
      <c r="B1347" t="str">
        <f>Weighted!A1350</f>
        <v xml:space="preserve">Tangent </v>
      </c>
      <c r="C1347" t="s">
        <v>2753</v>
      </c>
      <c r="D1347" s="7">
        <f ca="1">Weighted!X1350</f>
        <v>1</v>
      </c>
      <c r="E1347" t="s">
        <v>2755</v>
      </c>
    </row>
    <row r="1348" spans="1:5" x14ac:dyDescent="0.25">
      <c r="A1348" t="s">
        <v>2754</v>
      </c>
      <c r="B1348" t="str">
        <f>Weighted!A1351</f>
        <v xml:space="preserve">Taradale </v>
      </c>
      <c r="C1348" t="s">
        <v>2753</v>
      </c>
      <c r="D1348" s="7">
        <f ca="1">Weighted!X1351</f>
        <v>1</v>
      </c>
      <c r="E1348" t="s">
        <v>2755</v>
      </c>
    </row>
    <row r="1349" spans="1:5" x14ac:dyDescent="0.25">
      <c r="A1349" t="s">
        <v>2754</v>
      </c>
      <c r="B1349" t="str">
        <f>Weighted!A1352</f>
        <v>Tawa</v>
      </c>
      <c r="C1349" t="s">
        <v>2753</v>
      </c>
      <c r="D1349" s="7">
        <f ca="1">Weighted!X1352</f>
        <v>1</v>
      </c>
      <c r="E1349" t="s">
        <v>2755</v>
      </c>
    </row>
    <row r="1350" spans="1:5" x14ac:dyDescent="0.25">
      <c r="A1350" t="s">
        <v>2754</v>
      </c>
      <c r="B1350" t="str">
        <f>Weighted!A1353</f>
        <v xml:space="preserve">Tawatinaw </v>
      </c>
      <c r="C1350" t="s">
        <v>2753</v>
      </c>
      <c r="D1350" s="7">
        <f ca="1">Weighted!X1353</f>
        <v>1</v>
      </c>
      <c r="E1350" t="s">
        <v>2755</v>
      </c>
    </row>
    <row r="1351" spans="1:5" x14ac:dyDescent="0.25">
      <c r="A1351" t="s">
        <v>2754</v>
      </c>
      <c r="B1351" t="str">
        <f>Weighted!A1354</f>
        <v xml:space="preserve">Taylorville </v>
      </c>
      <c r="C1351" t="s">
        <v>2753</v>
      </c>
      <c r="D1351" s="7">
        <f ca="1">Weighted!X1354</f>
        <v>1</v>
      </c>
      <c r="E1351" t="s">
        <v>2755</v>
      </c>
    </row>
    <row r="1352" spans="1:5" x14ac:dyDescent="0.25">
      <c r="A1352" t="s">
        <v>2754</v>
      </c>
      <c r="B1352" t="str">
        <f>Weighted!A1355</f>
        <v xml:space="preserve">Teepee Creek </v>
      </c>
      <c r="C1352" t="s">
        <v>2753</v>
      </c>
      <c r="D1352" s="7">
        <f ca="1">Weighted!X1355</f>
        <v>3</v>
      </c>
      <c r="E1352" t="s">
        <v>2755</v>
      </c>
    </row>
    <row r="1353" spans="1:5" x14ac:dyDescent="0.25">
      <c r="A1353" t="s">
        <v>2754</v>
      </c>
      <c r="B1353" t="str">
        <f>Weighted!A1356</f>
        <v xml:space="preserve">Tees </v>
      </c>
      <c r="C1353" t="s">
        <v>2753</v>
      </c>
      <c r="D1353" s="7">
        <f ca="1">Weighted!X1356</f>
        <v>1</v>
      </c>
      <c r="E1353" t="s">
        <v>2755</v>
      </c>
    </row>
    <row r="1354" spans="1:5" x14ac:dyDescent="0.25">
      <c r="A1354" t="s">
        <v>2754</v>
      </c>
      <c r="B1354" t="str">
        <f>Weighted!A1357</f>
        <v xml:space="preserve">Telfordville </v>
      </c>
      <c r="C1354" t="s">
        <v>2753</v>
      </c>
      <c r="D1354" s="7">
        <f ca="1">Weighted!X1357</f>
        <v>1</v>
      </c>
      <c r="E1354" t="s">
        <v>2755</v>
      </c>
    </row>
    <row r="1355" spans="1:5" x14ac:dyDescent="0.25">
      <c r="A1355" t="s">
        <v>2754</v>
      </c>
      <c r="B1355" t="str">
        <f>Weighted!A1358</f>
        <v xml:space="preserve">Temple </v>
      </c>
      <c r="C1355" t="s">
        <v>2753</v>
      </c>
      <c r="D1355" s="7">
        <f ca="1">Weighted!X1358</f>
        <v>1</v>
      </c>
      <c r="E1355" t="s">
        <v>2755</v>
      </c>
    </row>
    <row r="1356" spans="1:5" x14ac:dyDescent="0.25">
      <c r="A1356" t="s">
        <v>2754</v>
      </c>
      <c r="B1356" t="str">
        <f>Weighted!A1359</f>
        <v>Terra Losa</v>
      </c>
      <c r="C1356" t="s">
        <v>2753</v>
      </c>
      <c r="D1356" s="7">
        <f ca="1">Weighted!X1359</f>
        <v>1</v>
      </c>
      <c r="E1356" t="s">
        <v>2755</v>
      </c>
    </row>
    <row r="1357" spans="1:5" x14ac:dyDescent="0.25">
      <c r="A1357" t="s">
        <v>2754</v>
      </c>
      <c r="B1357" t="str">
        <f>Weighted!A1360</f>
        <v>Terrace Heights</v>
      </c>
      <c r="C1357" t="s">
        <v>2753</v>
      </c>
      <c r="D1357" s="7">
        <f ca="1">Weighted!X1360</f>
        <v>1</v>
      </c>
      <c r="E1357" t="s">
        <v>2755</v>
      </c>
    </row>
    <row r="1358" spans="1:5" x14ac:dyDescent="0.25">
      <c r="A1358" t="s">
        <v>2754</v>
      </c>
      <c r="B1358" t="str">
        <f>Weighted!A1361</f>
        <v>Terwillegar Heights</v>
      </c>
      <c r="C1358" t="s">
        <v>2753</v>
      </c>
      <c r="D1358" s="7">
        <f ca="1">Weighted!X1361</f>
        <v>1</v>
      </c>
      <c r="E1358" t="s">
        <v>2755</v>
      </c>
    </row>
    <row r="1359" spans="1:5" x14ac:dyDescent="0.25">
      <c r="A1359" t="s">
        <v>2754</v>
      </c>
      <c r="B1359" t="str">
        <f>Weighted!A1362</f>
        <v>Terwillegar South</v>
      </c>
      <c r="C1359" t="s">
        <v>2753</v>
      </c>
      <c r="D1359" s="7">
        <f ca="1">Weighted!X1362</f>
        <v>1</v>
      </c>
      <c r="E1359" t="s">
        <v>2755</v>
      </c>
    </row>
    <row r="1360" spans="1:5" x14ac:dyDescent="0.25">
      <c r="A1360" t="s">
        <v>2754</v>
      </c>
      <c r="B1360" t="str">
        <f>Weighted!A1363</f>
        <v>Terwillegar Towne</v>
      </c>
      <c r="C1360" t="s">
        <v>2753</v>
      </c>
      <c r="D1360" s="7">
        <f ca="1">Weighted!X1363</f>
        <v>1</v>
      </c>
      <c r="E1360" t="s">
        <v>2755</v>
      </c>
    </row>
    <row r="1361" spans="1:5" x14ac:dyDescent="0.25">
      <c r="A1361" t="s">
        <v>2754</v>
      </c>
      <c r="B1361" t="str">
        <f>Weighted!A1364</f>
        <v xml:space="preserve">Thabacha Náre </v>
      </c>
      <c r="C1361" t="s">
        <v>2753</v>
      </c>
      <c r="D1361" s="7">
        <f ca="1">Weighted!X1364</f>
        <v>1</v>
      </c>
      <c r="E1361" t="s">
        <v>2755</v>
      </c>
    </row>
    <row r="1362" spans="1:5" x14ac:dyDescent="0.25">
      <c r="A1362" t="s">
        <v>2754</v>
      </c>
      <c r="B1362" t="str">
        <f>Weighted!A1365</f>
        <v>The Grange</v>
      </c>
      <c r="C1362" t="s">
        <v>2753</v>
      </c>
      <c r="D1362" s="7">
        <f ca="1">Weighted!X1365</f>
        <v>1</v>
      </c>
      <c r="E1362" t="s">
        <v>2755</v>
      </c>
    </row>
    <row r="1363" spans="1:5" x14ac:dyDescent="0.25">
      <c r="A1363" t="s">
        <v>2754</v>
      </c>
      <c r="B1363" t="str">
        <f>Weighted!A1366</f>
        <v>The Hamptons</v>
      </c>
      <c r="C1363" t="s">
        <v>2753</v>
      </c>
      <c r="D1363" s="7">
        <f ca="1">Weighted!X1366</f>
        <v>5</v>
      </c>
      <c r="E1363" t="s">
        <v>2755</v>
      </c>
    </row>
    <row r="1364" spans="1:5" x14ac:dyDescent="0.25">
      <c r="A1364" t="s">
        <v>2754</v>
      </c>
      <c r="B1364" t="str">
        <f>Weighted!A1367</f>
        <v>The Meadows</v>
      </c>
      <c r="C1364" t="s">
        <v>2753</v>
      </c>
      <c r="D1364" s="7">
        <f ca="1">Weighted!X1367</f>
        <v>2</v>
      </c>
      <c r="E1364" t="s">
        <v>2755</v>
      </c>
    </row>
    <row r="1365" spans="1:5" x14ac:dyDescent="0.25">
      <c r="A1365" t="s">
        <v>2754</v>
      </c>
      <c r="B1365" t="str">
        <f>Weighted!A1368</f>
        <v>The Orchards</v>
      </c>
      <c r="C1365" t="s">
        <v>2753</v>
      </c>
      <c r="D1365" s="7">
        <f ca="1">Weighted!X1368</f>
        <v>6</v>
      </c>
      <c r="E1365" t="s">
        <v>2755</v>
      </c>
    </row>
    <row r="1366" spans="1:5" x14ac:dyDescent="0.25">
      <c r="A1366" t="s">
        <v>2754</v>
      </c>
      <c r="B1366" t="str">
        <f>Weighted!A1369</f>
        <v>The Palisades</v>
      </c>
      <c r="C1366" t="s">
        <v>2753</v>
      </c>
      <c r="D1366" s="7">
        <f ca="1">Weighted!X1369</f>
        <v>2</v>
      </c>
      <c r="E1366" t="s">
        <v>2755</v>
      </c>
    </row>
    <row r="1367" spans="1:5" x14ac:dyDescent="0.25">
      <c r="A1367" t="s">
        <v>2754</v>
      </c>
      <c r="B1367" t="str">
        <f>Weighted!A1370</f>
        <v xml:space="preserve">Thebathi </v>
      </c>
      <c r="C1367" t="s">
        <v>2753</v>
      </c>
      <c r="D1367" s="7">
        <f ca="1">Weighted!X1370</f>
        <v>1</v>
      </c>
      <c r="E1367" t="s">
        <v>2755</v>
      </c>
    </row>
    <row r="1368" spans="1:5" x14ac:dyDescent="0.25">
      <c r="A1368" t="s">
        <v>2754</v>
      </c>
      <c r="B1368" t="str">
        <f>Weighted!A1371</f>
        <v xml:space="preserve">Therien </v>
      </c>
      <c r="C1368" t="s">
        <v>2753</v>
      </c>
      <c r="D1368" s="7">
        <f ca="1">Weighted!X1371</f>
        <v>1</v>
      </c>
      <c r="E1368" t="s">
        <v>2755</v>
      </c>
    </row>
    <row r="1369" spans="1:5" x14ac:dyDescent="0.25">
      <c r="A1369" t="s">
        <v>2754</v>
      </c>
      <c r="B1369" t="str">
        <f>Weighted!A1372</f>
        <v xml:space="preserve">Thorhild </v>
      </c>
      <c r="C1369" t="s">
        <v>2753</v>
      </c>
      <c r="D1369" s="7">
        <f ca="1">Weighted!X1372</f>
        <v>2</v>
      </c>
      <c r="E1369" t="s">
        <v>2755</v>
      </c>
    </row>
    <row r="1370" spans="1:5" x14ac:dyDescent="0.25">
      <c r="A1370" t="s">
        <v>2754</v>
      </c>
      <c r="B1370" t="str">
        <f>Weighted!A1373</f>
        <v>Thorncliff</v>
      </c>
      <c r="C1370" t="s">
        <v>2753</v>
      </c>
      <c r="D1370" s="7">
        <f ca="1">Weighted!X1373</f>
        <v>1</v>
      </c>
      <c r="E1370" t="s">
        <v>2755</v>
      </c>
    </row>
    <row r="1371" spans="1:5" x14ac:dyDescent="0.25">
      <c r="A1371" t="s">
        <v>2754</v>
      </c>
      <c r="B1371" t="str">
        <f>Weighted!A1374</f>
        <v xml:space="preserve">Thorncliffe </v>
      </c>
      <c r="C1371" t="s">
        <v>2753</v>
      </c>
      <c r="D1371" s="7">
        <f ca="1">Weighted!X1374</f>
        <v>1</v>
      </c>
      <c r="E1371" t="s">
        <v>2755</v>
      </c>
    </row>
    <row r="1372" spans="1:5" x14ac:dyDescent="0.25">
      <c r="A1372" t="s">
        <v>2754</v>
      </c>
      <c r="B1372" t="str">
        <f>Weighted!A1375</f>
        <v xml:space="preserve">Thorsby </v>
      </c>
      <c r="C1372" t="s">
        <v>2753</v>
      </c>
      <c r="D1372" s="7">
        <f ca="1">Weighted!X1375</f>
        <v>1</v>
      </c>
      <c r="E1372" t="s">
        <v>2755</v>
      </c>
    </row>
    <row r="1373" spans="1:5" x14ac:dyDescent="0.25">
      <c r="A1373" t="s">
        <v>2754</v>
      </c>
      <c r="B1373" t="str">
        <f>Weighted!A1376</f>
        <v xml:space="preserve">Three Hills </v>
      </c>
      <c r="C1373" t="s">
        <v>2753</v>
      </c>
      <c r="D1373" s="7">
        <f ca="1">Weighted!X1376</f>
        <v>58</v>
      </c>
      <c r="E1373" t="s">
        <v>2755</v>
      </c>
    </row>
    <row r="1374" spans="1:5" x14ac:dyDescent="0.25">
      <c r="A1374" t="s">
        <v>2754</v>
      </c>
      <c r="B1374" t="str">
        <f>Weighted!A1377</f>
        <v>Thunder Lake</v>
      </c>
      <c r="C1374" t="s">
        <v>2753</v>
      </c>
      <c r="D1374" s="7">
        <f ca="1">Weighted!X1377</f>
        <v>1</v>
      </c>
      <c r="E1374" t="s">
        <v>2755</v>
      </c>
    </row>
    <row r="1375" spans="1:5" x14ac:dyDescent="0.25">
      <c r="A1375" t="s">
        <v>2754</v>
      </c>
      <c r="B1375" t="str">
        <f>Weighted!A1378</f>
        <v>Tillebrook</v>
      </c>
      <c r="C1375" t="s">
        <v>2753</v>
      </c>
      <c r="D1375" s="7">
        <f ca="1">Weighted!X1378</f>
        <v>1</v>
      </c>
      <c r="E1375" t="s">
        <v>2755</v>
      </c>
    </row>
    <row r="1376" spans="1:5" x14ac:dyDescent="0.25">
      <c r="A1376" t="s">
        <v>2754</v>
      </c>
      <c r="B1376" t="str">
        <f>Weighted!A1379</f>
        <v xml:space="preserve">Tilley </v>
      </c>
      <c r="C1376" t="s">
        <v>2753</v>
      </c>
      <c r="D1376" s="7">
        <f ca="1">Weighted!X1379</f>
        <v>1</v>
      </c>
      <c r="E1376" t="s">
        <v>2755</v>
      </c>
    </row>
    <row r="1377" spans="1:5" x14ac:dyDescent="0.25">
      <c r="A1377" t="s">
        <v>2754</v>
      </c>
      <c r="B1377" t="str">
        <f>Weighted!A1380</f>
        <v xml:space="preserve">Tillicum Beach </v>
      </c>
      <c r="C1377" t="s">
        <v>2753</v>
      </c>
      <c r="D1377" s="7">
        <f ca="1">Weighted!X1380</f>
        <v>1</v>
      </c>
      <c r="E1377" t="s">
        <v>2755</v>
      </c>
    </row>
    <row r="1378" spans="1:5" x14ac:dyDescent="0.25">
      <c r="A1378" t="s">
        <v>2754</v>
      </c>
      <c r="B1378" t="str">
        <f>Weighted!A1381</f>
        <v>Tipaskan</v>
      </c>
      <c r="C1378" t="s">
        <v>2753</v>
      </c>
      <c r="D1378" s="7">
        <f ca="1">Weighted!X1381</f>
        <v>1</v>
      </c>
      <c r="E1378" t="s">
        <v>2755</v>
      </c>
    </row>
    <row r="1379" spans="1:5" x14ac:dyDescent="0.25">
      <c r="A1379" t="s">
        <v>2754</v>
      </c>
      <c r="B1379" t="str">
        <f>Weighted!A1382</f>
        <v xml:space="preserve">Tofield </v>
      </c>
      <c r="C1379" t="s">
        <v>2753</v>
      </c>
      <c r="D1379" s="7">
        <f ca="1">Weighted!X1382</f>
        <v>2</v>
      </c>
      <c r="E1379" t="s">
        <v>2755</v>
      </c>
    </row>
    <row r="1380" spans="1:5" x14ac:dyDescent="0.25">
      <c r="A1380" t="s">
        <v>2754</v>
      </c>
      <c r="B1380" t="str">
        <f>Weighted!A1383</f>
        <v xml:space="preserve">Tomahawk </v>
      </c>
      <c r="C1380" t="s">
        <v>2753</v>
      </c>
      <c r="D1380" s="7">
        <f ca="1">Weighted!X1383</f>
        <v>75</v>
      </c>
      <c r="E1380" t="s">
        <v>2755</v>
      </c>
    </row>
    <row r="1381" spans="1:5" x14ac:dyDescent="0.25">
      <c r="A1381" t="s">
        <v>2754</v>
      </c>
      <c r="B1381" t="str">
        <f>Weighted!A1384</f>
        <v xml:space="preserve">Torrington </v>
      </c>
      <c r="C1381" t="s">
        <v>2753</v>
      </c>
      <c r="D1381" s="7">
        <f ca="1">Weighted!X1384</f>
        <v>60</v>
      </c>
      <c r="E1381" t="s">
        <v>2755</v>
      </c>
    </row>
    <row r="1382" spans="1:5" x14ac:dyDescent="0.25">
      <c r="A1382" t="s">
        <v>2754</v>
      </c>
      <c r="B1382" t="str">
        <f>Weighted!A1385</f>
        <v>Travers</v>
      </c>
      <c r="C1382" t="s">
        <v>2753</v>
      </c>
      <c r="D1382" s="7">
        <f ca="1">Weighted!X1385</f>
        <v>1</v>
      </c>
      <c r="E1382" t="s">
        <v>2755</v>
      </c>
    </row>
    <row r="1383" spans="1:5" x14ac:dyDescent="0.25">
      <c r="A1383" t="s">
        <v>2754</v>
      </c>
      <c r="B1383" t="str">
        <f>Weighted!A1386</f>
        <v xml:space="preserve">Triple-L-Trailer Court </v>
      </c>
      <c r="C1383" t="s">
        <v>2753</v>
      </c>
      <c r="D1383" s="7">
        <f ca="1">Weighted!X1386</f>
        <v>9</v>
      </c>
      <c r="E1383" t="s">
        <v>2755</v>
      </c>
    </row>
    <row r="1384" spans="1:5" x14ac:dyDescent="0.25">
      <c r="A1384" t="s">
        <v>2754</v>
      </c>
      <c r="B1384" t="str">
        <f>Weighted!A1387</f>
        <v xml:space="preserve">Trochu </v>
      </c>
      <c r="C1384" t="s">
        <v>2753</v>
      </c>
      <c r="D1384" s="7">
        <f ca="1">Weighted!X1387</f>
        <v>12</v>
      </c>
      <c r="E1384" t="s">
        <v>2755</v>
      </c>
    </row>
    <row r="1385" spans="1:5" x14ac:dyDescent="0.25">
      <c r="A1385" t="s">
        <v>2754</v>
      </c>
      <c r="B1385" t="str">
        <f>Weighted!A1388</f>
        <v xml:space="preserve">Trout Lake </v>
      </c>
      <c r="C1385" t="s">
        <v>2753</v>
      </c>
      <c r="D1385" s="7">
        <f ca="1">Weighted!X1388</f>
        <v>35</v>
      </c>
      <c r="E1385" t="s">
        <v>2755</v>
      </c>
    </row>
    <row r="1386" spans="1:5" x14ac:dyDescent="0.25">
      <c r="A1386" t="s">
        <v>2754</v>
      </c>
      <c r="B1386" t="str">
        <f>Weighted!A1389</f>
        <v>Trumpeter</v>
      </c>
      <c r="C1386" t="s">
        <v>2753</v>
      </c>
      <c r="D1386" s="7">
        <f ca="1">Weighted!X1389</f>
        <v>1</v>
      </c>
      <c r="E1386" t="s">
        <v>2755</v>
      </c>
    </row>
    <row r="1387" spans="1:5" x14ac:dyDescent="0.25">
      <c r="A1387" t="s">
        <v>2754</v>
      </c>
      <c r="B1387" t="str">
        <f>Weighted!A1390</f>
        <v xml:space="preserve">Tsu K'adhe Túe </v>
      </c>
      <c r="C1387" t="s">
        <v>2753</v>
      </c>
      <c r="D1387" s="7">
        <f ca="1">Weighted!X1390</f>
        <v>1</v>
      </c>
      <c r="E1387" t="s">
        <v>2755</v>
      </c>
    </row>
    <row r="1388" spans="1:5" x14ac:dyDescent="0.25">
      <c r="A1388" t="s">
        <v>2754</v>
      </c>
      <c r="B1388" t="str">
        <f>Weighted!A1391</f>
        <v xml:space="preserve">Tsuu T'ina </v>
      </c>
      <c r="C1388" t="s">
        <v>2753</v>
      </c>
      <c r="D1388" s="7">
        <f ca="1">Weighted!X1391</f>
        <v>53</v>
      </c>
      <c r="E1388" t="s">
        <v>2755</v>
      </c>
    </row>
    <row r="1389" spans="1:5" x14ac:dyDescent="0.25">
      <c r="A1389" t="s">
        <v>2754</v>
      </c>
      <c r="B1389" t="str">
        <f>Weighted!A1392</f>
        <v xml:space="preserve">Tulliby Lake </v>
      </c>
      <c r="C1389" t="s">
        <v>2753</v>
      </c>
      <c r="D1389" s="7">
        <f ca="1">Weighted!X1392</f>
        <v>1</v>
      </c>
      <c r="E1389" t="s">
        <v>2755</v>
      </c>
    </row>
    <row r="1390" spans="1:5" x14ac:dyDescent="0.25">
      <c r="A1390" t="s">
        <v>2754</v>
      </c>
      <c r="B1390" t="str">
        <f>Weighted!A1393</f>
        <v xml:space="preserve">Turin </v>
      </c>
      <c r="C1390" t="s">
        <v>2753</v>
      </c>
      <c r="D1390" s="7">
        <f ca="1">Weighted!X1393</f>
        <v>2</v>
      </c>
      <c r="E1390" t="s">
        <v>2755</v>
      </c>
    </row>
    <row r="1391" spans="1:5" x14ac:dyDescent="0.25">
      <c r="A1391" t="s">
        <v>2754</v>
      </c>
      <c r="B1391" t="str">
        <f>Weighted!A1394</f>
        <v xml:space="preserve">Turner Valley </v>
      </c>
      <c r="C1391" t="s">
        <v>2753</v>
      </c>
      <c r="D1391" s="7">
        <f ca="1">Weighted!X1394</f>
        <v>43</v>
      </c>
      <c r="E1391" t="s">
        <v>2755</v>
      </c>
    </row>
    <row r="1392" spans="1:5" x14ac:dyDescent="0.25">
      <c r="A1392" t="s">
        <v>2754</v>
      </c>
      <c r="B1392" t="str">
        <f>Weighted!A1395</f>
        <v xml:space="preserve">Tuscany </v>
      </c>
      <c r="C1392" t="s">
        <v>2753</v>
      </c>
      <c r="D1392" s="7">
        <f ca="1">Weighted!X1395</f>
        <v>5</v>
      </c>
      <c r="E1392" t="s">
        <v>2755</v>
      </c>
    </row>
    <row r="1393" spans="1:5" x14ac:dyDescent="0.25">
      <c r="A1393" t="s">
        <v>2754</v>
      </c>
      <c r="B1393" t="str">
        <f>Weighted!A1396</f>
        <v xml:space="preserve">Tuxedo Park </v>
      </c>
      <c r="C1393" t="s">
        <v>2753</v>
      </c>
      <c r="D1393" s="7">
        <f ca="1">Weighted!X1396</f>
        <v>1</v>
      </c>
      <c r="E1393" t="s">
        <v>2755</v>
      </c>
    </row>
    <row r="1394" spans="1:5" x14ac:dyDescent="0.25">
      <c r="A1394" t="s">
        <v>2754</v>
      </c>
      <c r="B1394" t="str">
        <f>Weighted!A1397</f>
        <v>Tweddle Place</v>
      </c>
      <c r="C1394" t="s">
        <v>2753</v>
      </c>
      <c r="D1394" s="7">
        <f ca="1">Weighted!X1397</f>
        <v>1</v>
      </c>
      <c r="E1394" t="s">
        <v>2755</v>
      </c>
    </row>
    <row r="1395" spans="1:5" x14ac:dyDescent="0.25">
      <c r="A1395" t="s">
        <v>2754</v>
      </c>
      <c r="B1395" t="str">
        <f>Weighted!A1398</f>
        <v>Twin Brooks</v>
      </c>
      <c r="C1395" t="s">
        <v>2753</v>
      </c>
      <c r="D1395" s="7">
        <f ca="1">Weighted!X1398</f>
        <v>1</v>
      </c>
      <c r="E1395" t="s">
        <v>2755</v>
      </c>
    </row>
    <row r="1396" spans="1:5" x14ac:dyDescent="0.25">
      <c r="A1396" t="s">
        <v>2754</v>
      </c>
      <c r="B1396" t="str">
        <f>Weighted!A1399</f>
        <v xml:space="preserve">Twin Butte </v>
      </c>
      <c r="C1396" t="s">
        <v>2753</v>
      </c>
      <c r="D1396" s="7">
        <f ca="1">Weighted!X1399</f>
        <v>5</v>
      </c>
      <c r="E1396" t="s">
        <v>2755</v>
      </c>
    </row>
    <row r="1397" spans="1:5" x14ac:dyDescent="0.25">
      <c r="A1397" t="s">
        <v>2754</v>
      </c>
      <c r="B1397" t="str">
        <f>Weighted!A1400</f>
        <v xml:space="preserve">Twin River </v>
      </c>
      <c r="C1397" t="s">
        <v>2753</v>
      </c>
      <c r="D1397" s="7">
        <f ca="1">Weighted!X1400</f>
        <v>1</v>
      </c>
      <c r="E1397" t="s">
        <v>2755</v>
      </c>
    </row>
    <row r="1398" spans="1:5" x14ac:dyDescent="0.25">
      <c r="A1398" t="s">
        <v>2754</v>
      </c>
      <c r="B1398" t="str">
        <f>Weighted!A1401</f>
        <v xml:space="preserve">Two Hills </v>
      </c>
      <c r="C1398" t="s">
        <v>2753</v>
      </c>
      <c r="D1398" s="7">
        <f ca="1">Weighted!X1401</f>
        <v>30</v>
      </c>
      <c r="E1398" t="s">
        <v>2755</v>
      </c>
    </row>
    <row r="1399" spans="1:5" x14ac:dyDescent="0.25">
      <c r="A1399" t="s">
        <v>2754</v>
      </c>
      <c r="B1399" t="str">
        <f>Weighted!A1402</f>
        <v>Two Lakes</v>
      </c>
      <c r="C1399" t="s">
        <v>2753</v>
      </c>
      <c r="D1399" s="7">
        <f ca="1">Weighted!X1402</f>
        <v>1</v>
      </c>
      <c r="E1399" t="s">
        <v>2755</v>
      </c>
    </row>
    <row r="1400" spans="1:5" x14ac:dyDescent="0.25">
      <c r="A1400" t="s">
        <v>2754</v>
      </c>
      <c r="B1400" t="str">
        <f>Weighted!A1403</f>
        <v xml:space="preserve">Unipouheos </v>
      </c>
      <c r="C1400" t="s">
        <v>2753</v>
      </c>
      <c r="D1400" s="7">
        <f ca="1">Weighted!X1403</f>
        <v>1</v>
      </c>
      <c r="E1400" t="s">
        <v>2755</v>
      </c>
    </row>
    <row r="1401" spans="1:5" x14ac:dyDescent="0.25">
      <c r="A1401" t="s">
        <v>2754</v>
      </c>
      <c r="B1401" t="str">
        <f>Weighted!A1404</f>
        <v xml:space="preserve">University Heights </v>
      </c>
      <c r="C1401" t="s">
        <v>2753</v>
      </c>
      <c r="D1401" s="7">
        <f ca="1">Weighted!X1404</f>
        <v>20</v>
      </c>
      <c r="E1401" t="s">
        <v>2755</v>
      </c>
    </row>
    <row r="1402" spans="1:5" x14ac:dyDescent="0.25">
      <c r="A1402" t="s">
        <v>2754</v>
      </c>
      <c r="B1402" t="str">
        <f>Weighted!A1405</f>
        <v xml:space="preserve">University of Calgary </v>
      </c>
      <c r="C1402" t="s">
        <v>2753</v>
      </c>
      <c r="D1402" s="7">
        <f ca="1">Weighted!X1405</f>
        <v>1</v>
      </c>
      <c r="E1402" t="s">
        <v>2755</v>
      </c>
    </row>
    <row r="1403" spans="1:5" x14ac:dyDescent="0.25">
      <c r="A1403" t="s">
        <v>2754</v>
      </c>
      <c r="B1403" t="str">
        <f>Weighted!A1406</f>
        <v xml:space="preserve">Upper Hay River </v>
      </c>
      <c r="C1403" t="s">
        <v>2753</v>
      </c>
      <c r="D1403" s="7">
        <f ca="1">Weighted!X1406</f>
        <v>1</v>
      </c>
      <c r="E1403" t="s">
        <v>2755</v>
      </c>
    </row>
    <row r="1404" spans="1:5" x14ac:dyDescent="0.25">
      <c r="A1404" t="s">
        <v>2754</v>
      </c>
      <c r="B1404" t="str">
        <f>Weighted!A1407</f>
        <v xml:space="preserve">Upper Manor Estates </v>
      </c>
      <c r="C1404" t="s">
        <v>2753</v>
      </c>
      <c r="D1404" s="7">
        <f ca="1">Weighted!X1407</f>
        <v>1</v>
      </c>
      <c r="E1404" t="s">
        <v>2755</v>
      </c>
    </row>
    <row r="1405" spans="1:5" x14ac:dyDescent="0.25">
      <c r="A1405" t="s">
        <v>2754</v>
      </c>
      <c r="B1405" t="str">
        <f>Weighted!A1408</f>
        <v xml:space="preserve">Upper Mount Royal </v>
      </c>
      <c r="C1405" t="s">
        <v>2753</v>
      </c>
      <c r="D1405" s="7">
        <f ca="1">Weighted!X1408</f>
        <v>1</v>
      </c>
      <c r="E1405" t="s">
        <v>2755</v>
      </c>
    </row>
    <row r="1406" spans="1:5" x14ac:dyDescent="0.25">
      <c r="A1406" t="s">
        <v>2754</v>
      </c>
      <c r="B1406" t="str">
        <f>Weighted!A1409</f>
        <v>Upper North Haven</v>
      </c>
      <c r="C1406" t="s">
        <v>2753</v>
      </c>
      <c r="D1406" s="7">
        <f ca="1">Weighted!X1409</f>
        <v>1</v>
      </c>
      <c r="E1406" t="s">
        <v>2755</v>
      </c>
    </row>
    <row r="1407" spans="1:5" x14ac:dyDescent="0.25">
      <c r="A1407" t="s">
        <v>2754</v>
      </c>
      <c r="B1407" t="str">
        <f>Weighted!A1410</f>
        <v xml:space="preserve">Upper Viscount Estates </v>
      </c>
      <c r="C1407" t="s">
        <v>2753</v>
      </c>
      <c r="D1407" s="7">
        <f ca="1">Weighted!X1410</f>
        <v>1</v>
      </c>
      <c r="E1407" t="s">
        <v>2755</v>
      </c>
    </row>
    <row r="1408" spans="1:5" x14ac:dyDescent="0.25">
      <c r="A1408" t="s">
        <v>2754</v>
      </c>
      <c r="B1408" t="str">
        <f>Weighted!A1411</f>
        <v xml:space="preserve">Utikoomak Lake </v>
      </c>
      <c r="C1408" t="s">
        <v>2753</v>
      </c>
      <c r="D1408" s="7">
        <f ca="1">Weighted!X1411</f>
        <v>1</v>
      </c>
      <c r="E1408" t="s">
        <v>2755</v>
      </c>
    </row>
    <row r="1409" spans="1:5" x14ac:dyDescent="0.25">
      <c r="A1409" t="s">
        <v>2754</v>
      </c>
      <c r="B1409" t="str">
        <f>Weighted!A1412</f>
        <v xml:space="preserve">Val Quentin </v>
      </c>
      <c r="C1409" t="s">
        <v>2753</v>
      </c>
      <c r="D1409" s="7">
        <f ca="1">Weighted!X1412</f>
        <v>1</v>
      </c>
      <c r="E1409" t="s">
        <v>2755</v>
      </c>
    </row>
    <row r="1410" spans="1:5" x14ac:dyDescent="0.25">
      <c r="A1410" t="s">
        <v>2754</v>
      </c>
      <c r="B1410" t="str">
        <f>Weighted!A1413</f>
        <v xml:space="preserve">Valhalla Centre </v>
      </c>
      <c r="C1410" t="s">
        <v>2753</v>
      </c>
      <c r="D1410" s="7">
        <f ca="1">Weighted!X1413</f>
        <v>23</v>
      </c>
      <c r="E1410" t="s">
        <v>2755</v>
      </c>
    </row>
    <row r="1411" spans="1:5" x14ac:dyDescent="0.25">
      <c r="A1411" t="s">
        <v>2754</v>
      </c>
      <c r="B1411" t="str">
        <f>Weighted!A1414</f>
        <v xml:space="preserve">Valley Ridge </v>
      </c>
      <c r="C1411" t="s">
        <v>2753</v>
      </c>
      <c r="D1411" s="7">
        <f ca="1">Weighted!X1414</f>
        <v>2</v>
      </c>
      <c r="E1411" t="s">
        <v>2755</v>
      </c>
    </row>
    <row r="1412" spans="1:5" x14ac:dyDescent="0.25">
      <c r="A1412" t="s">
        <v>2754</v>
      </c>
      <c r="B1412" t="str">
        <f>Weighted!A1415</f>
        <v xml:space="preserve">Valleyview </v>
      </c>
      <c r="C1412" t="s">
        <v>2753</v>
      </c>
      <c r="D1412" s="7">
        <f ca="1">Weighted!X1415</f>
        <v>104</v>
      </c>
      <c r="E1412" t="s">
        <v>2755</v>
      </c>
    </row>
    <row r="1413" spans="1:5" x14ac:dyDescent="0.25">
      <c r="A1413" t="s">
        <v>2754</v>
      </c>
      <c r="B1413" t="str">
        <f>Weighted!A1416</f>
        <v xml:space="preserve">Varsity </v>
      </c>
      <c r="C1413" t="s">
        <v>2753</v>
      </c>
      <c r="D1413" s="7">
        <f ca="1">Weighted!X1416</f>
        <v>1</v>
      </c>
      <c r="E1413" t="s">
        <v>2755</v>
      </c>
    </row>
    <row r="1414" spans="1:5" x14ac:dyDescent="0.25">
      <c r="A1414" t="s">
        <v>2754</v>
      </c>
      <c r="B1414" t="str">
        <f>Weighted!A1417</f>
        <v xml:space="preserve">Vauxhall </v>
      </c>
      <c r="C1414" t="s">
        <v>2753</v>
      </c>
      <c r="D1414" s="7">
        <f ca="1">Weighted!X1417</f>
        <v>81</v>
      </c>
      <c r="E1414" t="s">
        <v>2755</v>
      </c>
    </row>
    <row r="1415" spans="1:5" x14ac:dyDescent="0.25">
      <c r="A1415" t="s">
        <v>2754</v>
      </c>
      <c r="B1415" t="str">
        <f>Weighted!A1418</f>
        <v xml:space="preserve">Vegreville </v>
      </c>
      <c r="C1415" t="s">
        <v>2753</v>
      </c>
      <c r="D1415" s="7">
        <f ca="1">Weighted!X1418</f>
        <v>7</v>
      </c>
      <c r="E1415" t="s">
        <v>2755</v>
      </c>
    </row>
    <row r="1416" spans="1:5" x14ac:dyDescent="0.25">
      <c r="A1416" t="s">
        <v>2754</v>
      </c>
      <c r="B1416" t="str">
        <f>Weighted!A1419</f>
        <v xml:space="preserve">Veinerville </v>
      </c>
      <c r="C1416" t="s">
        <v>2753</v>
      </c>
      <c r="D1416" s="7">
        <f ca="1">Weighted!X1419</f>
        <v>1</v>
      </c>
      <c r="E1416" t="s">
        <v>2755</v>
      </c>
    </row>
    <row r="1417" spans="1:5" x14ac:dyDescent="0.25">
      <c r="A1417" t="s">
        <v>2754</v>
      </c>
      <c r="B1417" t="str">
        <f>Weighted!A1420</f>
        <v xml:space="preserve">Venice </v>
      </c>
      <c r="C1417" t="s">
        <v>2753</v>
      </c>
      <c r="D1417" s="7">
        <f ca="1">Weighted!X1420</f>
        <v>1</v>
      </c>
      <c r="E1417" t="s">
        <v>2755</v>
      </c>
    </row>
    <row r="1418" spans="1:5" x14ac:dyDescent="0.25">
      <c r="A1418" t="s">
        <v>2754</v>
      </c>
      <c r="B1418" t="str">
        <f>Weighted!A1421</f>
        <v xml:space="preserve">Vermilion </v>
      </c>
      <c r="C1418" t="s">
        <v>2753</v>
      </c>
      <c r="D1418" s="7">
        <f ca="1">Weighted!X1421</f>
        <v>10</v>
      </c>
      <c r="E1418" t="s">
        <v>2755</v>
      </c>
    </row>
    <row r="1419" spans="1:5" x14ac:dyDescent="0.25">
      <c r="A1419" t="s">
        <v>2754</v>
      </c>
      <c r="B1419" t="str">
        <f>Weighted!A1422</f>
        <v>Vermilion River</v>
      </c>
      <c r="C1419" t="s">
        <v>2753</v>
      </c>
      <c r="D1419" s="7">
        <f ca="1">Weighted!X1422</f>
        <v>3</v>
      </c>
      <c r="E1419" t="s">
        <v>2755</v>
      </c>
    </row>
    <row r="1420" spans="1:5" x14ac:dyDescent="0.25">
      <c r="A1420" t="s">
        <v>2754</v>
      </c>
      <c r="B1420" t="str">
        <f>Weighted!A1423</f>
        <v xml:space="preserve">Veteran </v>
      </c>
      <c r="C1420" t="s">
        <v>2753</v>
      </c>
      <c r="D1420" s="7">
        <f ca="1">Weighted!X1423</f>
        <v>2</v>
      </c>
      <c r="E1420" t="s">
        <v>2755</v>
      </c>
    </row>
    <row r="1421" spans="1:5" x14ac:dyDescent="0.25">
      <c r="A1421" t="s">
        <v>2754</v>
      </c>
      <c r="B1421" t="str">
        <f>Weighted!A1424</f>
        <v xml:space="preserve">Victoria Park </v>
      </c>
      <c r="C1421" t="s">
        <v>2753</v>
      </c>
      <c r="D1421" s="7">
        <f ca="1">Weighted!X1424</f>
        <v>1</v>
      </c>
      <c r="E1421" t="s">
        <v>2755</v>
      </c>
    </row>
    <row r="1422" spans="1:5" x14ac:dyDescent="0.25">
      <c r="A1422" t="s">
        <v>2754</v>
      </c>
      <c r="B1422" t="str">
        <f>Weighted!A1425</f>
        <v xml:space="preserve">Viking </v>
      </c>
      <c r="C1422" t="s">
        <v>2753</v>
      </c>
      <c r="D1422" s="7">
        <f ca="1">Weighted!X1425</f>
        <v>5</v>
      </c>
      <c r="E1422" t="s">
        <v>2755</v>
      </c>
    </row>
    <row r="1423" spans="1:5" x14ac:dyDescent="0.25">
      <c r="A1423" t="s">
        <v>2754</v>
      </c>
      <c r="B1423" t="str">
        <f>Weighted!A1426</f>
        <v xml:space="preserve">Village at Pigeon Lake </v>
      </c>
      <c r="C1423" t="s">
        <v>2753</v>
      </c>
      <c r="D1423" s="7">
        <f ca="1">Weighted!X1426</f>
        <v>1</v>
      </c>
      <c r="E1423" t="s">
        <v>2755</v>
      </c>
    </row>
    <row r="1424" spans="1:5" x14ac:dyDescent="0.25">
      <c r="A1424" t="s">
        <v>2754</v>
      </c>
      <c r="B1424" t="str">
        <f>Weighted!A1427</f>
        <v xml:space="preserve">Villeneuve </v>
      </c>
      <c r="C1424" t="s">
        <v>2753</v>
      </c>
      <c r="D1424" s="7">
        <f ca="1">Weighted!X1427</f>
        <v>3</v>
      </c>
      <c r="E1424" t="s">
        <v>2755</v>
      </c>
    </row>
    <row r="1425" spans="1:5" x14ac:dyDescent="0.25">
      <c r="A1425" t="s">
        <v>2754</v>
      </c>
      <c r="B1425" t="str">
        <f>Weighted!A1428</f>
        <v xml:space="preserve">Vilna </v>
      </c>
      <c r="C1425" t="s">
        <v>2753</v>
      </c>
      <c r="D1425" s="7">
        <f ca="1">Weighted!X1428</f>
        <v>1</v>
      </c>
      <c r="E1425" t="s">
        <v>2755</v>
      </c>
    </row>
    <row r="1426" spans="1:5" x14ac:dyDescent="0.25">
      <c r="A1426" t="s">
        <v>2754</v>
      </c>
      <c r="B1426" t="str">
        <f>Weighted!A1429</f>
        <v xml:space="preserve">Vimy </v>
      </c>
      <c r="C1426" t="s">
        <v>2753</v>
      </c>
      <c r="D1426" s="7">
        <f ca="1">Weighted!X1429</f>
        <v>86</v>
      </c>
      <c r="E1426" t="s">
        <v>2755</v>
      </c>
    </row>
    <row r="1427" spans="1:5" x14ac:dyDescent="0.25">
      <c r="A1427" t="s">
        <v>2754</v>
      </c>
      <c r="B1427" t="str">
        <f>Weighted!A1430</f>
        <v xml:space="preserve">Violet Grove </v>
      </c>
      <c r="C1427" t="s">
        <v>2753</v>
      </c>
      <c r="D1427" s="7">
        <f ca="1">Weighted!X1430</f>
        <v>1</v>
      </c>
      <c r="E1427" t="s">
        <v>2755</v>
      </c>
    </row>
    <row r="1428" spans="1:5" x14ac:dyDescent="0.25">
      <c r="A1428" t="s">
        <v>2754</v>
      </c>
      <c r="B1428" t="str">
        <f>Weighted!A1431</f>
        <v>Virginia Park</v>
      </c>
      <c r="C1428" t="s">
        <v>2753</v>
      </c>
      <c r="D1428" s="7">
        <f ca="1">Weighted!X1431</f>
        <v>1</v>
      </c>
      <c r="E1428" t="s">
        <v>2755</v>
      </c>
    </row>
    <row r="1429" spans="1:5" x14ac:dyDescent="0.25">
      <c r="A1429" t="s">
        <v>2754</v>
      </c>
      <c r="B1429" t="str">
        <f>Weighted!A1432</f>
        <v xml:space="preserve">Vista Heights </v>
      </c>
      <c r="C1429" t="s">
        <v>2753</v>
      </c>
      <c r="D1429" s="7">
        <f ca="1">Weighted!X1432</f>
        <v>1</v>
      </c>
      <c r="E1429" t="s">
        <v>2755</v>
      </c>
    </row>
    <row r="1430" spans="1:5" x14ac:dyDescent="0.25">
      <c r="A1430" t="s">
        <v>2754</v>
      </c>
      <c r="B1430" t="str">
        <f>Weighted!A1433</f>
        <v xml:space="preserve">Vulcan </v>
      </c>
      <c r="C1430" t="s">
        <v>2753</v>
      </c>
      <c r="D1430" s="7">
        <f ca="1">Weighted!X1433</f>
        <v>50</v>
      </c>
      <c r="E1430" t="s">
        <v>2755</v>
      </c>
    </row>
    <row r="1431" spans="1:5" x14ac:dyDescent="0.25">
      <c r="A1431" t="s">
        <v>2754</v>
      </c>
      <c r="B1431" t="str">
        <f>Weighted!A1434</f>
        <v xml:space="preserve">Wabamun </v>
      </c>
      <c r="C1431" t="s">
        <v>2753</v>
      </c>
      <c r="D1431" s="7">
        <f ca="1">Weighted!X1434</f>
        <v>25</v>
      </c>
      <c r="E1431" t="s">
        <v>2755</v>
      </c>
    </row>
    <row r="1432" spans="1:5" x14ac:dyDescent="0.25">
      <c r="A1432" t="s">
        <v>2754</v>
      </c>
      <c r="B1432" t="str">
        <f>Weighted!A1435</f>
        <v>Wabamun Lake</v>
      </c>
      <c r="C1432" t="s">
        <v>2753</v>
      </c>
      <c r="D1432" s="7">
        <f ca="1">Weighted!X1435</f>
        <v>1</v>
      </c>
      <c r="E1432" t="s">
        <v>2755</v>
      </c>
    </row>
    <row r="1433" spans="1:5" x14ac:dyDescent="0.25">
      <c r="A1433" t="s">
        <v>2754</v>
      </c>
      <c r="B1433" t="str">
        <f>Weighted!A1436</f>
        <v xml:space="preserve">Wabasca </v>
      </c>
      <c r="C1433" t="s">
        <v>2753</v>
      </c>
      <c r="D1433" s="7">
        <f ca="1">Weighted!X1436</f>
        <v>4</v>
      </c>
      <c r="E1433" t="s">
        <v>2755</v>
      </c>
    </row>
    <row r="1434" spans="1:5" x14ac:dyDescent="0.25">
      <c r="A1434" t="s">
        <v>2754</v>
      </c>
      <c r="B1434" t="str">
        <f>Weighted!A1437</f>
        <v xml:space="preserve">Wadlin Lake </v>
      </c>
      <c r="C1434" t="s">
        <v>2753</v>
      </c>
      <c r="D1434" s="7">
        <f ca="1">Weighted!X1437</f>
        <v>1</v>
      </c>
      <c r="E1434" t="s">
        <v>2755</v>
      </c>
    </row>
    <row r="1435" spans="1:5" x14ac:dyDescent="0.25">
      <c r="A1435" t="s">
        <v>2754</v>
      </c>
      <c r="B1435" t="str">
        <f>Weighted!A1438</f>
        <v xml:space="preserve">Wagner </v>
      </c>
      <c r="C1435" t="s">
        <v>2753</v>
      </c>
      <c r="D1435" s="7">
        <f ca="1">Weighted!X1438</f>
        <v>1</v>
      </c>
      <c r="E1435" t="s">
        <v>2755</v>
      </c>
    </row>
    <row r="1436" spans="1:5" x14ac:dyDescent="0.25">
      <c r="A1436" t="s">
        <v>2754</v>
      </c>
      <c r="B1436" t="str">
        <f>Weighted!A1439</f>
        <v xml:space="preserve">Wainwright </v>
      </c>
      <c r="C1436" t="s">
        <v>2753</v>
      </c>
      <c r="D1436" s="7">
        <f ca="1">Weighted!X1439</f>
        <v>9</v>
      </c>
      <c r="E1436" t="s">
        <v>2755</v>
      </c>
    </row>
    <row r="1437" spans="1:5" x14ac:dyDescent="0.25">
      <c r="A1437" t="s">
        <v>2754</v>
      </c>
      <c r="B1437" t="str">
        <f>Weighted!A1440</f>
        <v xml:space="preserve">Waiparous </v>
      </c>
      <c r="C1437" t="s">
        <v>2753</v>
      </c>
      <c r="D1437" s="7">
        <f ca="1">Weighted!X1440</f>
        <v>1</v>
      </c>
      <c r="E1437" t="s">
        <v>2755</v>
      </c>
    </row>
    <row r="1438" spans="1:5" x14ac:dyDescent="0.25">
      <c r="A1438" t="s">
        <v>2754</v>
      </c>
      <c r="B1438" t="str">
        <f>Weighted!A1441</f>
        <v xml:space="preserve">Walden </v>
      </c>
      <c r="C1438" t="s">
        <v>2753</v>
      </c>
      <c r="D1438" s="7">
        <f ca="1">Weighted!X1441</f>
        <v>1</v>
      </c>
      <c r="E1438" t="s">
        <v>2755</v>
      </c>
    </row>
    <row r="1439" spans="1:5" x14ac:dyDescent="0.25">
      <c r="A1439" t="s">
        <v>2754</v>
      </c>
      <c r="B1439" t="str">
        <f>Weighted!A1442</f>
        <v>Walker</v>
      </c>
      <c r="C1439" t="s">
        <v>2753</v>
      </c>
      <c r="D1439" s="7">
        <f ca="1">Weighted!X1442</f>
        <v>1</v>
      </c>
      <c r="E1439" t="s">
        <v>2755</v>
      </c>
    </row>
    <row r="1440" spans="1:5" x14ac:dyDescent="0.25">
      <c r="A1440" t="s">
        <v>2754</v>
      </c>
      <c r="B1440" t="str">
        <f>Weighted!A1443</f>
        <v xml:space="preserve">Walsh </v>
      </c>
      <c r="C1440" t="s">
        <v>2753</v>
      </c>
      <c r="D1440" s="7">
        <f ca="1">Weighted!X1443</f>
        <v>1</v>
      </c>
      <c r="E1440" t="s">
        <v>2755</v>
      </c>
    </row>
    <row r="1441" spans="1:5" x14ac:dyDescent="0.25">
      <c r="A1441" t="s">
        <v>2754</v>
      </c>
      <c r="B1441" t="str">
        <f>Weighted!A1444</f>
        <v xml:space="preserve">Wandering River </v>
      </c>
      <c r="C1441" t="s">
        <v>2753</v>
      </c>
      <c r="D1441" s="7">
        <f ca="1">Weighted!X1444</f>
        <v>1</v>
      </c>
      <c r="E1441" t="s">
        <v>2755</v>
      </c>
    </row>
    <row r="1442" spans="1:5" x14ac:dyDescent="0.25">
      <c r="A1442" t="s">
        <v>2754</v>
      </c>
      <c r="B1442" t="str">
        <f>Weighted!A1445</f>
        <v xml:space="preserve">Wanham </v>
      </c>
      <c r="C1442" t="s">
        <v>2753</v>
      </c>
      <c r="D1442" s="7">
        <f ca="1">Weighted!X1445</f>
        <v>1</v>
      </c>
      <c r="E1442" t="s">
        <v>2755</v>
      </c>
    </row>
    <row r="1443" spans="1:5" x14ac:dyDescent="0.25">
      <c r="A1443" t="s">
        <v>2754</v>
      </c>
      <c r="B1443" t="str">
        <f>Weighted!A1446</f>
        <v xml:space="preserve">Warburg </v>
      </c>
      <c r="C1443" t="s">
        <v>2753</v>
      </c>
      <c r="D1443" s="7">
        <f ca="1">Weighted!X1446</f>
        <v>1</v>
      </c>
      <c r="E1443" t="s">
        <v>2755</v>
      </c>
    </row>
    <row r="1444" spans="1:5" x14ac:dyDescent="0.25">
      <c r="A1444" t="s">
        <v>2754</v>
      </c>
      <c r="B1444" t="str">
        <f>Weighted!A1447</f>
        <v>Wardlow</v>
      </c>
      <c r="C1444" t="s">
        <v>2753</v>
      </c>
      <c r="D1444" s="7">
        <f ca="1">Weighted!X1447</f>
        <v>1</v>
      </c>
      <c r="E1444" t="s">
        <v>2755</v>
      </c>
    </row>
    <row r="1445" spans="1:5" x14ac:dyDescent="0.25">
      <c r="A1445" t="s">
        <v>2754</v>
      </c>
      <c r="B1445" t="str">
        <f>Weighted!A1448</f>
        <v xml:space="preserve">Warner </v>
      </c>
      <c r="C1445" t="s">
        <v>2753</v>
      </c>
      <c r="D1445" s="7">
        <f ca="1">Weighted!X1448</f>
        <v>18</v>
      </c>
      <c r="E1445" t="s">
        <v>2755</v>
      </c>
    </row>
    <row r="1446" spans="1:5" x14ac:dyDescent="0.25">
      <c r="A1446" t="s">
        <v>2754</v>
      </c>
      <c r="B1446" t="str">
        <f>Weighted!A1449</f>
        <v xml:space="preserve">Warspite </v>
      </c>
      <c r="C1446" t="s">
        <v>2753</v>
      </c>
      <c r="D1446" s="7">
        <f ca="1">Weighted!X1449</f>
        <v>1</v>
      </c>
      <c r="E1446" t="s">
        <v>2755</v>
      </c>
    </row>
    <row r="1447" spans="1:5" x14ac:dyDescent="0.25">
      <c r="A1447" t="s">
        <v>2754</v>
      </c>
      <c r="B1447" t="str">
        <f>Weighted!A1450</f>
        <v xml:space="preserve">Waskatenau </v>
      </c>
      <c r="C1447" t="s">
        <v>2753</v>
      </c>
      <c r="D1447" s="7">
        <f ca="1">Weighted!X1450</f>
        <v>1</v>
      </c>
      <c r="E1447" t="s">
        <v>2755</v>
      </c>
    </row>
    <row r="1448" spans="1:5" x14ac:dyDescent="0.25">
      <c r="A1448" t="s">
        <v>2754</v>
      </c>
      <c r="B1448" t="str">
        <f>Weighted!A1451</f>
        <v>Waterton Lakes National Park</v>
      </c>
      <c r="C1448" t="s">
        <v>2753</v>
      </c>
      <c r="D1448" s="7">
        <f ca="1">Weighted!X1451</f>
        <v>1</v>
      </c>
      <c r="E1448" t="s">
        <v>2755</v>
      </c>
    </row>
    <row r="1449" spans="1:5" x14ac:dyDescent="0.25">
      <c r="A1449" t="s">
        <v>2754</v>
      </c>
      <c r="B1449" t="str">
        <f>Weighted!A1452</f>
        <v xml:space="preserve">Waterton Park </v>
      </c>
      <c r="C1449" t="s">
        <v>2753</v>
      </c>
      <c r="D1449" s="7">
        <f ca="1">Weighted!X1452</f>
        <v>74</v>
      </c>
      <c r="E1449" t="s">
        <v>2755</v>
      </c>
    </row>
    <row r="1450" spans="1:5" x14ac:dyDescent="0.25">
      <c r="A1450" t="s">
        <v>2754</v>
      </c>
      <c r="B1450" t="str">
        <f>Weighted!A1453</f>
        <v xml:space="preserve">Watino </v>
      </c>
      <c r="C1450" t="s">
        <v>2753</v>
      </c>
      <c r="D1450" s="7">
        <f ca="1">Weighted!X1453</f>
        <v>1</v>
      </c>
      <c r="E1450" t="s">
        <v>2755</v>
      </c>
    </row>
    <row r="1451" spans="1:5" x14ac:dyDescent="0.25">
      <c r="A1451" t="s">
        <v>2754</v>
      </c>
      <c r="B1451" t="str">
        <f>Weighted!A1454</f>
        <v>Wayne</v>
      </c>
      <c r="C1451" t="s">
        <v>2753</v>
      </c>
      <c r="D1451" s="7">
        <f ca="1">Weighted!X1454</f>
        <v>1</v>
      </c>
      <c r="E1451" t="s">
        <v>2755</v>
      </c>
    </row>
    <row r="1452" spans="1:5" x14ac:dyDescent="0.25">
      <c r="A1452" t="s">
        <v>2754</v>
      </c>
      <c r="B1452" t="str">
        <f>Weighted!A1455</f>
        <v>Webber Greens</v>
      </c>
      <c r="C1452" t="s">
        <v>2753</v>
      </c>
      <c r="D1452" s="7">
        <f ca="1">Weighted!X1455</f>
        <v>1</v>
      </c>
      <c r="E1452" t="s">
        <v>2755</v>
      </c>
    </row>
    <row r="1453" spans="1:5" x14ac:dyDescent="0.25">
      <c r="A1453" t="s">
        <v>2754</v>
      </c>
      <c r="B1453" t="str">
        <f>Weighted!A1456</f>
        <v xml:space="preserve">Wedgewood </v>
      </c>
      <c r="C1453" t="s">
        <v>2753</v>
      </c>
      <c r="D1453" s="7">
        <f ca="1">Weighted!X1456</f>
        <v>7</v>
      </c>
      <c r="E1453" t="s">
        <v>2755</v>
      </c>
    </row>
    <row r="1454" spans="1:5" x14ac:dyDescent="0.25">
      <c r="A1454" t="s">
        <v>2754</v>
      </c>
      <c r="B1454" t="str">
        <f>Weighted!A1457</f>
        <v>Wedgewood Heights</v>
      </c>
      <c r="C1454" t="s">
        <v>2753</v>
      </c>
      <c r="D1454" s="7">
        <f ca="1">Weighted!X1457</f>
        <v>1</v>
      </c>
      <c r="E1454" t="s">
        <v>2755</v>
      </c>
    </row>
    <row r="1455" spans="1:5" x14ac:dyDescent="0.25">
      <c r="A1455" t="s">
        <v>2754</v>
      </c>
      <c r="B1455" t="str">
        <f>Weighted!A1458</f>
        <v>Weinlos</v>
      </c>
      <c r="C1455" t="s">
        <v>2753</v>
      </c>
      <c r="D1455" s="7">
        <f ca="1">Weighted!X1458</f>
        <v>1</v>
      </c>
      <c r="E1455" t="s">
        <v>2755</v>
      </c>
    </row>
    <row r="1456" spans="1:5" x14ac:dyDescent="0.25">
      <c r="A1456" t="s">
        <v>2754</v>
      </c>
      <c r="B1456" t="str">
        <f>Weighted!A1459</f>
        <v xml:space="preserve">Welling </v>
      </c>
      <c r="C1456" t="s">
        <v>2753</v>
      </c>
      <c r="D1456" s="7">
        <f ca="1">Weighted!X1459</f>
        <v>1</v>
      </c>
      <c r="E1456" t="s">
        <v>2755</v>
      </c>
    </row>
    <row r="1457" spans="1:5" x14ac:dyDescent="0.25">
      <c r="A1457" t="s">
        <v>2754</v>
      </c>
      <c r="B1457" t="str">
        <f>Weighted!A1460</f>
        <v xml:space="preserve">Welling Station </v>
      </c>
      <c r="C1457" t="s">
        <v>2753</v>
      </c>
      <c r="D1457" s="7">
        <f ca="1">Weighted!X1460</f>
        <v>1</v>
      </c>
      <c r="E1457" t="s">
        <v>2755</v>
      </c>
    </row>
    <row r="1458" spans="1:5" x14ac:dyDescent="0.25">
      <c r="A1458" t="s">
        <v>2754</v>
      </c>
      <c r="B1458" t="str">
        <f>Weighted!A1461</f>
        <v>Wellington</v>
      </c>
      <c r="C1458" t="s">
        <v>2753</v>
      </c>
      <c r="D1458" s="7">
        <f ca="1">Weighted!X1461</f>
        <v>1</v>
      </c>
      <c r="E1458" t="s">
        <v>2755</v>
      </c>
    </row>
    <row r="1459" spans="1:5" x14ac:dyDescent="0.25">
      <c r="A1459" t="s">
        <v>2754</v>
      </c>
      <c r="B1459" t="str">
        <f>Weighted!A1462</f>
        <v xml:space="preserve">Wembley </v>
      </c>
      <c r="C1459" t="s">
        <v>2753</v>
      </c>
      <c r="D1459" s="7">
        <f ca="1">Weighted!X1462</f>
        <v>5</v>
      </c>
      <c r="E1459" t="s">
        <v>2755</v>
      </c>
    </row>
    <row r="1460" spans="1:5" x14ac:dyDescent="0.25">
      <c r="A1460" t="s">
        <v>2754</v>
      </c>
      <c r="B1460" t="str">
        <f>Weighted!A1463</f>
        <v>Wesley</v>
      </c>
      <c r="C1460" t="s">
        <v>2753</v>
      </c>
      <c r="D1460" s="7">
        <f ca="1">Weighted!X1463</f>
        <v>14</v>
      </c>
      <c r="E1460" t="s">
        <v>2755</v>
      </c>
    </row>
    <row r="1461" spans="1:5" x14ac:dyDescent="0.25">
      <c r="A1461" t="s">
        <v>2754</v>
      </c>
      <c r="B1461" t="str">
        <f>Weighted!A1464</f>
        <v xml:space="preserve">West Baptiste </v>
      </c>
      <c r="C1461" t="s">
        <v>2753</v>
      </c>
      <c r="D1461" s="7">
        <f ca="1">Weighted!X1464</f>
        <v>4</v>
      </c>
      <c r="E1461" t="s">
        <v>2755</v>
      </c>
    </row>
    <row r="1462" spans="1:5" x14ac:dyDescent="0.25">
      <c r="A1462" t="s">
        <v>2754</v>
      </c>
      <c r="B1462" t="str">
        <f>Weighted!A1465</f>
        <v xml:space="preserve">West Cove </v>
      </c>
      <c r="C1462" t="s">
        <v>2753</v>
      </c>
      <c r="D1462" s="7">
        <f ca="1">Weighted!X1465</f>
        <v>2</v>
      </c>
      <c r="E1462" t="s">
        <v>2755</v>
      </c>
    </row>
    <row r="1463" spans="1:5" x14ac:dyDescent="0.25">
      <c r="A1463" t="s">
        <v>2754</v>
      </c>
      <c r="B1463" t="str">
        <f>Weighted!A1466</f>
        <v>West Edmonton Mall</v>
      </c>
      <c r="C1463" t="s">
        <v>2753</v>
      </c>
      <c r="D1463" s="7">
        <f ca="1">Weighted!X1466</f>
        <v>1</v>
      </c>
      <c r="E1463" t="s">
        <v>2755</v>
      </c>
    </row>
    <row r="1464" spans="1:5" x14ac:dyDescent="0.25">
      <c r="A1464" t="s">
        <v>2754</v>
      </c>
      <c r="B1464" t="str">
        <f>Weighted!A1467</f>
        <v>West Glenora</v>
      </c>
      <c r="C1464" t="s">
        <v>2753</v>
      </c>
      <c r="D1464" s="7">
        <f ca="1">Weighted!X1467</f>
        <v>1</v>
      </c>
      <c r="E1464" t="s">
        <v>2755</v>
      </c>
    </row>
    <row r="1465" spans="1:5" x14ac:dyDescent="0.25">
      <c r="A1465" t="s">
        <v>2754</v>
      </c>
      <c r="B1465" t="str">
        <f>Weighted!A1468</f>
        <v xml:space="preserve">West Hillhurst </v>
      </c>
      <c r="C1465" t="s">
        <v>2753</v>
      </c>
      <c r="D1465" s="7">
        <f ca="1">Weighted!X1468</f>
        <v>1</v>
      </c>
      <c r="E1465" t="s">
        <v>2755</v>
      </c>
    </row>
    <row r="1466" spans="1:5" x14ac:dyDescent="0.25">
      <c r="A1466" t="s">
        <v>2754</v>
      </c>
      <c r="B1466" t="str">
        <f>Weighted!A1469</f>
        <v>West Jasper Place</v>
      </c>
      <c r="C1466" t="s">
        <v>2753</v>
      </c>
      <c r="D1466" s="7">
        <f ca="1">Weighted!X1469</f>
        <v>1</v>
      </c>
      <c r="E1466" t="s">
        <v>2755</v>
      </c>
    </row>
    <row r="1467" spans="1:5" x14ac:dyDescent="0.25">
      <c r="A1467" t="s">
        <v>2754</v>
      </c>
      <c r="B1467" t="str">
        <f>Weighted!A1470</f>
        <v>West Meadowlark Park</v>
      </c>
      <c r="C1467" t="s">
        <v>2753</v>
      </c>
      <c r="D1467" s="7">
        <f ca="1">Weighted!X1470</f>
        <v>1</v>
      </c>
      <c r="E1467" t="s">
        <v>2755</v>
      </c>
    </row>
    <row r="1468" spans="1:5" x14ac:dyDescent="0.25">
      <c r="A1468" t="s">
        <v>2754</v>
      </c>
      <c r="B1468" t="str">
        <f>Weighted!A1471</f>
        <v xml:space="preserve">West Springs </v>
      </c>
      <c r="C1468" t="s">
        <v>2753</v>
      </c>
      <c r="D1468" s="7">
        <f ca="1">Weighted!X1471</f>
        <v>1</v>
      </c>
      <c r="E1468" t="s">
        <v>2755</v>
      </c>
    </row>
    <row r="1469" spans="1:5" x14ac:dyDescent="0.25">
      <c r="A1469" t="s">
        <v>2754</v>
      </c>
      <c r="B1469" t="str">
        <f>Weighted!A1472</f>
        <v>Westbrook Estates</v>
      </c>
      <c r="C1469" t="s">
        <v>2753</v>
      </c>
      <c r="D1469" s="7">
        <f ca="1">Weighted!X1472</f>
        <v>1</v>
      </c>
      <c r="E1469" t="s">
        <v>2755</v>
      </c>
    </row>
    <row r="1470" spans="1:5" x14ac:dyDescent="0.25">
      <c r="A1470" t="s">
        <v>2754</v>
      </c>
      <c r="B1470" t="str">
        <f>Weighted!A1473</f>
        <v xml:space="preserve">Westbrooke Crescents </v>
      </c>
      <c r="C1470" t="s">
        <v>2753</v>
      </c>
      <c r="D1470" s="7">
        <f ca="1">Weighted!X1473</f>
        <v>1</v>
      </c>
      <c r="E1470" t="s">
        <v>2755</v>
      </c>
    </row>
    <row r="1471" spans="1:5" x14ac:dyDescent="0.25">
      <c r="A1471" t="s">
        <v>2754</v>
      </c>
      <c r="B1471" t="str">
        <f>Weighted!A1474</f>
        <v xml:space="preserve">Westerose </v>
      </c>
      <c r="C1471" t="s">
        <v>2753</v>
      </c>
      <c r="D1471" s="7">
        <f ca="1">Weighted!X1474</f>
        <v>1</v>
      </c>
      <c r="E1471" t="s">
        <v>2755</v>
      </c>
    </row>
    <row r="1472" spans="1:5" x14ac:dyDescent="0.25">
      <c r="A1472" t="s">
        <v>2754</v>
      </c>
      <c r="B1472" t="str">
        <f>Weighted!A1475</f>
        <v xml:space="preserve">Westgate </v>
      </c>
      <c r="C1472" t="s">
        <v>2753</v>
      </c>
      <c r="D1472" s="7">
        <f ca="1">Weighted!X1475</f>
        <v>1</v>
      </c>
      <c r="E1472" t="s">
        <v>2755</v>
      </c>
    </row>
    <row r="1473" spans="1:5" x14ac:dyDescent="0.25">
      <c r="A1473" t="s">
        <v>2754</v>
      </c>
      <c r="B1473" t="str">
        <f>Weighted!A1476</f>
        <v>Westgrove</v>
      </c>
      <c r="C1473" t="s">
        <v>2753</v>
      </c>
      <c r="D1473" s="7">
        <f ca="1">Weighted!X1476</f>
        <v>1</v>
      </c>
      <c r="E1473" t="s">
        <v>2755</v>
      </c>
    </row>
    <row r="1474" spans="1:5" x14ac:dyDescent="0.25">
      <c r="A1474" t="s">
        <v>2754</v>
      </c>
      <c r="B1474" t="str">
        <f>Weighted!A1477</f>
        <v xml:space="preserve">Westlake Estates </v>
      </c>
      <c r="C1474" t="s">
        <v>2753</v>
      </c>
      <c r="D1474" s="7">
        <f ca="1">Weighted!X1477</f>
        <v>1</v>
      </c>
      <c r="E1474" t="s">
        <v>2755</v>
      </c>
    </row>
    <row r="1475" spans="1:5" x14ac:dyDescent="0.25">
      <c r="A1475" t="s">
        <v>2754</v>
      </c>
      <c r="B1475" t="str">
        <f>Weighted!A1478</f>
        <v xml:space="preserve">Westlock </v>
      </c>
      <c r="C1475" t="s">
        <v>2753</v>
      </c>
      <c r="D1475" s="7">
        <f ca="1">Weighted!X1478</f>
        <v>7</v>
      </c>
      <c r="E1475" t="s">
        <v>2755</v>
      </c>
    </row>
    <row r="1476" spans="1:5" x14ac:dyDescent="0.25">
      <c r="A1476" t="s">
        <v>2754</v>
      </c>
      <c r="B1476" t="str">
        <f>Weighted!A1479</f>
        <v>Westmount</v>
      </c>
      <c r="C1476" t="s">
        <v>2753</v>
      </c>
      <c r="D1476" s="7">
        <f ca="1">Weighted!X1479</f>
        <v>1</v>
      </c>
      <c r="E1476" t="s">
        <v>2755</v>
      </c>
    </row>
    <row r="1477" spans="1:5" x14ac:dyDescent="0.25">
      <c r="A1477" t="s">
        <v>2754</v>
      </c>
      <c r="B1477" t="str">
        <f>Weighted!A1480</f>
        <v>Westridge</v>
      </c>
      <c r="C1477" t="s">
        <v>2753</v>
      </c>
      <c r="D1477" s="7">
        <f ca="1">Weighted!X1480</f>
        <v>1</v>
      </c>
      <c r="E1477" t="s">
        <v>2755</v>
      </c>
    </row>
    <row r="1478" spans="1:5" x14ac:dyDescent="0.25">
      <c r="A1478" t="s">
        <v>2754</v>
      </c>
      <c r="B1478" t="str">
        <f>Weighted!A1481</f>
        <v>Westview Village</v>
      </c>
      <c r="C1478" t="s">
        <v>2753</v>
      </c>
      <c r="D1478" s="7">
        <f ca="1">Weighted!X1481</f>
        <v>1</v>
      </c>
      <c r="E1478" t="s">
        <v>2755</v>
      </c>
    </row>
    <row r="1479" spans="1:5" x14ac:dyDescent="0.25">
      <c r="A1479" t="s">
        <v>2754</v>
      </c>
      <c r="B1479" t="str">
        <f>Weighted!A1482</f>
        <v>Westwood</v>
      </c>
      <c r="C1479" t="s">
        <v>2753</v>
      </c>
      <c r="D1479" s="7">
        <f ca="1">Weighted!X1482</f>
        <v>1</v>
      </c>
      <c r="E1479" t="s">
        <v>2755</v>
      </c>
    </row>
    <row r="1480" spans="1:5" x14ac:dyDescent="0.25">
      <c r="A1480" t="s">
        <v>2754</v>
      </c>
      <c r="B1480" t="str">
        <f>Weighted!A1483</f>
        <v xml:space="preserve">Wetaskiwin </v>
      </c>
      <c r="C1480" t="s">
        <v>2753</v>
      </c>
      <c r="D1480" s="7">
        <f ca="1">Weighted!X1483</f>
        <v>65</v>
      </c>
      <c r="E1480" t="s">
        <v>2755</v>
      </c>
    </row>
    <row r="1481" spans="1:5" x14ac:dyDescent="0.25">
      <c r="A1481" t="s">
        <v>2754</v>
      </c>
      <c r="B1481" t="str">
        <f>Weighted!A1484</f>
        <v xml:space="preserve">Wheatland </v>
      </c>
      <c r="C1481" t="s">
        <v>2753</v>
      </c>
      <c r="D1481" s="7">
        <f ca="1">Weighted!X1484</f>
        <v>72</v>
      </c>
      <c r="E1481" t="s">
        <v>2755</v>
      </c>
    </row>
    <row r="1482" spans="1:5" x14ac:dyDescent="0.25">
      <c r="A1482" t="s">
        <v>2754</v>
      </c>
      <c r="B1482" t="str">
        <f>Weighted!A1485</f>
        <v xml:space="preserve">Whiskey Gap </v>
      </c>
      <c r="C1482" t="s">
        <v>2753</v>
      </c>
      <c r="D1482" s="7">
        <f ca="1">Weighted!X1485</f>
        <v>42</v>
      </c>
      <c r="E1482" t="s">
        <v>2755</v>
      </c>
    </row>
    <row r="1483" spans="1:5" x14ac:dyDescent="0.25">
      <c r="A1483" t="s">
        <v>2754</v>
      </c>
      <c r="B1483" t="str">
        <f>Weighted!A1486</f>
        <v xml:space="preserve">Whispering Hills </v>
      </c>
      <c r="C1483" t="s">
        <v>2753</v>
      </c>
      <c r="D1483" s="7">
        <f ca="1">Weighted!X1486</f>
        <v>68</v>
      </c>
      <c r="E1483" t="s">
        <v>2755</v>
      </c>
    </row>
    <row r="1484" spans="1:5" x14ac:dyDescent="0.25">
      <c r="A1484" t="s">
        <v>2754</v>
      </c>
      <c r="B1484" t="str">
        <f>Weighted!A1487</f>
        <v xml:space="preserve">White Fish Lake </v>
      </c>
      <c r="C1484" t="s">
        <v>2753</v>
      </c>
      <c r="D1484" s="7">
        <f ca="1">Weighted!X1487</f>
        <v>11</v>
      </c>
      <c r="E1484" t="s">
        <v>2755</v>
      </c>
    </row>
    <row r="1485" spans="1:5" x14ac:dyDescent="0.25">
      <c r="A1485" t="s">
        <v>2754</v>
      </c>
      <c r="B1485" t="str">
        <f>Weighted!A1488</f>
        <v xml:space="preserve">White Sands </v>
      </c>
      <c r="C1485" t="s">
        <v>2753</v>
      </c>
      <c r="D1485" s="7">
        <f ca="1">Weighted!X1488</f>
        <v>22</v>
      </c>
      <c r="E1485" t="s">
        <v>2755</v>
      </c>
    </row>
    <row r="1486" spans="1:5" x14ac:dyDescent="0.25">
      <c r="A1486" t="s">
        <v>2754</v>
      </c>
      <c r="B1486" t="str">
        <f>Weighted!A1489</f>
        <v xml:space="preserve">Whitecourt </v>
      </c>
      <c r="C1486" t="s">
        <v>2753</v>
      </c>
      <c r="D1486" s="7">
        <f ca="1">Weighted!X1489</f>
        <v>32</v>
      </c>
      <c r="E1486" t="s">
        <v>2755</v>
      </c>
    </row>
    <row r="1487" spans="1:5" x14ac:dyDescent="0.25">
      <c r="A1487" t="s">
        <v>2754</v>
      </c>
      <c r="B1487" t="str">
        <f>Weighted!A1490</f>
        <v>Whitefish Lake</v>
      </c>
      <c r="C1487" t="s">
        <v>2753</v>
      </c>
      <c r="D1487" s="7">
        <f ca="1">Weighted!X1490</f>
        <v>1</v>
      </c>
      <c r="E1487" t="s">
        <v>2755</v>
      </c>
    </row>
    <row r="1488" spans="1:5" x14ac:dyDescent="0.25">
      <c r="A1488" t="s">
        <v>2754</v>
      </c>
      <c r="B1488" t="str">
        <f>Weighted!A1491</f>
        <v xml:space="preserve">Whitehorn </v>
      </c>
      <c r="C1488" t="s">
        <v>2753</v>
      </c>
      <c r="D1488" s="7">
        <f ca="1">Weighted!X1491</f>
        <v>4</v>
      </c>
      <c r="E1488" t="s">
        <v>2755</v>
      </c>
    </row>
    <row r="1489" spans="1:5" x14ac:dyDescent="0.25">
      <c r="A1489" t="s">
        <v>2754</v>
      </c>
      <c r="B1489" t="str">
        <f>Weighted!A1492</f>
        <v xml:space="preserve">Whitelaw </v>
      </c>
      <c r="C1489" t="s">
        <v>2753</v>
      </c>
      <c r="D1489" s="7">
        <f ca="1">Weighted!X1492</f>
        <v>2</v>
      </c>
      <c r="E1489" t="s">
        <v>2755</v>
      </c>
    </row>
    <row r="1490" spans="1:5" x14ac:dyDescent="0.25">
      <c r="A1490" t="s">
        <v>2754</v>
      </c>
      <c r="B1490" t="str">
        <f>Weighted!A1493</f>
        <v xml:space="preserve">Whitford </v>
      </c>
      <c r="C1490" t="s">
        <v>2753</v>
      </c>
      <c r="D1490" s="7">
        <f ca="1">Weighted!X1493</f>
        <v>1</v>
      </c>
      <c r="E1490" t="s">
        <v>2755</v>
      </c>
    </row>
    <row r="1491" spans="1:5" x14ac:dyDescent="0.25">
      <c r="A1491" t="s">
        <v>2754</v>
      </c>
      <c r="B1491" t="str">
        <f>Weighted!A1494</f>
        <v>Whitla</v>
      </c>
      <c r="C1491" t="s">
        <v>2753</v>
      </c>
      <c r="D1491" s="7">
        <f ca="1">Weighted!X1494</f>
        <v>1</v>
      </c>
      <c r="E1491" t="s">
        <v>2755</v>
      </c>
    </row>
    <row r="1492" spans="1:5" x14ac:dyDescent="0.25">
      <c r="A1492" t="s">
        <v>2754</v>
      </c>
      <c r="B1492" t="str">
        <f>Weighted!A1495</f>
        <v>Whitney Lakes</v>
      </c>
      <c r="C1492" t="s">
        <v>2753</v>
      </c>
      <c r="D1492" s="7">
        <f ca="1">Weighted!X1495</f>
        <v>1</v>
      </c>
      <c r="E1492" t="s">
        <v>2755</v>
      </c>
    </row>
    <row r="1493" spans="1:5" x14ac:dyDescent="0.25">
      <c r="A1493" t="s">
        <v>2754</v>
      </c>
      <c r="B1493" t="str">
        <f>Weighted!A1496</f>
        <v xml:space="preserve">Widewater </v>
      </c>
      <c r="C1493" t="s">
        <v>2753</v>
      </c>
      <c r="D1493" s="7">
        <f ca="1">Weighted!X1496</f>
        <v>1</v>
      </c>
      <c r="E1493" t="s">
        <v>2755</v>
      </c>
    </row>
    <row r="1494" spans="1:5" x14ac:dyDescent="0.25">
      <c r="A1494" t="s">
        <v>2754</v>
      </c>
      <c r="B1494" t="str">
        <f>Weighted!A1497</f>
        <v>Wild Rose</v>
      </c>
      <c r="C1494" t="s">
        <v>2753</v>
      </c>
      <c r="D1494" s="7">
        <f ca="1">Weighted!X1497</f>
        <v>1</v>
      </c>
      <c r="E1494" t="s">
        <v>2755</v>
      </c>
    </row>
    <row r="1495" spans="1:5" x14ac:dyDescent="0.25">
      <c r="A1495" t="s">
        <v>2754</v>
      </c>
      <c r="B1495" t="str">
        <f>Weighted!A1498</f>
        <v xml:space="preserve">Wildwood </v>
      </c>
      <c r="C1495" t="s">
        <v>2753</v>
      </c>
      <c r="D1495" s="7">
        <f ca="1">Weighted!X1498</f>
        <v>3</v>
      </c>
      <c r="E1495" t="s">
        <v>2755</v>
      </c>
    </row>
    <row r="1496" spans="1:5" x14ac:dyDescent="0.25">
      <c r="A1496" t="s">
        <v>2754</v>
      </c>
      <c r="B1496" t="str">
        <f>Weighted!A1499</f>
        <v xml:space="preserve">William Mckenzie </v>
      </c>
      <c r="C1496" t="s">
        <v>2753</v>
      </c>
      <c r="D1496" s="7">
        <f ca="1">Weighted!X1499</f>
        <v>1</v>
      </c>
      <c r="E1496" t="s">
        <v>2755</v>
      </c>
    </row>
    <row r="1497" spans="1:5" x14ac:dyDescent="0.25">
      <c r="A1497" t="s">
        <v>2754</v>
      </c>
      <c r="B1497" t="str">
        <f>Weighted!A1500</f>
        <v>Williamson</v>
      </c>
      <c r="C1497" t="s">
        <v>2753</v>
      </c>
      <c r="D1497" s="7">
        <f ca="1">Weighted!X1500</f>
        <v>35</v>
      </c>
      <c r="E1497" t="s">
        <v>2755</v>
      </c>
    </row>
    <row r="1498" spans="1:5" x14ac:dyDescent="0.25">
      <c r="A1498" t="s">
        <v>2754</v>
      </c>
      <c r="B1498" t="str">
        <f>Weighted!A1501</f>
        <v xml:space="preserve">Willingdon </v>
      </c>
      <c r="C1498" t="s">
        <v>2753</v>
      </c>
      <c r="D1498" s="7">
        <f ca="1">Weighted!X1501</f>
        <v>1</v>
      </c>
      <c r="E1498" t="s">
        <v>2755</v>
      </c>
    </row>
    <row r="1499" spans="1:5" x14ac:dyDescent="0.25">
      <c r="A1499" t="s">
        <v>2754</v>
      </c>
      <c r="B1499" t="str">
        <f>Weighted!A1502</f>
        <v>Willmore</v>
      </c>
      <c r="C1499" t="s">
        <v>2753</v>
      </c>
      <c r="D1499" s="7">
        <f ca="1">Weighted!X1502</f>
        <v>1</v>
      </c>
      <c r="E1499" t="s">
        <v>2755</v>
      </c>
    </row>
    <row r="1500" spans="1:5" x14ac:dyDescent="0.25">
      <c r="A1500" t="s">
        <v>2754</v>
      </c>
      <c r="B1500" t="str">
        <f>Weighted!A1503</f>
        <v>Willmore Wilderness Park</v>
      </c>
      <c r="C1500" t="s">
        <v>2753</v>
      </c>
      <c r="D1500" s="7">
        <f ca="1">Weighted!X1503</f>
        <v>1</v>
      </c>
      <c r="E1500" t="s">
        <v>2755</v>
      </c>
    </row>
    <row r="1501" spans="1:5" x14ac:dyDescent="0.25">
      <c r="A1501" t="s">
        <v>2754</v>
      </c>
      <c r="B1501" t="str">
        <f>Weighted!A1504</f>
        <v xml:space="preserve">Willow Creek </v>
      </c>
      <c r="C1501" t="s">
        <v>2753</v>
      </c>
      <c r="D1501" s="7">
        <f ca="1">Weighted!X1504</f>
        <v>5</v>
      </c>
      <c r="E1501" t="s">
        <v>2755</v>
      </c>
    </row>
    <row r="1502" spans="1:5" x14ac:dyDescent="0.25">
      <c r="A1502" t="s">
        <v>2754</v>
      </c>
      <c r="B1502" t="str">
        <f>Weighted!A1505</f>
        <v xml:space="preserve">Willow Park </v>
      </c>
      <c r="C1502" t="s">
        <v>2753</v>
      </c>
      <c r="D1502" s="7">
        <f ca="1">Weighted!X1505</f>
        <v>1</v>
      </c>
      <c r="E1502" t="s">
        <v>2755</v>
      </c>
    </row>
    <row r="1503" spans="1:5" x14ac:dyDescent="0.25">
      <c r="A1503" t="s">
        <v>2754</v>
      </c>
      <c r="B1503" t="str">
        <f>Weighted!A1506</f>
        <v xml:space="preserve">Wimborne </v>
      </c>
      <c r="C1503" t="s">
        <v>2753</v>
      </c>
      <c r="D1503" s="7">
        <f ca="1">Weighted!X1506</f>
        <v>1</v>
      </c>
      <c r="E1503" t="s">
        <v>2755</v>
      </c>
    </row>
    <row r="1504" spans="1:5" x14ac:dyDescent="0.25">
      <c r="A1504" t="s">
        <v>2754</v>
      </c>
      <c r="B1504" t="str">
        <f>Weighted!A1507</f>
        <v>Winagami Lake</v>
      </c>
      <c r="C1504" t="s">
        <v>2753</v>
      </c>
      <c r="D1504" s="7">
        <f ca="1">Weighted!X1507</f>
        <v>1</v>
      </c>
      <c r="E1504" t="s">
        <v>2755</v>
      </c>
    </row>
    <row r="1505" spans="1:5" x14ac:dyDescent="0.25">
      <c r="A1505" t="s">
        <v>2754</v>
      </c>
      <c r="B1505" t="str">
        <f>Weighted!A1508</f>
        <v>Windermere</v>
      </c>
      <c r="C1505" t="s">
        <v>2753</v>
      </c>
      <c r="D1505" s="7">
        <f ca="1">Weighted!X1508</f>
        <v>71</v>
      </c>
      <c r="E1505" t="s">
        <v>2755</v>
      </c>
    </row>
    <row r="1506" spans="1:5" x14ac:dyDescent="0.25">
      <c r="A1506" t="s">
        <v>2754</v>
      </c>
      <c r="B1506" t="str">
        <f>Weighted!A1509</f>
        <v>Windermere Estates</v>
      </c>
      <c r="C1506" t="s">
        <v>2753</v>
      </c>
      <c r="D1506" s="7">
        <f ca="1">Weighted!X1509</f>
        <v>1</v>
      </c>
      <c r="E1506" t="s">
        <v>2755</v>
      </c>
    </row>
    <row r="1507" spans="1:5" x14ac:dyDescent="0.25">
      <c r="A1507" t="s">
        <v>2754</v>
      </c>
      <c r="B1507" t="str">
        <f>Weighted!A1510</f>
        <v xml:space="preserve">Windfall </v>
      </c>
      <c r="C1507" t="s">
        <v>2753</v>
      </c>
      <c r="D1507" s="7">
        <f ca="1">Weighted!X1510</f>
        <v>1</v>
      </c>
      <c r="E1507" t="s">
        <v>2755</v>
      </c>
    </row>
    <row r="1508" spans="1:5" x14ac:dyDescent="0.25">
      <c r="A1508" t="s">
        <v>2754</v>
      </c>
      <c r="B1508" t="str">
        <f>Weighted!A1511</f>
        <v xml:space="preserve">Windsor Park </v>
      </c>
      <c r="C1508" t="s">
        <v>2753</v>
      </c>
      <c r="D1508" s="7">
        <f ca="1">Weighted!X1511</f>
        <v>2</v>
      </c>
      <c r="E1508" t="s">
        <v>2755</v>
      </c>
    </row>
    <row r="1509" spans="1:5" x14ac:dyDescent="0.25">
      <c r="A1509" t="s">
        <v>2754</v>
      </c>
      <c r="B1509" t="str">
        <f>Weighted!A1512</f>
        <v xml:space="preserve">Winefred Lake </v>
      </c>
      <c r="C1509" t="s">
        <v>2753</v>
      </c>
      <c r="D1509" s="7">
        <f ca="1">Weighted!X1512</f>
        <v>1</v>
      </c>
      <c r="E1509" t="s">
        <v>2755</v>
      </c>
    </row>
    <row r="1510" spans="1:5" x14ac:dyDescent="0.25">
      <c r="A1510" t="s">
        <v>2754</v>
      </c>
      <c r="B1510" t="str">
        <f>Weighted!A1513</f>
        <v xml:space="preserve">Winfield </v>
      </c>
      <c r="C1510" t="s">
        <v>2753</v>
      </c>
      <c r="D1510" s="7">
        <f ca="1">Weighted!X1513</f>
        <v>1</v>
      </c>
      <c r="E1510" t="s">
        <v>2755</v>
      </c>
    </row>
    <row r="1511" spans="1:5" x14ac:dyDescent="0.25">
      <c r="A1511" t="s">
        <v>2754</v>
      </c>
      <c r="B1511" t="str">
        <f>Weighted!A1514</f>
        <v xml:space="preserve">Winnifred </v>
      </c>
      <c r="C1511" t="s">
        <v>2753</v>
      </c>
      <c r="D1511" s="7">
        <f ca="1">Weighted!X1514</f>
        <v>1</v>
      </c>
      <c r="E1511" t="s">
        <v>2755</v>
      </c>
    </row>
    <row r="1512" spans="1:5" x14ac:dyDescent="0.25">
      <c r="A1512" t="s">
        <v>2754</v>
      </c>
      <c r="B1512" t="str">
        <f>Weighted!A1515</f>
        <v>Winston Heights</v>
      </c>
      <c r="C1512" t="s">
        <v>2753</v>
      </c>
      <c r="D1512" s="7">
        <f ca="1">Weighted!X1515</f>
        <v>1</v>
      </c>
      <c r="E1512" t="s">
        <v>2755</v>
      </c>
    </row>
    <row r="1513" spans="1:5" x14ac:dyDescent="0.25">
      <c r="A1513" t="s">
        <v>2754</v>
      </c>
      <c r="B1513" t="str">
        <f>Weighted!A1516</f>
        <v xml:space="preserve">Withrow </v>
      </c>
      <c r="C1513" t="s">
        <v>2753</v>
      </c>
      <c r="D1513" s="7">
        <f ca="1">Weighted!X1516</f>
        <v>1</v>
      </c>
      <c r="E1513" t="s">
        <v>2755</v>
      </c>
    </row>
    <row r="1514" spans="1:5" x14ac:dyDescent="0.25">
      <c r="A1514" t="s">
        <v>2754</v>
      </c>
      <c r="B1514" t="str">
        <f>Weighted!A1517</f>
        <v xml:space="preserve">Woking </v>
      </c>
      <c r="C1514" t="s">
        <v>2753</v>
      </c>
      <c r="D1514" s="7">
        <f ca="1">Weighted!X1517</f>
        <v>1</v>
      </c>
      <c r="E1514" t="s">
        <v>2755</v>
      </c>
    </row>
    <row r="1515" spans="1:5" x14ac:dyDescent="0.25">
      <c r="A1515" t="s">
        <v>2754</v>
      </c>
      <c r="B1515" t="str">
        <f>Weighted!A1518</f>
        <v>Wood Buffalo</v>
      </c>
      <c r="C1515" t="s">
        <v>2753</v>
      </c>
      <c r="D1515" s="7">
        <f ca="1">Weighted!X1518</f>
        <v>1</v>
      </c>
      <c r="E1515" t="s">
        <v>2755</v>
      </c>
    </row>
    <row r="1516" spans="1:5" x14ac:dyDescent="0.25">
      <c r="A1516" t="s">
        <v>2754</v>
      </c>
      <c r="B1516" t="str">
        <f>Weighted!A1519</f>
        <v>Wood Buffalo National Park</v>
      </c>
      <c r="C1516" t="s">
        <v>2753</v>
      </c>
      <c r="D1516" s="7">
        <f ca="1">Weighted!X1519</f>
        <v>1</v>
      </c>
      <c r="E1516" t="s">
        <v>2755</v>
      </c>
    </row>
    <row r="1517" spans="1:5" x14ac:dyDescent="0.25">
      <c r="A1517" t="s">
        <v>2754</v>
      </c>
      <c r="B1517" t="str">
        <f>Weighted!A1520</f>
        <v xml:space="preserve">Woodbend Crescent </v>
      </c>
      <c r="C1517" t="s">
        <v>2753</v>
      </c>
      <c r="D1517" s="7">
        <f ca="1">Weighted!X1520</f>
        <v>1</v>
      </c>
      <c r="E1517" t="s">
        <v>2755</v>
      </c>
    </row>
    <row r="1518" spans="1:5" x14ac:dyDescent="0.25">
      <c r="A1518" t="s">
        <v>2754</v>
      </c>
      <c r="B1518" t="str">
        <f>Weighted!A1521</f>
        <v xml:space="preserve">Woodbine </v>
      </c>
      <c r="C1518" t="s">
        <v>2753</v>
      </c>
      <c r="D1518" s="7">
        <f ca="1">Weighted!X1521</f>
        <v>1</v>
      </c>
      <c r="E1518" t="s">
        <v>2755</v>
      </c>
    </row>
    <row r="1519" spans="1:5" x14ac:dyDescent="0.25">
      <c r="A1519" t="s">
        <v>2754</v>
      </c>
      <c r="B1519" t="str">
        <f>Weighted!A1522</f>
        <v>Woodcroft</v>
      </c>
      <c r="C1519" t="s">
        <v>2753</v>
      </c>
      <c r="D1519" s="7">
        <f ca="1">Weighted!X1522</f>
        <v>1</v>
      </c>
      <c r="E1519" t="s">
        <v>2755</v>
      </c>
    </row>
    <row r="1520" spans="1:5" x14ac:dyDescent="0.25">
      <c r="A1520" t="s">
        <v>2754</v>
      </c>
      <c r="B1520" t="str">
        <f>Weighted!A1523</f>
        <v xml:space="preserve">Woodhouse </v>
      </c>
      <c r="C1520" t="s">
        <v>2753</v>
      </c>
      <c r="D1520" s="7">
        <f ca="1">Weighted!X1523</f>
        <v>1</v>
      </c>
      <c r="E1520" t="s">
        <v>2755</v>
      </c>
    </row>
    <row r="1521" spans="1:5" x14ac:dyDescent="0.25">
      <c r="A1521" t="s">
        <v>2754</v>
      </c>
      <c r="B1521" t="str">
        <f>Weighted!A1524</f>
        <v xml:space="preserve">Woodland </v>
      </c>
      <c r="C1521" t="s">
        <v>2753</v>
      </c>
      <c r="D1521" s="7">
        <f ca="1">Weighted!X1524</f>
        <v>1</v>
      </c>
      <c r="E1521" t="s">
        <v>2755</v>
      </c>
    </row>
    <row r="1522" spans="1:5" x14ac:dyDescent="0.25">
      <c r="A1522" t="s">
        <v>2754</v>
      </c>
      <c r="B1522" t="str">
        <f>Weighted!A1525</f>
        <v xml:space="preserve">Woodland Hills </v>
      </c>
      <c r="C1522" t="s">
        <v>2753</v>
      </c>
      <c r="D1522" s="7">
        <f ca="1">Weighted!X1525</f>
        <v>1</v>
      </c>
      <c r="E1522" t="s">
        <v>2755</v>
      </c>
    </row>
    <row r="1523" spans="1:5" x14ac:dyDescent="0.25">
      <c r="A1523" t="s">
        <v>2754</v>
      </c>
      <c r="B1523" t="str">
        <f>Weighted!A1526</f>
        <v xml:space="preserve">Woodland Park </v>
      </c>
      <c r="C1523" t="s">
        <v>2753</v>
      </c>
      <c r="D1523" s="7">
        <f ca="1">Weighted!X1526</f>
        <v>1</v>
      </c>
      <c r="E1523" t="s">
        <v>2755</v>
      </c>
    </row>
    <row r="1524" spans="1:5" x14ac:dyDescent="0.25">
      <c r="A1524" t="s">
        <v>2754</v>
      </c>
      <c r="B1524" t="str">
        <f>Weighted!A1527</f>
        <v xml:space="preserve">Woodlands </v>
      </c>
      <c r="C1524" t="s">
        <v>2753</v>
      </c>
      <c r="D1524" s="7">
        <f ca="1">Weighted!X1527</f>
        <v>2</v>
      </c>
      <c r="E1524" t="s">
        <v>2755</v>
      </c>
    </row>
    <row r="1525" spans="1:5" x14ac:dyDescent="0.25">
      <c r="A1525" t="s">
        <v>2754</v>
      </c>
      <c r="B1525" t="str">
        <f>Weighted!A1528</f>
        <v>Woodvale</v>
      </c>
      <c r="C1525" t="s">
        <v>2753</v>
      </c>
      <c r="D1525" s="7">
        <f ca="1">Weighted!X1528</f>
        <v>1</v>
      </c>
      <c r="E1525" t="s">
        <v>2755</v>
      </c>
    </row>
    <row r="1526" spans="1:5" x14ac:dyDescent="0.25">
      <c r="A1526" t="s">
        <v>2754</v>
      </c>
      <c r="B1526" t="str">
        <f>Weighted!A1529</f>
        <v>Woolford</v>
      </c>
      <c r="C1526" t="s">
        <v>2753</v>
      </c>
      <c r="D1526" s="7">
        <f ca="1">Weighted!X1529</f>
        <v>1</v>
      </c>
      <c r="E1526" t="s">
        <v>2755</v>
      </c>
    </row>
    <row r="1527" spans="1:5" x14ac:dyDescent="0.25">
      <c r="A1527" t="s">
        <v>2754</v>
      </c>
      <c r="B1527" t="str">
        <f>Weighted!A1530</f>
        <v xml:space="preserve">Worsley </v>
      </c>
      <c r="C1527" t="s">
        <v>2753</v>
      </c>
      <c r="D1527" s="7">
        <f ca="1">Weighted!X1530</f>
        <v>1</v>
      </c>
      <c r="E1527" t="s">
        <v>2755</v>
      </c>
    </row>
    <row r="1528" spans="1:5" x14ac:dyDescent="0.25">
      <c r="A1528" t="s">
        <v>2754</v>
      </c>
      <c r="B1528" t="str">
        <f>Weighted!A1531</f>
        <v xml:space="preserve">Wostok </v>
      </c>
      <c r="C1528" t="s">
        <v>2753</v>
      </c>
      <c r="D1528" s="7">
        <f ca="1">Weighted!X1531</f>
        <v>1</v>
      </c>
      <c r="E1528" t="s">
        <v>2755</v>
      </c>
    </row>
    <row r="1529" spans="1:5" x14ac:dyDescent="0.25">
      <c r="A1529" t="s">
        <v>2754</v>
      </c>
      <c r="B1529" t="str">
        <f>Weighted!A1532</f>
        <v xml:space="preserve">Wostok </v>
      </c>
      <c r="C1529" t="s">
        <v>2753</v>
      </c>
      <c r="D1529" s="7">
        <f ca="1">Weighted!X1532</f>
        <v>1</v>
      </c>
      <c r="E1529" t="s">
        <v>2755</v>
      </c>
    </row>
    <row r="1530" spans="1:5" x14ac:dyDescent="0.25">
      <c r="A1530" t="s">
        <v>2754</v>
      </c>
      <c r="B1530" t="str">
        <f>Weighted!A1533</f>
        <v>Wrentham</v>
      </c>
      <c r="C1530" t="s">
        <v>2753</v>
      </c>
      <c r="D1530" s="7">
        <f ca="1">Weighted!X1533</f>
        <v>1</v>
      </c>
      <c r="E1530" t="s">
        <v>2755</v>
      </c>
    </row>
    <row r="1531" spans="1:5" x14ac:dyDescent="0.25">
      <c r="A1531" t="s">
        <v>2754</v>
      </c>
      <c r="B1531" t="str">
        <f>Weighted!A1534</f>
        <v>Writing-on-Stone</v>
      </c>
      <c r="C1531" t="s">
        <v>2753</v>
      </c>
      <c r="D1531" s="7">
        <f ca="1">Weighted!X1534</f>
        <v>59</v>
      </c>
      <c r="E1531" t="s">
        <v>2755</v>
      </c>
    </row>
    <row r="1532" spans="1:5" x14ac:dyDescent="0.25">
      <c r="A1532" t="s">
        <v>2754</v>
      </c>
      <c r="B1532" t="str">
        <f>Weighted!A1535</f>
        <v>Wyndham-Carseland</v>
      </c>
      <c r="C1532" t="s">
        <v>2753</v>
      </c>
      <c r="D1532" s="7">
        <f ca="1">Weighted!X1535</f>
        <v>1</v>
      </c>
      <c r="E1532" t="s">
        <v>2755</v>
      </c>
    </row>
    <row r="1533" spans="1:5" x14ac:dyDescent="0.25">
      <c r="A1533" t="s">
        <v>2754</v>
      </c>
      <c r="B1533" t="str">
        <f>Weighted!A1536</f>
        <v xml:space="preserve">Yellowhead </v>
      </c>
      <c r="C1533" t="s">
        <v>2753</v>
      </c>
      <c r="D1533" s="7">
        <f ca="1">Weighted!X1536</f>
        <v>2</v>
      </c>
      <c r="E1533" t="s">
        <v>2755</v>
      </c>
    </row>
    <row r="1534" spans="1:5" x14ac:dyDescent="0.25">
      <c r="A1534" t="s">
        <v>2754</v>
      </c>
      <c r="B1534" t="str">
        <f>Weighted!A1537</f>
        <v xml:space="preserve">Yellowstone </v>
      </c>
      <c r="C1534" t="s">
        <v>2753</v>
      </c>
      <c r="D1534" s="7">
        <f ca="1">Weighted!X1537</f>
        <v>1</v>
      </c>
      <c r="E1534" t="s">
        <v>2755</v>
      </c>
    </row>
    <row r="1535" spans="1:5" x14ac:dyDescent="0.25">
      <c r="A1535" t="s">
        <v>2754</v>
      </c>
      <c r="B1535" t="str">
        <f>Weighted!A1538</f>
        <v>York</v>
      </c>
      <c r="C1535" t="s">
        <v>2753</v>
      </c>
      <c r="D1535" s="7">
        <f ca="1">Weighted!X1538</f>
        <v>1</v>
      </c>
      <c r="E1535" t="s">
        <v>2755</v>
      </c>
    </row>
    <row r="1536" spans="1:5" x14ac:dyDescent="0.25">
      <c r="A1536" t="s">
        <v>2754</v>
      </c>
      <c r="B1536" t="str">
        <f>Weighted!A1539</f>
        <v>Young's Point</v>
      </c>
      <c r="C1536" t="s">
        <v>2753</v>
      </c>
      <c r="D1536" s="7">
        <f ca="1">Weighted!X1539</f>
        <v>1</v>
      </c>
      <c r="E1536" t="s">
        <v>2755</v>
      </c>
    </row>
    <row r="1537" spans="1:5" x14ac:dyDescent="0.25">
      <c r="A1537" t="s">
        <v>2754</v>
      </c>
      <c r="B1537" t="str">
        <f>Weighted!A1540</f>
        <v xml:space="preserve">Youngstown </v>
      </c>
      <c r="C1537" t="s">
        <v>2753</v>
      </c>
      <c r="D1537" s="7">
        <f ca="1">Weighted!X1540</f>
        <v>2</v>
      </c>
      <c r="E1537" t="s">
        <v>2755</v>
      </c>
    </row>
    <row r="1538" spans="1:5" x14ac:dyDescent="0.25">
      <c r="A1538" t="s">
        <v>2754</v>
      </c>
      <c r="B1538" t="str">
        <f>Weighted!A1541</f>
        <v xml:space="preserve">Zama City </v>
      </c>
      <c r="C1538" t="s">
        <v>2753</v>
      </c>
      <c r="D1538" s="7">
        <f ca="1">Weighted!X1541</f>
        <v>107</v>
      </c>
      <c r="E1538" t="s">
        <v>2755</v>
      </c>
    </row>
    <row r="1539" spans="1:5" x14ac:dyDescent="0.25">
      <c r="A1539" t="s">
        <v>2754</v>
      </c>
      <c r="B1539" t="str">
        <f>Weighted!A1542</f>
        <v>Zama Lake</v>
      </c>
      <c r="C1539" t="s">
        <v>2753</v>
      </c>
      <c r="D1539" s="7">
        <f ca="1">Weighted!X1542</f>
        <v>30</v>
      </c>
      <c r="E1539" t="s">
        <v>2755</v>
      </c>
    </row>
    <row r="1540" spans="1:5" x14ac:dyDescent="0.25">
      <c r="D1540" s="7"/>
    </row>
    <row r="1541" spans="1:5" x14ac:dyDescent="0.25">
      <c r="D1541" s="7"/>
    </row>
    <row r="1542" spans="1:5" x14ac:dyDescent="0.25">
      <c r="D1542" s="7"/>
    </row>
    <row r="1543" spans="1:5" x14ac:dyDescent="0.25">
      <c r="D1543" s="7"/>
    </row>
    <row r="1544" spans="1:5" x14ac:dyDescent="0.25">
      <c r="D1544" s="7"/>
    </row>
    <row r="1545" spans="1:5" x14ac:dyDescent="0.25">
      <c r="D1545" s="7"/>
    </row>
    <row r="1546" spans="1:5" x14ac:dyDescent="0.25">
      <c r="D1546" s="7"/>
    </row>
    <row r="1547" spans="1:5" x14ac:dyDescent="0.25">
      <c r="D1547" s="7"/>
    </row>
    <row r="1548" spans="1:5" x14ac:dyDescent="0.25">
      <c r="D1548" s="7"/>
    </row>
    <row r="1549" spans="1:5" x14ac:dyDescent="0.25">
      <c r="D1549" s="7"/>
    </row>
    <row r="1550" spans="1:5" x14ac:dyDescent="0.25">
      <c r="D1550" s="7"/>
    </row>
    <row r="1551" spans="1:5" x14ac:dyDescent="0.25">
      <c r="D1551" s="7"/>
    </row>
    <row r="1552" spans="1:5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opLeftCell="A22" workbookViewId="0">
      <selection activeCell="A45" sqref="A45"/>
    </sheetView>
  </sheetViews>
  <sheetFormatPr defaultRowHeight="15" x14ac:dyDescent="0.25"/>
  <cols>
    <col min="1" max="1" width="39.28515625" bestFit="1" customWidth="1"/>
    <col min="2" max="2" width="15.5703125" customWidth="1"/>
  </cols>
  <sheetData>
    <row r="1" spans="1:11" x14ac:dyDescent="0.25">
      <c r="A1" t="s">
        <v>933</v>
      </c>
    </row>
    <row r="2" spans="1:11" x14ac:dyDescent="0.25">
      <c r="A2" t="s">
        <v>934</v>
      </c>
      <c r="B2" t="s">
        <v>1168</v>
      </c>
    </row>
    <row r="3" spans="1:11" x14ac:dyDescent="0.25">
      <c r="A3" t="s">
        <v>919</v>
      </c>
      <c r="C3" t="s">
        <v>935</v>
      </c>
      <c r="D3" t="s">
        <v>936</v>
      </c>
    </row>
    <row r="4" spans="1:11" x14ac:dyDescent="0.25">
      <c r="A4" t="s">
        <v>937</v>
      </c>
      <c r="C4" t="s">
        <v>938</v>
      </c>
      <c r="D4" t="s">
        <v>939</v>
      </c>
      <c r="E4" t="s">
        <v>940</v>
      </c>
    </row>
    <row r="5" spans="1:11" x14ac:dyDescent="0.25">
      <c r="A5" t="s">
        <v>941</v>
      </c>
      <c r="B5">
        <v>815</v>
      </c>
      <c r="C5">
        <v>134</v>
      </c>
      <c r="I5" t="str">
        <f>A5</f>
        <v xml:space="preserve">Alexander </v>
      </c>
    </row>
    <row r="6" spans="1:11" x14ac:dyDescent="0.25">
      <c r="A6" t="s">
        <v>943</v>
      </c>
      <c r="B6">
        <v>800</v>
      </c>
      <c r="C6">
        <v>133</v>
      </c>
      <c r="D6">
        <v>6</v>
      </c>
      <c r="E6" t="s">
        <v>944</v>
      </c>
      <c r="F6" t="s">
        <v>945</v>
      </c>
      <c r="G6" t="s">
        <v>946</v>
      </c>
      <c r="I6" t="str">
        <f t="shared" ref="I6" si="0">A6</f>
        <v xml:space="preserve">Alexis </v>
      </c>
    </row>
    <row r="7" spans="1:11" x14ac:dyDescent="0.25">
      <c r="A7" t="s">
        <v>947</v>
      </c>
      <c r="C7">
        <v>234</v>
      </c>
      <c r="D7">
        <v>6</v>
      </c>
      <c r="E7" t="s">
        <v>944</v>
      </c>
      <c r="F7" t="s">
        <v>150</v>
      </c>
      <c r="G7" t="s">
        <v>942</v>
      </c>
      <c r="I7" t="s">
        <v>2454</v>
      </c>
      <c r="K7" t="s">
        <v>2451</v>
      </c>
    </row>
    <row r="8" spans="1:11" x14ac:dyDescent="0.25">
      <c r="A8" t="s">
        <v>948</v>
      </c>
      <c r="C8">
        <v>233</v>
      </c>
      <c r="D8">
        <v>6</v>
      </c>
      <c r="E8" t="s">
        <v>944</v>
      </c>
      <c r="F8" t="s">
        <v>150</v>
      </c>
      <c r="G8" t="s">
        <v>942</v>
      </c>
      <c r="I8" t="s">
        <v>2453</v>
      </c>
    </row>
    <row r="9" spans="1:11" x14ac:dyDescent="0.25">
      <c r="A9" t="s">
        <v>949</v>
      </c>
      <c r="C9">
        <v>232</v>
      </c>
      <c r="D9">
        <v>6</v>
      </c>
      <c r="E9" t="s">
        <v>944</v>
      </c>
      <c r="F9" t="s">
        <v>150</v>
      </c>
      <c r="G9" t="s">
        <v>942</v>
      </c>
      <c r="I9" t="str">
        <f t="shared" ref="I9:I16" si="1">A10</f>
        <v xml:space="preserve">Allison Bay </v>
      </c>
    </row>
    <row r="10" spans="1:11" x14ac:dyDescent="0.25">
      <c r="A10" t="s">
        <v>950</v>
      </c>
      <c r="C10">
        <v>219</v>
      </c>
      <c r="D10">
        <v>8</v>
      </c>
      <c r="E10" t="s">
        <v>951</v>
      </c>
      <c r="F10" t="s">
        <v>150</v>
      </c>
      <c r="G10" t="s">
        <v>942</v>
      </c>
      <c r="I10" t="str">
        <f t="shared" si="1"/>
        <v xml:space="preserve">Amber River </v>
      </c>
    </row>
    <row r="11" spans="1:11" x14ac:dyDescent="0.25">
      <c r="A11" t="s">
        <v>952</v>
      </c>
      <c r="B11">
        <v>111</v>
      </c>
      <c r="C11">
        <v>211</v>
      </c>
      <c r="D11">
        <v>8</v>
      </c>
      <c r="E11" t="s">
        <v>953</v>
      </c>
      <c r="F11" t="s">
        <v>954</v>
      </c>
      <c r="G11" t="s">
        <v>955</v>
      </c>
      <c r="I11" t="str">
        <f t="shared" si="1"/>
        <v xml:space="preserve">Assineau River </v>
      </c>
    </row>
    <row r="12" spans="1:11" x14ac:dyDescent="0.25">
      <c r="A12" t="s">
        <v>956</v>
      </c>
      <c r="C12" t="s">
        <v>957</v>
      </c>
      <c r="D12">
        <v>8</v>
      </c>
      <c r="E12" t="s">
        <v>958</v>
      </c>
      <c r="F12" t="s">
        <v>150</v>
      </c>
      <c r="G12" t="s">
        <v>942</v>
      </c>
      <c r="I12" t="str">
        <f t="shared" si="1"/>
        <v xml:space="preserve">Beaver Lake </v>
      </c>
    </row>
    <row r="13" spans="1:11" x14ac:dyDescent="0.25">
      <c r="A13" t="s">
        <v>182</v>
      </c>
      <c r="B13">
        <v>390</v>
      </c>
      <c r="C13">
        <v>131</v>
      </c>
      <c r="D13">
        <v>6</v>
      </c>
      <c r="E13" t="s">
        <v>959</v>
      </c>
      <c r="F13" t="s">
        <v>960</v>
      </c>
      <c r="G13" t="s">
        <v>961</v>
      </c>
      <c r="I13" t="str">
        <f t="shared" si="1"/>
        <v xml:space="preserve">Beaver Ranch </v>
      </c>
    </row>
    <row r="14" spans="1:11" x14ac:dyDescent="0.25">
      <c r="A14" t="s">
        <v>962</v>
      </c>
      <c r="B14">
        <v>18</v>
      </c>
      <c r="C14">
        <v>163</v>
      </c>
      <c r="I14" t="str">
        <f t="shared" si="1"/>
        <v xml:space="preserve">Big Horn </v>
      </c>
    </row>
    <row r="15" spans="1:11" x14ac:dyDescent="0.25">
      <c r="A15" t="s">
        <v>964</v>
      </c>
      <c r="B15">
        <v>192</v>
      </c>
      <c r="C15" t="s">
        <v>965</v>
      </c>
      <c r="D15">
        <v>7</v>
      </c>
      <c r="E15" t="s">
        <v>966</v>
      </c>
      <c r="F15" t="s">
        <v>967</v>
      </c>
      <c r="G15" t="s">
        <v>968</v>
      </c>
      <c r="I15" t="str">
        <f t="shared" si="1"/>
        <v xml:space="preserve">Bistcho Lake </v>
      </c>
    </row>
    <row r="16" spans="1:11" x14ac:dyDescent="0.25">
      <c r="A16" t="s">
        <v>969</v>
      </c>
      <c r="C16">
        <v>213</v>
      </c>
      <c r="D16">
        <v>8</v>
      </c>
      <c r="E16" t="s">
        <v>953</v>
      </c>
      <c r="F16" t="s">
        <v>150</v>
      </c>
      <c r="G16" t="s">
        <v>942</v>
      </c>
      <c r="I16" t="str">
        <f t="shared" si="1"/>
        <v xml:space="preserve">Blood </v>
      </c>
    </row>
    <row r="17" spans="1:9" x14ac:dyDescent="0.25">
      <c r="A17" t="s">
        <v>970</v>
      </c>
      <c r="B17">
        <v>3857</v>
      </c>
      <c r="C17">
        <v>148</v>
      </c>
      <c r="I17" t="str">
        <f>LEFT(A18,FIND(" First",A18))</f>
        <v xml:space="preserve">Blue Quills </v>
      </c>
    </row>
    <row r="18" spans="1:9" x14ac:dyDescent="0.25">
      <c r="A18" t="s">
        <v>971</v>
      </c>
      <c r="C18" t="s">
        <v>150</v>
      </c>
      <c r="D18">
        <v>6</v>
      </c>
      <c r="E18" t="s">
        <v>972</v>
      </c>
      <c r="I18" t="str">
        <f>LEFT(A19,FIND(" First",A19))</f>
        <v xml:space="preserve">Cold Lake </v>
      </c>
    </row>
    <row r="19" spans="1:9" x14ac:dyDescent="0.25">
      <c r="A19" t="s">
        <v>973</v>
      </c>
      <c r="I19" t="str">
        <f>LEFT(A20,FIND(",",A20)-1)</f>
        <v>Frog Lake</v>
      </c>
    </row>
    <row r="20" spans="1:9" x14ac:dyDescent="0.25">
      <c r="A20" t="s">
        <v>974</v>
      </c>
      <c r="I20" t="str">
        <f>LEFT(A21,FIND(",",A21)-1)</f>
        <v>Heart Lake</v>
      </c>
    </row>
    <row r="21" spans="1:9" x14ac:dyDescent="0.25">
      <c r="A21" t="s">
        <v>975</v>
      </c>
      <c r="I21" t="str">
        <f>LEFT(A22,FIND(" Cree",A22)-1)</f>
        <v>Kehewin</v>
      </c>
    </row>
    <row r="22" spans="1:9" x14ac:dyDescent="0.25">
      <c r="A22" t="s">
        <v>976</v>
      </c>
      <c r="I22" t="str">
        <f>A23</f>
        <v xml:space="preserve">Saddle Lake </v>
      </c>
    </row>
    <row r="23" spans="1:9" x14ac:dyDescent="0.25">
      <c r="A23" t="s">
        <v>977</v>
      </c>
      <c r="C23" t="s">
        <v>150</v>
      </c>
      <c r="D23" t="s">
        <v>942</v>
      </c>
      <c r="I23" t="str">
        <f>A24</f>
        <v xml:space="preserve">Boyer </v>
      </c>
    </row>
    <row r="24" spans="1:9" x14ac:dyDescent="0.25">
      <c r="A24" t="s">
        <v>978</v>
      </c>
      <c r="C24">
        <v>164</v>
      </c>
      <c r="D24">
        <v>8</v>
      </c>
      <c r="E24" t="s">
        <v>979</v>
      </c>
      <c r="F24" t="s">
        <v>150</v>
      </c>
      <c r="G24" t="s">
        <v>942</v>
      </c>
      <c r="I24" t="str">
        <f>A25</f>
        <v xml:space="preserve">Buck Lake </v>
      </c>
    </row>
    <row r="25" spans="1:9" x14ac:dyDescent="0.25">
      <c r="A25" t="s">
        <v>224</v>
      </c>
      <c r="C25" t="s">
        <v>980</v>
      </c>
      <c r="D25">
        <v>6</v>
      </c>
      <c r="E25" t="s">
        <v>981</v>
      </c>
      <c r="F25" t="s">
        <v>150</v>
      </c>
      <c r="G25" t="s">
        <v>942</v>
      </c>
      <c r="I25" t="str">
        <f>A26</f>
        <v xml:space="preserve">Bushe River </v>
      </c>
    </row>
    <row r="26" spans="1:9" x14ac:dyDescent="0.25">
      <c r="A26" t="s">
        <v>982</v>
      </c>
      <c r="B26">
        <v>318</v>
      </c>
      <c r="C26">
        <v>207</v>
      </c>
      <c r="D26">
        <v>8</v>
      </c>
      <c r="E26" t="s">
        <v>953</v>
      </c>
      <c r="F26" t="s">
        <v>983</v>
      </c>
      <c r="G26" t="s">
        <v>984</v>
      </c>
      <c r="I26" t="str">
        <f>LEFT(A27,FIND(" Indian",A27))</f>
        <v xml:space="preserve">Cadotte Lake </v>
      </c>
    </row>
    <row r="27" spans="1:9" x14ac:dyDescent="0.25">
      <c r="A27" t="s">
        <v>985</v>
      </c>
      <c r="C27" t="s">
        <v>150</v>
      </c>
      <c r="D27">
        <v>8</v>
      </c>
      <c r="E27" t="s">
        <v>986</v>
      </c>
      <c r="F27" t="s">
        <v>150</v>
      </c>
      <c r="G27" t="s">
        <v>942</v>
      </c>
      <c r="I27" t="str">
        <f t="shared" ref="I27:I34" si="2">A28</f>
        <v xml:space="preserve">Charles Lake </v>
      </c>
    </row>
    <row r="28" spans="1:9" x14ac:dyDescent="0.25">
      <c r="A28" t="s">
        <v>987</v>
      </c>
      <c r="C28">
        <v>225</v>
      </c>
      <c r="D28">
        <v>8</v>
      </c>
      <c r="E28" t="s">
        <v>951</v>
      </c>
      <c r="F28" t="s">
        <v>988</v>
      </c>
      <c r="G28" t="s">
        <v>942</v>
      </c>
      <c r="I28" t="str">
        <f t="shared" si="2"/>
        <v xml:space="preserve">Child Lake </v>
      </c>
    </row>
    <row r="29" spans="1:9" x14ac:dyDescent="0.25">
      <c r="A29" t="s">
        <v>989</v>
      </c>
      <c r="B29">
        <v>156</v>
      </c>
      <c r="C29" t="s">
        <v>990</v>
      </c>
      <c r="D29">
        <v>8</v>
      </c>
      <c r="E29" t="s">
        <v>991</v>
      </c>
      <c r="F29" t="s">
        <v>992</v>
      </c>
      <c r="G29" t="s">
        <v>993</v>
      </c>
      <c r="I29" t="str">
        <f t="shared" si="2"/>
        <v xml:space="preserve">Chipewyan </v>
      </c>
    </row>
    <row r="30" spans="1:9" x14ac:dyDescent="0.25">
      <c r="A30" t="s">
        <v>994</v>
      </c>
      <c r="C30">
        <v>201</v>
      </c>
      <c r="I30" t="str">
        <f t="shared" si="2"/>
        <v xml:space="preserve">Clear Hills </v>
      </c>
    </row>
    <row r="31" spans="1:9" x14ac:dyDescent="0.25">
      <c r="A31" t="s">
        <v>995</v>
      </c>
      <c r="B31">
        <v>15</v>
      </c>
      <c r="C31" t="s">
        <v>996</v>
      </c>
      <c r="D31">
        <v>8</v>
      </c>
      <c r="E31" t="s">
        <v>997</v>
      </c>
      <c r="F31" t="s">
        <v>998</v>
      </c>
      <c r="G31" t="s">
        <v>999</v>
      </c>
      <c r="I31" t="str">
        <f t="shared" si="2"/>
        <v xml:space="preserve">Clearwater </v>
      </c>
    </row>
    <row r="32" spans="1:9" x14ac:dyDescent="0.25">
      <c r="A32" t="s">
        <v>1000</v>
      </c>
      <c r="C32">
        <v>175</v>
      </c>
      <c r="D32">
        <v>8</v>
      </c>
      <c r="E32" t="s">
        <v>1001</v>
      </c>
      <c r="F32" t="s">
        <v>1002</v>
      </c>
      <c r="G32" t="s">
        <v>942</v>
      </c>
      <c r="I32" t="str">
        <f t="shared" si="2"/>
        <v xml:space="preserve">Cold Lake </v>
      </c>
    </row>
    <row r="33" spans="1:9" x14ac:dyDescent="0.25">
      <c r="A33" t="s">
        <v>1003</v>
      </c>
      <c r="B33">
        <f>439+39+110</f>
        <v>588</v>
      </c>
      <c r="C33">
        <v>149</v>
      </c>
      <c r="I33" t="str">
        <f t="shared" si="2"/>
        <v xml:space="preserve">Collin Lake </v>
      </c>
    </row>
    <row r="34" spans="1:9" x14ac:dyDescent="0.25">
      <c r="A34" t="s">
        <v>1004</v>
      </c>
      <c r="C34">
        <v>223</v>
      </c>
      <c r="D34">
        <v>8</v>
      </c>
      <c r="E34" t="s">
        <v>951</v>
      </c>
      <c r="F34" t="s">
        <v>1005</v>
      </c>
      <c r="G34" t="s">
        <v>942</v>
      </c>
      <c r="I34" t="str">
        <f t="shared" si="2"/>
        <v xml:space="preserve">Cornwall Lake </v>
      </c>
    </row>
    <row r="35" spans="1:9" x14ac:dyDescent="0.25">
      <c r="A35" t="s">
        <v>1006</v>
      </c>
      <c r="C35">
        <v>224</v>
      </c>
      <c r="D35">
        <v>8</v>
      </c>
      <c r="E35" t="s">
        <v>951</v>
      </c>
      <c r="F35" t="s">
        <v>1007</v>
      </c>
      <c r="G35" t="s">
        <v>942</v>
      </c>
      <c r="I35" t="str">
        <f>LEFT(A36,FIND(" Indian",A36))</f>
        <v xml:space="preserve">Cowper Lake </v>
      </c>
    </row>
    <row r="36" spans="1:9" x14ac:dyDescent="0.25">
      <c r="A36" t="s">
        <v>1008</v>
      </c>
      <c r="C36" t="s">
        <v>1009</v>
      </c>
      <c r="D36">
        <v>8</v>
      </c>
      <c r="E36" t="s">
        <v>1010</v>
      </c>
      <c r="F36" t="s">
        <v>150</v>
      </c>
      <c r="G36" t="s">
        <v>942</v>
      </c>
      <c r="I36" t="str">
        <f t="shared" ref="I36:I45" si="3">A37</f>
        <v xml:space="preserve">Desmarais Settlement </v>
      </c>
    </row>
    <row r="37" spans="1:9" x14ac:dyDescent="0.25">
      <c r="A37" t="s">
        <v>1011</v>
      </c>
      <c r="B37">
        <v>112</v>
      </c>
      <c r="C37" t="s">
        <v>150</v>
      </c>
      <c r="D37">
        <v>8</v>
      </c>
      <c r="E37" t="s">
        <v>1012</v>
      </c>
      <c r="F37" t="s">
        <v>1013</v>
      </c>
      <c r="G37" t="s">
        <v>1014</v>
      </c>
      <c r="I37" t="str">
        <f t="shared" si="3"/>
        <v xml:space="preserve">Devil's Gate </v>
      </c>
    </row>
    <row r="38" spans="1:9" x14ac:dyDescent="0.25">
      <c r="A38" t="s">
        <v>1015</v>
      </c>
      <c r="C38">
        <v>220</v>
      </c>
      <c r="D38">
        <v>8</v>
      </c>
      <c r="E38" t="s">
        <v>951</v>
      </c>
      <c r="F38" t="s">
        <v>1016</v>
      </c>
      <c r="G38" t="s">
        <v>942</v>
      </c>
      <c r="I38" t="str">
        <f t="shared" si="3"/>
        <v xml:space="preserve">Dog Head </v>
      </c>
    </row>
    <row r="39" spans="1:9" x14ac:dyDescent="0.25">
      <c r="A39" t="s">
        <v>1017</v>
      </c>
      <c r="B39">
        <v>93</v>
      </c>
      <c r="C39">
        <v>218</v>
      </c>
      <c r="D39">
        <v>8</v>
      </c>
      <c r="E39" t="s">
        <v>951</v>
      </c>
      <c r="F39" t="s">
        <v>1018</v>
      </c>
      <c r="G39" t="s">
        <v>1019</v>
      </c>
      <c r="I39" t="str">
        <f t="shared" si="3"/>
        <v xml:space="preserve">Drift Pile River </v>
      </c>
    </row>
    <row r="40" spans="1:9" x14ac:dyDescent="0.25">
      <c r="A40" t="s">
        <v>1020</v>
      </c>
      <c r="B40">
        <v>655</v>
      </c>
      <c r="C40">
        <v>150</v>
      </c>
      <c r="D40">
        <v>8</v>
      </c>
      <c r="E40" t="s">
        <v>1021</v>
      </c>
      <c r="F40" t="s">
        <v>1022</v>
      </c>
      <c r="G40" t="s">
        <v>1023</v>
      </c>
      <c r="I40" t="str">
        <f t="shared" si="3"/>
        <v xml:space="preserve">Duncan's </v>
      </c>
    </row>
    <row r="41" spans="1:9" x14ac:dyDescent="0.25">
      <c r="A41" t="s">
        <v>1024</v>
      </c>
      <c r="B41">
        <v>121</v>
      </c>
      <c r="C41" t="s">
        <v>1025</v>
      </c>
      <c r="D41">
        <v>8</v>
      </c>
      <c r="E41" t="s">
        <v>1026</v>
      </c>
      <c r="F41" t="s">
        <v>1027</v>
      </c>
      <c r="G41" t="s">
        <v>1028</v>
      </c>
      <c r="I41" t="str">
        <f t="shared" si="3"/>
        <v xml:space="preserve">Eden Valley </v>
      </c>
    </row>
    <row r="42" spans="1:9" x14ac:dyDescent="0.25">
      <c r="A42" t="s">
        <v>1029</v>
      </c>
      <c r="B42">
        <v>509</v>
      </c>
      <c r="C42">
        <v>216</v>
      </c>
      <c r="D42">
        <v>7</v>
      </c>
      <c r="E42" t="s">
        <v>966</v>
      </c>
      <c r="F42" t="s">
        <v>1016</v>
      </c>
      <c r="G42" t="s">
        <v>1030</v>
      </c>
      <c r="I42" t="str">
        <f t="shared" si="3"/>
        <v xml:space="preserve">Ermineskin </v>
      </c>
    </row>
    <row r="43" spans="1:9" x14ac:dyDescent="0.25">
      <c r="A43" t="s">
        <v>1031</v>
      </c>
      <c r="C43">
        <v>138</v>
      </c>
      <c r="D43">
        <v>6</v>
      </c>
      <c r="E43" t="s">
        <v>1032</v>
      </c>
      <c r="F43" t="s">
        <v>1033</v>
      </c>
      <c r="G43" t="s">
        <v>942</v>
      </c>
      <c r="I43" t="str">
        <f t="shared" si="3"/>
        <v xml:space="preserve">Fort McKay </v>
      </c>
    </row>
    <row r="44" spans="1:9" x14ac:dyDescent="0.25">
      <c r="A44" t="s">
        <v>2497</v>
      </c>
      <c r="B44">
        <v>437</v>
      </c>
      <c r="C44">
        <v>174</v>
      </c>
      <c r="I44" t="str">
        <f t="shared" si="3"/>
        <v xml:space="preserve">Fort Vermilion </v>
      </c>
    </row>
    <row r="45" spans="1:9" x14ac:dyDescent="0.25">
      <c r="A45" t="s">
        <v>347</v>
      </c>
      <c r="C45" t="s">
        <v>1034</v>
      </c>
      <c r="D45">
        <v>8</v>
      </c>
      <c r="E45" t="s">
        <v>963</v>
      </c>
      <c r="F45" t="s">
        <v>150</v>
      </c>
      <c r="G45" t="s">
        <v>942</v>
      </c>
      <c r="I45" t="str">
        <f t="shared" si="3"/>
        <v xml:space="preserve">Fox Lake </v>
      </c>
    </row>
    <row r="46" spans="1:9" x14ac:dyDescent="0.25">
      <c r="A46" t="s">
        <v>1035</v>
      </c>
      <c r="B46">
        <v>1254</v>
      </c>
      <c r="C46">
        <v>162</v>
      </c>
      <c r="D46">
        <v>8</v>
      </c>
      <c r="E46" t="s">
        <v>1036</v>
      </c>
      <c r="F46" t="s">
        <v>1037</v>
      </c>
      <c r="G46" t="s">
        <v>1038</v>
      </c>
      <c r="I46" t="str">
        <f>LEFT(A47,FIND(" Indian",A47))</f>
        <v xml:space="preserve">Garden Creek </v>
      </c>
    </row>
    <row r="47" spans="1:9" x14ac:dyDescent="0.25">
      <c r="A47" t="s">
        <v>1039</v>
      </c>
      <c r="C47" t="s">
        <v>150</v>
      </c>
      <c r="D47">
        <v>8</v>
      </c>
      <c r="E47" t="s">
        <v>1036</v>
      </c>
      <c r="F47" t="s">
        <v>150</v>
      </c>
      <c r="G47" t="s">
        <v>942</v>
      </c>
      <c r="I47" t="str">
        <f>A48</f>
        <v xml:space="preserve">Gregoire Lake </v>
      </c>
    </row>
    <row r="48" spans="1:9" x14ac:dyDescent="0.25">
      <c r="A48" t="s">
        <v>1040</v>
      </c>
      <c r="B48">
        <v>238</v>
      </c>
      <c r="C48">
        <v>176</v>
      </c>
      <c r="I48" t="str">
        <f>A49</f>
        <v xml:space="preserve">Hay Lake </v>
      </c>
    </row>
    <row r="49" spans="1:9" x14ac:dyDescent="0.25">
      <c r="A49" t="s">
        <v>1041</v>
      </c>
      <c r="C49">
        <v>209</v>
      </c>
      <c r="D49">
        <v>8</v>
      </c>
      <c r="E49" t="s">
        <v>953</v>
      </c>
      <c r="F49" t="s">
        <v>150</v>
      </c>
      <c r="G49" t="s">
        <v>942</v>
      </c>
      <c r="I49" t="str">
        <f>A50</f>
        <v xml:space="preserve">Heart Lake </v>
      </c>
    </row>
    <row r="50" spans="1:9" x14ac:dyDescent="0.25">
      <c r="A50" t="s">
        <v>1042</v>
      </c>
      <c r="B50">
        <f>915+124</f>
        <v>1039</v>
      </c>
      <c r="C50">
        <v>167</v>
      </c>
      <c r="I50" t="str">
        <f>LEFT(A51,FIND(" Indian",A51))</f>
        <v xml:space="preserve">Hokedhe Túe </v>
      </c>
    </row>
    <row r="51" spans="1:9" x14ac:dyDescent="0.25">
      <c r="A51" t="s">
        <v>1043</v>
      </c>
      <c r="C51" t="s">
        <v>1044</v>
      </c>
      <c r="D51">
        <v>8</v>
      </c>
      <c r="E51" t="s">
        <v>1045</v>
      </c>
      <c r="F51" t="s">
        <v>150</v>
      </c>
      <c r="G51" t="s">
        <v>942</v>
      </c>
      <c r="I51" t="str">
        <f>A52</f>
        <v xml:space="preserve">Horse Lakes </v>
      </c>
    </row>
    <row r="52" spans="1:9" x14ac:dyDescent="0.25">
      <c r="A52" t="s">
        <v>1046</v>
      </c>
      <c r="B52">
        <v>324</v>
      </c>
      <c r="C52" t="s">
        <v>1047</v>
      </c>
      <c r="D52">
        <v>8</v>
      </c>
      <c r="E52" t="s">
        <v>997</v>
      </c>
      <c r="F52" t="s">
        <v>1048</v>
      </c>
      <c r="G52" t="s">
        <v>1049</v>
      </c>
      <c r="I52" t="str">
        <f>A53</f>
        <v xml:space="preserve">Jackfish Point </v>
      </c>
    </row>
    <row r="53" spans="1:9" x14ac:dyDescent="0.25">
      <c r="A53" t="s">
        <v>1050</v>
      </c>
      <c r="C53">
        <v>214</v>
      </c>
      <c r="D53">
        <v>8</v>
      </c>
      <c r="E53" t="s">
        <v>953</v>
      </c>
      <c r="F53" t="s">
        <v>150</v>
      </c>
      <c r="G53" t="s">
        <v>942</v>
      </c>
      <c r="I53" t="str">
        <f>A54</f>
        <v xml:space="preserve">Janvier </v>
      </c>
    </row>
    <row r="54" spans="1:9" x14ac:dyDescent="0.25">
      <c r="A54" t="s">
        <v>1051</v>
      </c>
      <c r="C54">
        <v>194</v>
      </c>
      <c r="D54">
        <v>8</v>
      </c>
      <c r="E54" t="s">
        <v>1010</v>
      </c>
      <c r="F54" t="s">
        <v>1052</v>
      </c>
      <c r="G54" t="s">
        <v>1053</v>
      </c>
      <c r="I54" t="str">
        <f>A55</f>
        <v xml:space="preserve">Jean Baptiste Gambler </v>
      </c>
    </row>
    <row r="55" spans="1:9" x14ac:dyDescent="0.25">
      <c r="A55" t="s">
        <v>1054</v>
      </c>
      <c r="C55">
        <v>183</v>
      </c>
      <c r="D55">
        <v>8</v>
      </c>
      <c r="E55" t="s">
        <v>1012</v>
      </c>
      <c r="F55" t="s">
        <v>1055</v>
      </c>
      <c r="G55" t="s">
        <v>1056</v>
      </c>
      <c r="I55" t="str">
        <f>A56</f>
        <v xml:space="preserve">John D'Or Prairie </v>
      </c>
    </row>
    <row r="56" spans="1:9" x14ac:dyDescent="0.25">
      <c r="A56" t="s">
        <v>1057</v>
      </c>
      <c r="C56">
        <v>215</v>
      </c>
      <c r="D56">
        <v>8</v>
      </c>
      <c r="E56" t="s">
        <v>1036</v>
      </c>
      <c r="F56" t="s">
        <v>1058</v>
      </c>
      <c r="G56" t="s">
        <v>1059</v>
      </c>
      <c r="I56" t="str">
        <f>LEFT(A57,FIND(" Indian",A57))</f>
        <v xml:space="preserve">K'i Túe </v>
      </c>
    </row>
    <row r="57" spans="1:9" x14ac:dyDescent="0.25">
      <c r="A57" t="s">
        <v>1060</v>
      </c>
      <c r="C57" t="s">
        <v>1061</v>
      </c>
      <c r="D57">
        <v>8</v>
      </c>
      <c r="E57" t="s">
        <v>1045</v>
      </c>
      <c r="F57" t="s">
        <v>150</v>
      </c>
      <c r="G57" t="s">
        <v>942</v>
      </c>
      <c r="I57" t="str">
        <f>LEFT(A58,FIND(" First",A58))</f>
        <v xml:space="preserve">Kapawe'no </v>
      </c>
    </row>
    <row r="58" spans="1:9" x14ac:dyDescent="0.25">
      <c r="A58" t="s">
        <v>1062</v>
      </c>
      <c r="B58">
        <f>62+5</f>
        <v>67</v>
      </c>
      <c r="C58">
        <v>229</v>
      </c>
      <c r="D58">
        <v>8</v>
      </c>
      <c r="E58" t="s">
        <v>1062</v>
      </c>
      <c r="F58" t="s">
        <v>150</v>
      </c>
      <c r="G58" t="s">
        <v>942</v>
      </c>
      <c r="I58" t="str">
        <f>A59</f>
        <v xml:space="preserve">Kehiwin </v>
      </c>
    </row>
    <row r="59" spans="1:9" x14ac:dyDescent="0.25">
      <c r="A59" t="s">
        <v>1063</v>
      </c>
      <c r="B59">
        <v>991</v>
      </c>
      <c r="C59">
        <v>123</v>
      </c>
      <c r="D59">
        <v>6</v>
      </c>
      <c r="E59" t="s">
        <v>1064</v>
      </c>
      <c r="F59" t="s">
        <v>1065</v>
      </c>
      <c r="G59" t="s">
        <v>1066</v>
      </c>
      <c r="I59" t="str">
        <f>LEFT(A60,FIND(" Indian",A60))</f>
        <v xml:space="preserve">Li Dezé </v>
      </c>
    </row>
    <row r="60" spans="1:9" x14ac:dyDescent="0.25">
      <c r="A60" t="s">
        <v>1067</v>
      </c>
      <c r="C60" t="s">
        <v>1068</v>
      </c>
      <c r="D60">
        <v>8</v>
      </c>
      <c r="E60" t="s">
        <v>1045</v>
      </c>
      <c r="F60" t="s">
        <v>150</v>
      </c>
      <c r="G60" t="s">
        <v>942</v>
      </c>
      <c r="I60" t="str">
        <f>A61</f>
        <v xml:space="preserve">Little Buffalo </v>
      </c>
    </row>
    <row r="61" spans="1:9" x14ac:dyDescent="0.25">
      <c r="A61" t="s">
        <v>443</v>
      </c>
      <c r="C61" t="s">
        <v>150</v>
      </c>
      <c r="D61">
        <v>8</v>
      </c>
      <c r="E61" t="s">
        <v>1069</v>
      </c>
      <c r="F61" t="s">
        <v>1070</v>
      </c>
      <c r="G61" t="s">
        <v>942</v>
      </c>
      <c r="I61" t="str">
        <f>LEFT(A62,FIND(" Indian",A62))</f>
        <v xml:space="preserve">Loon Lake </v>
      </c>
    </row>
    <row r="62" spans="1:9" x14ac:dyDescent="0.25">
      <c r="A62" t="s">
        <v>1071</v>
      </c>
      <c r="C62">
        <v>235</v>
      </c>
      <c r="D62">
        <v>8</v>
      </c>
      <c r="E62" t="s">
        <v>1072</v>
      </c>
      <c r="F62" t="s">
        <v>150</v>
      </c>
      <c r="G62" t="s">
        <v>942</v>
      </c>
      <c r="I62" t="str">
        <f>LEFT(A63,FIND(" Indian",A63))</f>
        <v xml:space="preserve">Loon Prairie </v>
      </c>
    </row>
    <row r="63" spans="1:9" x14ac:dyDescent="0.25">
      <c r="A63" t="s">
        <v>1073</v>
      </c>
      <c r="C63">
        <v>237</v>
      </c>
      <c r="D63">
        <v>8</v>
      </c>
      <c r="E63" t="s">
        <v>1072</v>
      </c>
      <c r="F63" t="s">
        <v>150</v>
      </c>
      <c r="G63" t="s">
        <v>942</v>
      </c>
      <c r="I63" t="str">
        <f t="shared" ref="I63:I82" si="4">A64</f>
        <v xml:space="preserve">Louis Bull </v>
      </c>
    </row>
    <row r="64" spans="1:9" x14ac:dyDescent="0.25">
      <c r="A64" t="s">
        <v>1074</v>
      </c>
      <c r="B64">
        <v>892</v>
      </c>
      <c r="C64" t="s">
        <v>1075</v>
      </c>
      <c r="D64">
        <v>6</v>
      </c>
      <c r="E64" t="s">
        <v>1074</v>
      </c>
      <c r="F64" t="s">
        <v>1076</v>
      </c>
      <c r="G64" t="s">
        <v>1077</v>
      </c>
      <c r="I64" t="str">
        <f t="shared" si="4"/>
        <v xml:space="preserve">Montana </v>
      </c>
    </row>
    <row r="65" spans="1:9" x14ac:dyDescent="0.25">
      <c r="A65" t="s">
        <v>1078</v>
      </c>
      <c r="B65">
        <v>580</v>
      </c>
      <c r="C65">
        <v>139</v>
      </c>
      <c r="D65">
        <v>6</v>
      </c>
      <c r="E65" t="s">
        <v>1078</v>
      </c>
      <c r="F65" t="s">
        <v>1079</v>
      </c>
      <c r="G65" t="s">
        <v>1080</v>
      </c>
      <c r="I65" t="str">
        <f t="shared" si="4"/>
        <v xml:space="preserve">Namur Lake </v>
      </c>
    </row>
    <row r="66" spans="1:9" x14ac:dyDescent="0.25">
      <c r="A66" t="s">
        <v>1081</v>
      </c>
      <c r="C66" t="s">
        <v>1082</v>
      </c>
      <c r="I66" t="str">
        <f t="shared" si="4"/>
        <v xml:space="preserve">O'chiese </v>
      </c>
    </row>
    <row r="67" spans="1:9" x14ac:dyDescent="0.25">
      <c r="A67" t="s">
        <v>1083</v>
      </c>
      <c r="B67">
        <v>504</v>
      </c>
      <c r="C67">
        <v>203</v>
      </c>
      <c r="D67">
        <v>6</v>
      </c>
      <c r="E67" t="s">
        <v>1083</v>
      </c>
      <c r="F67" t="s">
        <v>1084</v>
      </c>
      <c r="G67" t="s">
        <v>1085</v>
      </c>
      <c r="I67" t="str">
        <f t="shared" si="4"/>
        <v xml:space="preserve">O'chiese Cemetery </v>
      </c>
    </row>
    <row r="68" spans="1:9" x14ac:dyDescent="0.25">
      <c r="A68" t="s">
        <v>1086</v>
      </c>
      <c r="C68" t="s">
        <v>1087</v>
      </c>
      <c r="D68">
        <v>6</v>
      </c>
      <c r="E68" t="s">
        <v>1083</v>
      </c>
      <c r="F68" t="s">
        <v>150</v>
      </c>
      <c r="G68" t="s">
        <v>942</v>
      </c>
      <c r="I68" t="str">
        <f t="shared" si="4"/>
        <v xml:space="preserve">Old Fort </v>
      </c>
    </row>
    <row r="69" spans="1:9" x14ac:dyDescent="0.25">
      <c r="A69" t="s">
        <v>1088</v>
      </c>
      <c r="C69">
        <v>217</v>
      </c>
      <c r="D69">
        <v>8</v>
      </c>
      <c r="E69" t="s">
        <v>951</v>
      </c>
      <c r="F69" t="s">
        <v>150</v>
      </c>
      <c r="G69" t="s">
        <v>942</v>
      </c>
      <c r="I69" t="str">
        <f t="shared" si="4"/>
        <v xml:space="preserve">Peace Point </v>
      </c>
    </row>
    <row r="70" spans="1:9" x14ac:dyDescent="0.25">
      <c r="A70" t="s">
        <v>1089</v>
      </c>
      <c r="C70">
        <v>222</v>
      </c>
      <c r="D70">
        <v>8</v>
      </c>
      <c r="E70" t="s">
        <v>951</v>
      </c>
      <c r="F70" t="s">
        <v>150</v>
      </c>
      <c r="G70" t="s">
        <v>942</v>
      </c>
      <c r="I70" t="str">
        <f t="shared" si="4"/>
        <v xml:space="preserve">Peigan </v>
      </c>
    </row>
    <row r="71" spans="1:9" x14ac:dyDescent="0.25">
      <c r="A71" t="s">
        <v>1090</v>
      </c>
      <c r="B71">
        <v>1537</v>
      </c>
      <c r="C71">
        <v>147</v>
      </c>
      <c r="D71">
        <v>7</v>
      </c>
      <c r="E71" t="s">
        <v>1091</v>
      </c>
      <c r="F71" t="s">
        <v>1092</v>
      </c>
      <c r="G71" t="s">
        <v>1093</v>
      </c>
      <c r="I71" t="str">
        <f t="shared" si="4"/>
        <v xml:space="preserve">Pigeon Lake </v>
      </c>
    </row>
    <row r="72" spans="1:9" x14ac:dyDescent="0.25">
      <c r="A72" t="s">
        <v>1094</v>
      </c>
      <c r="C72" t="s">
        <v>1095</v>
      </c>
      <c r="D72">
        <v>6</v>
      </c>
      <c r="E72" t="s">
        <v>1096</v>
      </c>
      <c r="I72" t="str">
        <f t="shared" si="4"/>
        <v xml:space="preserve">Puskiakiwenin </v>
      </c>
    </row>
    <row r="73" spans="1:9" x14ac:dyDescent="0.25">
      <c r="A73" t="s">
        <v>1098</v>
      </c>
      <c r="B73">
        <v>432</v>
      </c>
      <c r="C73">
        <v>122</v>
      </c>
      <c r="D73">
        <v>6</v>
      </c>
      <c r="E73" t="s">
        <v>1099</v>
      </c>
      <c r="F73" t="s">
        <v>1100</v>
      </c>
      <c r="G73" t="s">
        <v>1101</v>
      </c>
      <c r="I73" t="str">
        <f t="shared" si="4"/>
        <v xml:space="preserve">Saddle Lake </v>
      </c>
    </row>
    <row r="74" spans="1:9" x14ac:dyDescent="0.25">
      <c r="A74" t="s">
        <v>977</v>
      </c>
      <c r="B74">
        <v>8000</v>
      </c>
      <c r="C74">
        <v>125</v>
      </c>
      <c r="D74">
        <v>6</v>
      </c>
      <c r="E74" t="s">
        <v>977</v>
      </c>
      <c r="F74" t="s">
        <v>1102</v>
      </c>
      <c r="G74" t="s">
        <v>1103</v>
      </c>
      <c r="I74" t="str">
        <f t="shared" si="4"/>
        <v xml:space="preserve">Samson </v>
      </c>
    </row>
    <row r="75" spans="1:9" x14ac:dyDescent="0.25">
      <c r="A75" t="s">
        <v>1097</v>
      </c>
      <c r="B75">
        <v>1084</v>
      </c>
      <c r="C75">
        <v>137</v>
      </c>
      <c r="I75" t="str">
        <f t="shared" si="4"/>
        <v xml:space="preserve">Sandy Point </v>
      </c>
    </row>
    <row r="76" spans="1:9" x14ac:dyDescent="0.25">
      <c r="A76" t="s">
        <v>1104</v>
      </c>
      <c r="C76">
        <v>221</v>
      </c>
      <c r="D76">
        <v>8</v>
      </c>
      <c r="E76" t="s">
        <v>951</v>
      </c>
      <c r="F76" t="s">
        <v>1105</v>
      </c>
      <c r="G76" t="s">
        <v>942</v>
      </c>
      <c r="I76" t="str">
        <f t="shared" si="4"/>
        <v xml:space="preserve">Sawridge </v>
      </c>
    </row>
    <row r="77" spans="1:9" x14ac:dyDescent="0.25">
      <c r="A77" t="s">
        <v>1106</v>
      </c>
      <c r="B77">
        <v>69</v>
      </c>
      <c r="C77" t="s">
        <v>1107</v>
      </c>
      <c r="I77" t="str">
        <f t="shared" si="4"/>
        <v xml:space="preserve">Siksika </v>
      </c>
    </row>
    <row r="78" spans="1:9" x14ac:dyDescent="0.25">
      <c r="A78" t="s">
        <v>1108</v>
      </c>
      <c r="C78">
        <v>146</v>
      </c>
      <c r="D78">
        <v>7</v>
      </c>
      <c r="E78" t="s">
        <v>1109</v>
      </c>
      <c r="F78" t="s">
        <v>150</v>
      </c>
      <c r="G78" t="s">
        <v>942</v>
      </c>
      <c r="I78" t="str">
        <f t="shared" si="4"/>
        <v xml:space="preserve">Stoney </v>
      </c>
    </row>
    <row r="79" spans="1:9" x14ac:dyDescent="0.25">
      <c r="A79" t="s">
        <v>1110</v>
      </c>
      <c r="B79">
        <v>2173</v>
      </c>
      <c r="C79">
        <v>142</v>
      </c>
      <c r="I79" t="str">
        <f t="shared" si="4"/>
        <v>Bearspaw</v>
      </c>
    </row>
    <row r="80" spans="1:9" x14ac:dyDescent="0.25">
      <c r="A80" t="s">
        <v>1169</v>
      </c>
      <c r="B80">
        <v>2173</v>
      </c>
      <c r="I80" t="str">
        <f t="shared" si="4"/>
        <v>Chiniki</v>
      </c>
    </row>
    <row r="81" spans="1:9" x14ac:dyDescent="0.25">
      <c r="A81" t="s">
        <v>1170</v>
      </c>
      <c r="B81">
        <v>2173</v>
      </c>
      <c r="C81">
        <v>7</v>
      </c>
      <c r="D81" t="s">
        <v>966</v>
      </c>
      <c r="E81" t="s">
        <v>1111</v>
      </c>
      <c r="F81" t="s">
        <v>1112</v>
      </c>
      <c r="I81" t="str">
        <f t="shared" si="4"/>
        <v>Wesley</v>
      </c>
    </row>
    <row r="82" spans="1:9" x14ac:dyDescent="0.25">
      <c r="A82" t="s">
        <v>1171</v>
      </c>
      <c r="B82">
        <v>2173</v>
      </c>
      <c r="I82" t="str">
        <f t="shared" si="4"/>
        <v xml:space="preserve">Stony Plain </v>
      </c>
    </row>
    <row r="83" spans="1:9" x14ac:dyDescent="0.25">
      <c r="A83" t="s">
        <v>830</v>
      </c>
      <c r="B83">
        <v>1100</v>
      </c>
      <c r="C83">
        <v>135</v>
      </c>
      <c r="I83" t="str">
        <f>LEFT(A84,FIND(" Cree",A84))</f>
        <v xml:space="preserve">Enoch </v>
      </c>
    </row>
    <row r="84" spans="1:9" x14ac:dyDescent="0.25">
      <c r="A84" t="s">
        <v>1172</v>
      </c>
      <c r="B84">
        <v>1100</v>
      </c>
      <c r="C84">
        <v>6</v>
      </c>
      <c r="D84" t="s">
        <v>1113</v>
      </c>
      <c r="E84" t="s">
        <v>1114</v>
      </c>
      <c r="I84" t="str">
        <f>A85</f>
        <v xml:space="preserve">Sturgeon Lake </v>
      </c>
    </row>
    <row r="85" spans="1:9" x14ac:dyDescent="0.25">
      <c r="A85" t="s">
        <v>1115</v>
      </c>
      <c r="B85">
        <f>871+15</f>
        <v>886</v>
      </c>
      <c r="C85">
        <v>154</v>
      </c>
      <c r="I85" t="str">
        <f>A86</f>
        <v xml:space="preserve">Sucker Creek </v>
      </c>
    </row>
    <row r="86" spans="1:9" x14ac:dyDescent="0.25">
      <c r="A86" t="s">
        <v>1116</v>
      </c>
      <c r="B86">
        <v>549</v>
      </c>
      <c r="C86" t="s">
        <v>1117</v>
      </c>
      <c r="D86">
        <v>8</v>
      </c>
      <c r="E86" t="s">
        <v>1118</v>
      </c>
      <c r="F86" t="s">
        <v>1119</v>
      </c>
      <c r="G86" t="s">
        <v>1120</v>
      </c>
      <c r="I86" t="str">
        <f>A87</f>
        <v xml:space="preserve">Sunchild </v>
      </c>
    </row>
    <row r="87" spans="1:9" x14ac:dyDescent="0.25">
      <c r="A87" t="s">
        <v>1121</v>
      </c>
      <c r="B87">
        <v>598</v>
      </c>
      <c r="C87">
        <v>202</v>
      </c>
      <c r="D87">
        <v>6</v>
      </c>
      <c r="E87" t="s">
        <v>1122</v>
      </c>
      <c r="F87" t="s">
        <v>1123</v>
      </c>
      <c r="G87" t="s">
        <v>1124</v>
      </c>
      <c r="I87" t="str">
        <f>LEFT(A88,FIND(" Indian",A88))</f>
        <v xml:space="preserve">Swampy Lake </v>
      </c>
    </row>
    <row r="88" spans="1:9" x14ac:dyDescent="0.25">
      <c r="A88" t="s">
        <v>1125</v>
      </c>
      <c r="C88">
        <v>236</v>
      </c>
      <c r="D88">
        <v>8</v>
      </c>
      <c r="E88" t="s">
        <v>1072</v>
      </c>
      <c r="F88" t="s">
        <v>150</v>
      </c>
      <c r="G88" t="s">
        <v>942</v>
      </c>
      <c r="I88" t="str">
        <f>A89</f>
        <v xml:space="preserve">Swan River </v>
      </c>
    </row>
    <row r="89" spans="1:9" x14ac:dyDescent="0.25">
      <c r="A89" t="s">
        <v>1126</v>
      </c>
      <c r="B89">
        <v>307</v>
      </c>
      <c r="C89" t="s">
        <v>1127</v>
      </c>
      <c r="D89">
        <v>8</v>
      </c>
      <c r="E89" t="s">
        <v>958</v>
      </c>
      <c r="F89" t="s">
        <v>1128</v>
      </c>
      <c r="G89" t="s">
        <v>1129</v>
      </c>
      <c r="I89" t="str">
        <f>A90</f>
        <v xml:space="preserve">Tall Cree </v>
      </c>
    </row>
    <row r="90" spans="1:9" x14ac:dyDescent="0.25">
      <c r="A90" t="s">
        <v>1130</v>
      </c>
      <c r="B90">
        <f>173+183</f>
        <v>356</v>
      </c>
      <c r="C90">
        <v>173</v>
      </c>
      <c r="I90" t="str">
        <f>LEFT(A91,FIND(" Indian",A91))</f>
        <v xml:space="preserve">Thabacha Náre </v>
      </c>
    </row>
    <row r="91" spans="1:9" x14ac:dyDescent="0.25">
      <c r="A91" t="s">
        <v>1131</v>
      </c>
      <c r="C91" t="s">
        <v>1132</v>
      </c>
      <c r="D91">
        <v>8</v>
      </c>
      <c r="E91" t="s">
        <v>1045</v>
      </c>
      <c r="F91" t="s">
        <v>150</v>
      </c>
      <c r="G91" t="s">
        <v>942</v>
      </c>
      <c r="I91" t="str">
        <f>LEFT(A92,FIND(" Indian",A92))</f>
        <v xml:space="preserve">Thebathi </v>
      </c>
    </row>
    <row r="92" spans="1:9" x14ac:dyDescent="0.25">
      <c r="A92" t="s">
        <v>1133</v>
      </c>
      <c r="C92">
        <v>196</v>
      </c>
      <c r="D92">
        <v>8</v>
      </c>
      <c r="E92" t="s">
        <v>1045</v>
      </c>
      <c r="F92" t="s">
        <v>150</v>
      </c>
      <c r="G92" t="s">
        <v>942</v>
      </c>
      <c r="I92" t="str">
        <f>LEFT(A93,FIND(" Indian",A93))</f>
        <v xml:space="preserve">Tsu K'adhe Túe </v>
      </c>
    </row>
    <row r="93" spans="1:9" x14ac:dyDescent="0.25">
      <c r="A93" t="s">
        <v>1134</v>
      </c>
      <c r="C93" t="s">
        <v>1135</v>
      </c>
      <c r="I93" t="str">
        <f>LEFT(A94,FIND(" Nation",A94))</f>
        <v xml:space="preserve">Tsuu T'ina </v>
      </c>
    </row>
    <row r="94" spans="1:9" x14ac:dyDescent="0.25">
      <c r="A94" t="s">
        <v>1136</v>
      </c>
      <c r="B94">
        <v>1982</v>
      </c>
      <c r="C94">
        <v>145</v>
      </c>
      <c r="D94">
        <v>7</v>
      </c>
      <c r="E94" t="s">
        <v>1136</v>
      </c>
      <c r="F94" t="s">
        <v>1137</v>
      </c>
      <c r="G94" t="s">
        <v>1138</v>
      </c>
      <c r="I94" t="str">
        <f>LEFT(RIGHT(A95,LEN(A95)-4),FIND(" Indian",A95))</f>
        <v>Jere Ghaili Indi</v>
      </c>
    </row>
    <row r="95" spans="1:9" x14ac:dyDescent="0.25">
      <c r="A95" t="s">
        <v>1139</v>
      </c>
      <c r="C95" t="s">
        <v>1140</v>
      </c>
      <c r="D95">
        <v>8</v>
      </c>
      <c r="E95" t="s">
        <v>1045</v>
      </c>
      <c r="F95" t="s">
        <v>150</v>
      </c>
      <c r="G95" t="s">
        <v>942</v>
      </c>
      <c r="I95" t="str">
        <f t="shared" ref="I95:I101" si="5">A96</f>
        <v xml:space="preserve">Unipouheos </v>
      </c>
    </row>
    <row r="96" spans="1:9" x14ac:dyDescent="0.25">
      <c r="A96" t="s">
        <v>1141</v>
      </c>
      <c r="B96">
        <v>586</v>
      </c>
      <c r="C96">
        <v>121</v>
      </c>
      <c r="D96">
        <v>6</v>
      </c>
      <c r="E96" t="s">
        <v>1099</v>
      </c>
      <c r="F96" t="s">
        <v>1142</v>
      </c>
      <c r="G96" t="s">
        <v>1143</v>
      </c>
      <c r="I96" t="str">
        <f t="shared" si="5"/>
        <v xml:space="preserve">Upper Hay River </v>
      </c>
    </row>
    <row r="97" spans="1:11" x14ac:dyDescent="0.25">
      <c r="A97" t="s">
        <v>1144</v>
      </c>
      <c r="B97">
        <v>347</v>
      </c>
      <c r="C97">
        <v>212</v>
      </c>
      <c r="D97">
        <v>8</v>
      </c>
      <c r="E97" t="s">
        <v>953</v>
      </c>
      <c r="F97" t="s">
        <v>1145</v>
      </c>
      <c r="G97" t="s">
        <v>1146</v>
      </c>
      <c r="I97" t="str">
        <f t="shared" si="5"/>
        <v xml:space="preserve">Utikoomak Lake </v>
      </c>
    </row>
    <row r="98" spans="1:11" x14ac:dyDescent="0.25">
      <c r="A98" t="s">
        <v>1147</v>
      </c>
      <c r="B98">
        <f>812+121</f>
        <v>933</v>
      </c>
      <c r="C98">
        <v>155</v>
      </c>
      <c r="I98" t="str">
        <f t="shared" si="5"/>
        <v>Whitefish Lake</v>
      </c>
    </row>
    <row r="99" spans="1:11" x14ac:dyDescent="0.25">
      <c r="A99" t="s">
        <v>1173</v>
      </c>
      <c r="B99">
        <v>933</v>
      </c>
      <c r="I99" t="str">
        <f t="shared" si="5"/>
        <v xml:space="preserve">Wabamun </v>
      </c>
    </row>
    <row r="100" spans="1:11" x14ac:dyDescent="0.25">
      <c r="A100" t="s">
        <v>1148</v>
      </c>
      <c r="B100">
        <v>998</v>
      </c>
      <c r="C100" t="s">
        <v>1149</v>
      </c>
      <c r="I100" t="str">
        <f t="shared" si="5"/>
        <v>Paul</v>
      </c>
    </row>
    <row r="101" spans="1:11" x14ac:dyDescent="0.25">
      <c r="A101" t="s">
        <v>1174</v>
      </c>
      <c r="B101">
        <v>998</v>
      </c>
      <c r="C101">
        <v>6</v>
      </c>
      <c r="D101" t="s">
        <v>1150</v>
      </c>
      <c r="E101" t="s">
        <v>1151</v>
      </c>
      <c r="I101" t="str">
        <f t="shared" si="5"/>
        <v xml:space="preserve">Wabasca </v>
      </c>
    </row>
    <row r="102" spans="1:11" x14ac:dyDescent="0.25">
      <c r="A102" t="s">
        <v>605</v>
      </c>
      <c r="B102">
        <f>74+510+161+182+860</f>
        <v>1787</v>
      </c>
      <c r="C102">
        <v>166</v>
      </c>
      <c r="I102" t="str">
        <f>LEFT(A103,FIND(" Indian",A103))</f>
        <v xml:space="preserve">Wadlin Lake </v>
      </c>
    </row>
    <row r="103" spans="1:11" x14ac:dyDescent="0.25">
      <c r="A103" t="s">
        <v>1152</v>
      </c>
      <c r="C103" t="s">
        <v>1153</v>
      </c>
      <c r="D103">
        <v>8</v>
      </c>
      <c r="E103" t="s">
        <v>963</v>
      </c>
      <c r="F103" t="s">
        <v>150</v>
      </c>
      <c r="G103" t="s">
        <v>942</v>
      </c>
      <c r="I103" t="str">
        <f>A104</f>
        <v xml:space="preserve">White Fish Lake </v>
      </c>
    </row>
    <row r="104" spans="1:11" x14ac:dyDescent="0.25">
      <c r="A104" t="s">
        <v>1154</v>
      </c>
      <c r="B104">
        <v>1175</v>
      </c>
      <c r="C104">
        <v>128</v>
      </c>
      <c r="D104">
        <v>6</v>
      </c>
      <c r="E104" t="s">
        <v>1155</v>
      </c>
      <c r="I104" t="str">
        <f>A106</f>
        <v xml:space="preserve">Saddle Lake </v>
      </c>
      <c r="K104" t="s">
        <v>2451</v>
      </c>
    </row>
    <row r="105" spans="1:11" x14ac:dyDescent="0.25">
      <c r="A105" t="s">
        <v>1156</v>
      </c>
      <c r="B105">
        <v>1174</v>
      </c>
      <c r="C105" t="s">
        <v>1157</v>
      </c>
      <c r="D105" t="s">
        <v>1158</v>
      </c>
      <c r="I105" t="str">
        <f>A107</f>
        <v xml:space="preserve">William Mckenzie </v>
      </c>
    </row>
    <row r="106" spans="1:11" x14ac:dyDescent="0.25">
      <c r="A106" t="s">
        <v>977</v>
      </c>
      <c r="I106" t="str">
        <f>LEFT(A108,FIND(" Indian",A108))</f>
        <v xml:space="preserve">Winefred Lake </v>
      </c>
    </row>
    <row r="107" spans="1:11" x14ac:dyDescent="0.25">
      <c r="A107" t="s">
        <v>1159</v>
      </c>
      <c r="C107" t="s">
        <v>1160</v>
      </c>
      <c r="D107">
        <v>8</v>
      </c>
      <c r="E107" t="s">
        <v>1026</v>
      </c>
      <c r="F107" t="s">
        <v>150</v>
      </c>
      <c r="G107" t="s">
        <v>942</v>
      </c>
      <c r="I107" t="str">
        <f>LEFT(A109,FIND(" Cree",A109))</f>
        <v xml:space="preserve">Woodland </v>
      </c>
    </row>
    <row r="108" spans="1:11" x14ac:dyDescent="0.25">
      <c r="A108" t="s">
        <v>1161</v>
      </c>
      <c r="C108" t="s">
        <v>1162</v>
      </c>
      <c r="D108">
        <v>8</v>
      </c>
      <c r="E108" t="s">
        <v>1010</v>
      </c>
      <c r="F108" t="s">
        <v>1163</v>
      </c>
      <c r="G108" t="s">
        <v>942</v>
      </c>
      <c r="I108" t="str">
        <f>A110</f>
        <v xml:space="preserve">Zama Lake </v>
      </c>
    </row>
    <row r="109" spans="1:11" x14ac:dyDescent="0.25">
      <c r="A109" t="s">
        <v>1164</v>
      </c>
      <c r="B109">
        <f>417+97</f>
        <v>514</v>
      </c>
      <c r="C109">
        <v>226</v>
      </c>
      <c r="D109">
        <v>8</v>
      </c>
      <c r="E109" t="s">
        <v>986</v>
      </c>
      <c r="F109" t="s">
        <v>1165</v>
      </c>
      <c r="G109" t="s">
        <v>1166</v>
      </c>
      <c r="I109" t="str">
        <f t="shared" ref="I109:I125" si="6">A114</f>
        <v>Nakota</v>
      </c>
    </row>
    <row r="110" spans="1:11" x14ac:dyDescent="0.25">
      <c r="A110" t="s">
        <v>1167</v>
      </c>
      <c r="C110">
        <v>210</v>
      </c>
      <c r="D110">
        <v>8</v>
      </c>
      <c r="E110" t="s">
        <v>953</v>
      </c>
      <c r="F110" t="s">
        <v>150</v>
      </c>
      <c r="G110" t="s">
        <v>942</v>
      </c>
      <c r="I110" t="str">
        <f t="shared" si="6"/>
        <v>Mikisew</v>
      </c>
    </row>
    <row r="111" spans="1:11" x14ac:dyDescent="0.25">
      <c r="I111" t="str">
        <f t="shared" si="6"/>
        <v>Dene</v>
      </c>
    </row>
    <row r="112" spans="1:11" x14ac:dyDescent="0.25">
      <c r="I112" t="str">
        <f t="shared" si="6"/>
        <v>Dene Tha'</v>
      </c>
    </row>
    <row r="113" spans="1:9" x14ac:dyDescent="0.25">
      <c r="I113" t="str">
        <f t="shared" si="6"/>
        <v>Swan River</v>
      </c>
    </row>
    <row r="114" spans="1:9" x14ac:dyDescent="0.25">
      <c r="A114" t="s">
        <v>1175</v>
      </c>
      <c r="I114" t="str">
        <f t="shared" si="6"/>
        <v>Blood</v>
      </c>
    </row>
    <row r="115" spans="1:9" x14ac:dyDescent="0.25">
      <c r="A115" t="s">
        <v>1176</v>
      </c>
      <c r="I115" t="str">
        <f t="shared" si="6"/>
        <v>Frog Lake</v>
      </c>
    </row>
    <row r="116" spans="1:9" x14ac:dyDescent="0.25">
      <c r="A116" t="s">
        <v>1177</v>
      </c>
      <c r="I116" t="str">
        <f t="shared" si="6"/>
        <v>Kehewin</v>
      </c>
    </row>
    <row r="117" spans="1:9" x14ac:dyDescent="0.25">
      <c r="A117" t="s">
        <v>1178</v>
      </c>
      <c r="I117" t="str">
        <f t="shared" si="6"/>
        <v>Woodland</v>
      </c>
    </row>
    <row r="118" spans="1:9" x14ac:dyDescent="0.25">
      <c r="A118" t="s">
        <v>1179</v>
      </c>
      <c r="I118" t="str">
        <f t="shared" si="6"/>
        <v>Bigstone</v>
      </c>
    </row>
    <row r="119" spans="1:9" x14ac:dyDescent="0.25">
      <c r="A119" t="s">
        <v>1180</v>
      </c>
      <c r="I119" t="str">
        <f t="shared" si="6"/>
        <v>Little Red River</v>
      </c>
    </row>
    <row r="120" spans="1:9" x14ac:dyDescent="0.25">
      <c r="A120" t="s">
        <v>1181</v>
      </c>
      <c r="I120" t="str">
        <f t="shared" si="6"/>
        <v>Smith's Landing</v>
      </c>
    </row>
    <row r="121" spans="1:9" x14ac:dyDescent="0.25">
      <c r="A121" t="s">
        <v>1182</v>
      </c>
      <c r="I121" t="str">
        <f t="shared" si="6"/>
        <v>Horse Lake</v>
      </c>
    </row>
    <row r="122" spans="1:9" x14ac:dyDescent="0.25">
      <c r="A122" t="s">
        <v>1183</v>
      </c>
      <c r="I122" t="str">
        <f t="shared" si="6"/>
        <v>Lubicon Lake</v>
      </c>
    </row>
    <row r="123" spans="1:9" x14ac:dyDescent="0.25">
      <c r="A123" t="s">
        <v>1184</v>
      </c>
      <c r="I123" t="str">
        <f t="shared" si="6"/>
        <v>Loon River</v>
      </c>
    </row>
    <row r="124" spans="1:9" x14ac:dyDescent="0.25">
      <c r="A124" t="s">
        <v>1185</v>
      </c>
      <c r="I124" t="str">
        <f t="shared" si="6"/>
        <v>Piikani</v>
      </c>
    </row>
    <row r="125" spans="1:9" x14ac:dyDescent="0.25">
      <c r="A125" t="s">
        <v>1186</v>
      </c>
      <c r="I125" t="str">
        <f t="shared" si="6"/>
        <v>Tallcree</v>
      </c>
    </row>
    <row r="126" spans="1:9" x14ac:dyDescent="0.25">
      <c r="A126" t="s">
        <v>1187</v>
      </c>
      <c r="I126" t="s">
        <v>2455</v>
      </c>
    </row>
    <row r="127" spans="1:9" x14ac:dyDescent="0.25">
      <c r="A127" t="s">
        <v>1188</v>
      </c>
    </row>
    <row r="128" spans="1:9" x14ac:dyDescent="0.25">
      <c r="A128" t="s">
        <v>1189</v>
      </c>
    </row>
    <row r="129" spans="1:1" x14ac:dyDescent="0.25">
      <c r="A129" t="s">
        <v>1190</v>
      </c>
    </row>
    <row r="130" spans="1:1" x14ac:dyDescent="0.25">
      <c r="A130" t="s">
        <v>1191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3" sqref="F13"/>
    </sheetView>
  </sheetViews>
  <sheetFormatPr defaultRowHeight="15" x14ac:dyDescent="0.25"/>
  <cols>
    <col min="1" max="1" width="18.140625" bestFit="1" customWidth="1"/>
    <col min="2" max="2" width="28.85546875" bestFit="1" customWidth="1"/>
    <col min="3" max="3" width="3" bestFit="1" customWidth="1"/>
    <col min="4" max="4" width="29" bestFit="1" customWidth="1"/>
    <col min="5" max="5" width="4" bestFit="1" customWidth="1"/>
    <col min="6" max="6" width="11.7109375" bestFit="1" customWidth="1"/>
    <col min="7" max="7" width="5" bestFit="1" customWidth="1"/>
  </cols>
  <sheetData>
    <row r="1" spans="1:7" x14ac:dyDescent="0.25">
      <c r="A1" t="s">
        <v>1192</v>
      </c>
      <c r="B1" t="s">
        <v>1193</v>
      </c>
      <c r="C1">
        <v>7</v>
      </c>
      <c r="D1" t="s">
        <v>1194</v>
      </c>
      <c r="E1">
        <v>34</v>
      </c>
      <c r="F1" s="1">
        <v>39822</v>
      </c>
      <c r="G1">
        <v>2010</v>
      </c>
    </row>
    <row r="2" spans="1:7" x14ac:dyDescent="0.25">
      <c r="A2" t="s">
        <v>817</v>
      </c>
      <c r="B2" t="s">
        <v>1195</v>
      </c>
      <c r="C2">
        <v>7</v>
      </c>
      <c r="D2" t="s">
        <v>1196</v>
      </c>
      <c r="E2">
        <v>38</v>
      </c>
      <c r="F2" s="1">
        <v>13581</v>
      </c>
      <c r="G2">
        <v>2007</v>
      </c>
    </row>
    <row r="3" spans="1:7" x14ac:dyDescent="0.25">
      <c r="A3" t="s">
        <v>852</v>
      </c>
      <c r="B3" t="s">
        <v>1197</v>
      </c>
      <c r="C3">
        <v>15</v>
      </c>
      <c r="D3" t="s">
        <v>1198</v>
      </c>
      <c r="E3">
        <v>848</v>
      </c>
      <c r="F3" s="1">
        <v>1071515</v>
      </c>
      <c r="G3">
        <v>2010</v>
      </c>
    </row>
    <row r="4" spans="1:7" x14ac:dyDescent="0.25">
      <c r="A4" t="s">
        <v>758</v>
      </c>
      <c r="B4" t="s">
        <v>1199</v>
      </c>
      <c r="C4">
        <v>9</v>
      </c>
      <c r="D4" t="s">
        <v>1200</v>
      </c>
      <c r="E4">
        <v>32</v>
      </c>
      <c r="F4" s="1">
        <v>16543</v>
      </c>
      <c r="G4">
        <v>2008</v>
      </c>
    </row>
    <row r="5" spans="1:7" x14ac:dyDescent="0.25">
      <c r="A5" t="s">
        <v>1003</v>
      </c>
      <c r="B5" t="s">
        <v>1201</v>
      </c>
      <c r="C5">
        <v>7</v>
      </c>
      <c r="D5" t="s">
        <v>1200</v>
      </c>
      <c r="E5">
        <v>60</v>
      </c>
      <c r="F5" s="1">
        <v>13924</v>
      </c>
      <c r="G5">
        <v>2009</v>
      </c>
    </row>
    <row r="6" spans="1:7" x14ac:dyDescent="0.25">
      <c r="A6" t="s">
        <v>1202</v>
      </c>
      <c r="B6" t="s">
        <v>1203</v>
      </c>
      <c r="C6">
        <v>13</v>
      </c>
      <c r="D6" t="s">
        <v>1204</v>
      </c>
      <c r="E6">
        <v>700</v>
      </c>
      <c r="F6" s="1">
        <v>782439</v>
      </c>
      <c r="G6">
        <v>2009</v>
      </c>
    </row>
    <row r="7" spans="1:7" x14ac:dyDescent="0.25">
      <c r="A7" t="s">
        <v>1205</v>
      </c>
      <c r="B7" t="s">
        <v>1206</v>
      </c>
      <c r="C7">
        <v>7</v>
      </c>
      <c r="D7" t="s">
        <v>1207</v>
      </c>
      <c r="E7">
        <v>48</v>
      </c>
      <c r="F7" s="1">
        <v>18653</v>
      </c>
      <c r="G7">
        <v>2010</v>
      </c>
    </row>
    <row r="8" spans="1:7" x14ac:dyDescent="0.25">
      <c r="A8" t="s">
        <v>1208</v>
      </c>
      <c r="B8" t="s">
        <v>1209</v>
      </c>
      <c r="C8">
        <v>9</v>
      </c>
      <c r="D8" t="s">
        <v>1210</v>
      </c>
      <c r="E8">
        <v>73</v>
      </c>
      <c r="F8" s="1">
        <v>50227</v>
      </c>
      <c r="G8">
        <v>2007</v>
      </c>
    </row>
    <row r="9" spans="1:7" x14ac:dyDescent="0.25">
      <c r="A9" t="s">
        <v>796</v>
      </c>
      <c r="B9" t="s">
        <v>1211</v>
      </c>
      <c r="C9">
        <v>7</v>
      </c>
      <c r="D9" t="s">
        <v>1200</v>
      </c>
      <c r="E9">
        <v>18</v>
      </c>
      <c r="F9" s="1">
        <v>11733</v>
      </c>
      <c r="G9">
        <v>2009</v>
      </c>
    </row>
    <row r="10" spans="1:7" x14ac:dyDescent="0.25">
      <c r="A10" t="s">
        <v>1212</v>
      </c>
      <c r="B10" t="s">
        <v>1213</v>
      </c>
      <c r="C10">
        <v>7</v>
      </c>
      <c r="D10" t="s">
        <v>1207</v>
      </c>
      <c r="E10">
        <v>38</v>
      </c>
      <c r="F10" s="1">
        <v>23293</v>
      </c>
      <c r="G10">
        <v>2010</v>
      </c>
    </row>
    <row r="11" spans="1:7" x14ac:dyDescent="0.25">
      <c r="A11" t="s">
        <v>807</v>
      </c>
      <c r="B11" t="s">
        <v>1214</v>
      </c>
      <c r="C11">
        <v>9</v>
      </c>
      <c r="D11" t="s">
        <v>1196</v>
      </c>
      <c r="E11">
        <v>124</v>
      </c>
      <c r="F11" s="1">
        <v>86659</v>
      </c>
      <c r="G11">
        <v>2010</v>
      </c>
    </row>
    <row r="12" spans="1:7" x14ac:dyDescent="0.25">
      <c r="A12" t="s">
        <v>1215</v>
      </c>
      <c r="B12" t="s">
        <v>1209</v>
      </c>
      <c r="C12">
        <v>7</v>
      </c>
      <c r="D12" t="s">
        <v>1200</v>
      </c>
      <c r="E12">
        <v>42</v>
      </c>
      <c r="F12" s="1">
        <v>26502</v>
      </c>
      <c r="G12">
        <v>2009</v>
      </c>
    </row>
    <row r="13" spans="1:7" x14ac:dyDescent="0.25">
      <c r="A13" t="s">
        <v>1216</v>
      </c>
      <c r="B13" t="s">
        <v>1214</v>
      </c>
      <c r="C13">
        <v>9</v>
      </c>
      <c r="D13" t="s">
        <v>1196</v>
      </c>
      <c r="E13">
        <v>120</v>
      </c>
      <c r="F13" s="1">
        <v>61097</v>
      </c>
      <c r="G13">
        <v>2009</v>
      </c>
    </row>
    <row r="14" spans="1:7" x14ac:dyDescent="0.25">
      <c r="A14" t="s">
        <v>849</v>
      </c>
      <c r="B14" t="s">
        <v>1217</v>
      </c>
      <c r="C14">
        <v>9</v>
      </c>
      <c r="D14" t="s">
        <v>1200</v>
      </c>
      <c r="E14">
        <v>76</v>
      </c>
      <c r="F14" s="1">
        <v>90084</v>
      </c>
      <c r="G14">
        <v>2010</v>
      </c>
    </row>
    <row r="15" spans="1:7" x14ac:dyDescent="0.25">
      <c r="A15" t="s">
        <v>1218</v>
      </c>
      <c r="B15" t="s">
        <v>1219</v>
      </c>
      <c r="C15">
        <v>7</v>
      </c>
      <c r="D15" t="s">
        <v>1207</v>
      </c>
      <c r="E15">
        <v>32</v>
      </c>
      <c r="F15" s="1">
        <v>24646</v>
      </c>
      <c r="G15">
        <v>2010</v>
      </c>
    </row>
    <row r="16" spans="1:7" x14ac:dyDescent="0.25">
      <c r="A16" t="s">
        <v>1220</v>
      </c>
      <c r="B16" t="s">
        <v>1221</v>
      </c>
      <c r="C16">
        <v>7</v>
      </c>
      <c r="D16" t="s">
        <v>1207</v>
      </c>
      <c r="E16">
        <v>50</v>
      </c>
      <c r="F16" s="1">
        <v>60138</v>
      </c>
      <c r="G16">
        <v>2010</v>
      </c>
    </row>
    <row r="17" spans="1:7" x14ac:dyDescent="0.25">
      <c r="A17" t="s">
        <v>902</v>
      </c>
      <c r="B17" t="s">
        <v>1214</v>
      </c>
      <c r="C17">
        <v>7</v>
      </c>
      <c r="D17" t="s">
        <v>1200</v>
      </c>
      <c r="E17">
        <v>17</v>
      </c>
      <c r="F17" s="1">
        <v>12285</v>
      </c>
      <c r="G17">
        <v>2009</v>
      </c>
    </row>
    <row r="19" spans="1:7" x14ac:dyDescent="0.25">
      <c r="A19" t="s">
        <v>67</v>
      </c>
      <c r="B19" t="s">
        <v>1222</v>
      </c>
      <c r="C19" t="s">
        <v>1223</v>
      </c>
      <c r="D19" t="s">
        <v>1224</v>
      </c>
      <c r="E19" t="s">
        <v>1225</v>
      </c>
    </row>
    <row r="20" spans="1:7" x14ac:dyDescent="0.25">
      <c r="A20" t="s">
        <v>346</v>
      </c>
      <c r="B20" t="s">
        <v>1226</v>
      </c>
      <c r="C20" t="s">
        <v>1227</v>
      </c>
      <c r="D20" t="s">
        <v>1228</v>
      </c>
      <c r="E20" t="s">
        <v>1229</v>
      </c>
    </row>
    <row r="21" spans="1:7" x14ac:dyDescent="0.25">
      <c r="A21" t="s">
        <v>1230</v>
      </c>
      <c r="B21" t="s">
        <v>1231</v>
      </c>
      <c r="C21" t="s">
        <v>1223</v>
      </c>
      <c r="D21" t="s">
        <v>1232</v>
      </c>
      <c r="E21" t="s">
        <v>1233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64" workbookViewId="0">
      <selection activeCell="B83" sqref="B83"/>
    </sheetView>
  </sheetViews>
  <sheetFormatPr defaultRowHeight="15" x14ac:dyDescent="0.25"/>
  <cols>
    <col min="1" max="1" width="23.28515625" customWidth="1"/>
  </cols>
  <sheetData>
    <row r="1" spans="1:2" x14ac:dyDescent="0.25">
      <c r="A1" s="3" t="s">
        <v>1312</v>
      </c>
    </row>
    <row r="3" spans="1:2" x14ac:dyDescent="0.25">
      <c r="A3" t="s">
        <v>1234</v>
      </c>
      <c r="B3" t="str">
        <f>RIGHT(A3,LEN(A3)-6)</f>
        <v>Aetna</v>
      </c>
    </row>
    <row r="4" spans="1:2" x14ac:dyDescent="0.25">
      <c r="A4" t="s">
        <v>1235</v>
      </c>
      <c r="B4" t="str">
        <f t="shared" ref="B4:B67" si="0">RIGHT(A4,LEN(A4)-6)</f>
        <v>Alberta Coal Branch</v>
      </c>
    </row>
    <row r="5" spans="1:2" x14ac:dyDescent="0.25">
      <c r="A5" t="s">
        <v>1236</v>
      </c>
      <c r="B5" t="str">
        <f t="shared" si="0"/>
        <v>Amber Valley</v>
      </c>
    </row>
    <row r="6" spans="1:2" x14ac:dyDescent="0.25">
      <c r="A6" t="s">
        <v>1237</v>
      </c>
      <c r="B6" t="str">
        <f t="shared" si="0"/>
        <v>Anthracite</v>
      </c>
    </row>
    <row r="7" spans="1:2" x14ac:dyDescent="0.25">
      <c r="A7" t="s">
        <v>1238</v>
      </c>
      <c r="B7" t="str">
        <f t="shared" si="0"/>
        <v>Bankhead</v>
      </c>
    </row>
    <row r="8" spans="1:2" x14ac:dyDescent="0.25">
      <c r="A8" t="s">
        <v>1239</v>
      </c>
      <c r="B8" t="str">
        <f t="shared" si="0"/>
        <v>Beaver Mines</v>
      </c>
    </row>
    <row r="9" spans="1:2" x14ac:dyDescent="0.25">
      <c r="A9" t="s">
        <v>1240</v>
      </c>
      <c r="B9" t="str">
        <f t="shared" si="0"/>
        <v>Bezanson City</v>
      </c>
    </row>
    <row r="10" spans="1:2" x14ac:dyDescent="0.25">
      <c r="A10" t="s">
        <v>1241</v>
      </c>
      <c r="B10" t="str">
        <f t="shared" si="0"/>
        <v>Blairmore</v>
      </c>
    </row>
    <row r="11" spans="1:2" x14ac:dyDescent="0.25">
      <c r="A11" t="s">
        <v>1242</v>
      </c>
      <c r="B11" t="str">
        <f t="shared" si="0"/>
        <v>Bow City</v>
      </c>
    </row>
    <row r="12" spans="1:2" x14ac:dyDescent="0.25">
      <c r="A12" t="s">
        <v>1243</v>
      </c>
      <c r="B12" t="str">
        <f t="shared" si="0"/>
        <v>Brant</v>
      </c>
    </row>
    <row r="13" spans="1:2" x14ac:dyDescent="0.25">
      <c r="A13" t="s">
        <v>1244</v>
      </c>
      <c r="B13" t="str">
        <f t="shared" si="0"/>
        <v>Brule</v>
      </c>
    </row>
    <row r="14" spans="1:2" x14ac:dyDescent="0.25">
      <c r="A14" t="s">
        <v>1245</v>
      </c>
      <c r="B14" t="str">
        <f t="shared" si="0"/>
        <v>Buffalo Jump</v>
      </c>
    </row>
    <row r="15" spans="1:2" x14ac:dyDescent="0.25">
      <c r="A15" t="s">
        <v>1246</v>
      </c>
      <c r="B15" t="str">
        <f t="shared" si="0"/>
        <v>Buffalo Lake Village</v>
      </c>
    </row>
    <row r="16" spans="1:2" x14ac:dyDescent="0.25">
      <c r="A16" t="s">
        <v>1247</v>
      </c>
      <c r="B16" t="str">
        <f t="shared" si="0"/>
        <v>Byemoor</v>
      </c>
    </row>
    <row r="17" spans="1:2" x14ac:dyDescent="0.25">
      <c r="A17" t="s">
        <v>1248</v>
      </c>
      <c r="B17" t="str">
        <f t="shared" si="0"/>
        <v>Cadomin</v>
      </c>
    </row>
    <row r="18" spans="1:2" x14ac:dyDescent="0.25">
      <c r="A18" t="s">
        <v>1249</v>
      </c>
      <c r="B18" t="str">
        <f t="shared" si="0"/>
        <v>Caldwell</v>
      </c>
    </row>
    <row r="19" spans="1:2" x14ac:dyDescent="0.25">
      <c r="A19" t="s">
        <v>1250</v>
      </c>
      <c r="B19" t="str">
        <f t="shared" si="0"/>
        <v>Canmore Mines</v>
      </c>
    </row>
    <row r="20" spans="1:2" x14ac:dyDescent="0.25">
      <c r="A20" t="s">
        <v>1251</v>
      </c>
      <c r="B20" t="str">
        <f t="shared" si="0"/>
        <v>Castle Mountain</v>
      </c>
    </row>
    <row r="21" spans="1:2" x14ac:dyDescent="0.25">
      <c r="A21" t="s">
        <v>1252</v>
      </c>
      <c r="B21" t="str">
        <f t="shared" si="0"/>
        <v>Cessford</v>
      </c>
    </row>
    <row r="22" spans="1:2" x14ac:dyDescent="0.25">
      <c r="A22" t="s">
        <v>1253</v>
      </c>
      <c r="B22" t="str">
        <f t="shared" si="0"/>
        <v>Coalspur</v>
      </c>
    </row>
    <row r="23" spans="1:2" x14ac:dyDescent="0.25">
      <c r="A23" t="s">
        <v>1254</v>
      </c>
      <c r="B23" t="str">
        <f t="shared" si="0"/>
        <v>Conquerville</v>
      </c>
    </row>
    <row r="24" spans="1:2" x14ac:dyDescent="0.25">
      <c r="A24" t="s">
        <v>1255</v>
      </c>
      <c r="B24" t="str">
        <f t="shared" si="0"/>
        <v>Crowsnest Pass</v>
      </c>
    </row>
    <row r="25" spans="1:2" x14ac:dyDescent="0.25">
      <c r="A25" t="s">
        <v>1256</v>
      </c>
      <c r="B25" t="str">
        <f t="shared" si="0"/>
        <v>Dinant</v>
      </c>
    </row>
    <row r="26" spans="1:2" x14ac:dyDescent="0.25">
      <c r="A26" t="s">
        <v>1257</v>
      </c>
      <c r="B26" t="str">
        <f t="shared" si="0"/>
        <v>Dorothy</v>
      </c>
    </row>
    <row r="27" spans="1:2" x14ac:dyDescent="0.25">
      <c r="A27" t="s">
        <v>1258</v>
      </c>
      <c r="B27" t="str">
        <f t="shared" si="0"/>
        <v>Drumheller Valley</v>
      </c>
    </row>
    <row r="28" spans="1:2" x14ac:dyDescent="0.25">
      <c r="A28" t="s">
        <v>1259</v>
      </c>
      <c r="B28" t="str">
        <f t="shared" si="0"/>
        <v>Duhamel</v>
      </c>
    </row>
    <row r="29" spans="1:2" x14ac:dyDescent="0.25">
      <c r="A29" t="s">
        <v>1260</v>
      </c>
      <c r="B29" t="str">
        <f t="shared" si="0"/>
        <v>East Coulee</v>
      </c>
    </row>
    <row r="30" spans="1:2" x14ac:dyDescent="0.25">
      <c r="A30" t="s">
        <v>1261</v>
      </c>
      <c r="B30" t="str">
        <f t="shared" si="0"/>
        <v>Empress</v>
      </c>
    </row>
    <row r="31" spans="1:2" x14ac:dyDescent="0.25">
      <c r="A31" t="s">
        <v>1262</v>
      </c>
      <c r="B31" t="str">
        <f t="shared" si="0"/>
        <v>Ensign</v>
      </c>
    </row>
    <row r="32" spans="1:2" x14ac:dyDescent="0.25">
      <c r="A32" t="s">
        <v>1263</v>
      </c>
      <c r="B32" t="str">
        <f t="shared" si="0"/>
        <v>Etzikom</v>
      </c>
    </row>
    <row r="33" spans="1:2" x14ac:dyDescent="0.25">
      <c r="A33" t="s">
        <v>1264</v>
      </c>
      <c r="B33" t="str">
        <f t="shared" si="0"/>
        <v>Fort Dunvegan</v>
      </c>
    </row>
    <row r="34" spans="1:2" x14ac:dyDescent="0.25">
      <c r="A34" t="s">
        <v>1265</v>
      </c>
      <c r="B34" t="s">
        <v>2493</v>
      </c>
    </row>
    <row r="35" spans="1:2" x14ac:dyDescent="0.25">
      <c r="A35" t="s">
        <v>1266</v>
      </c>
      <c r="B35" t="str">
        <f t="shared" si="0"/>
        <v>Fort Normandeau</v>
      </c>
    </row>
    <row r="36" spans="1:2" x14ac:dyDescent="0.25">
      <c r="A36" t="s">
        <v>1267</v>
      </c>
      <c r="B36" t="str">
        <f t="shared" si="0"/>
        <v>Fort Victoria</v>
      </c>
    </row>
    <row r="37" spans="1:2" x14ac:dyDescent="0.25">
      <c r="A37" t="s">
        <v>1268</v>
      </c>
      <c r="B37" t="str">
        <f t="shared" si="0"/>
        <v>Frank</v>
      </c>
    </row>
    <row r="38" spans="1:2" x14ac:dyDescent="0.25">
      <c r="A38" t="s">
        <v>1269</v>
      </c>
      <c r="B38" t="str">
        <f t="shared" si="0"/>
        <v>Georgetown</v>
      </c>
    </row>
    <row r="39" spans="1:2" x14ac:dyDescent="0.25">
      <c r="A39" t="s">
        <v>1270</v>
      </c>
      <c r="B39" t="str">
        <f t="shared" si="0"/>
        <v>Grantham</v>
      </c>
    </row>
    <row r="40" spans="1:2" x14ac:dyDescent="0.25">
      <c r="A40" t="s">
        <v>1271</v>
      </c>
      <c r="B40" t="str">
        <f t="shared" si="0"/>
        <v>Grouard</v>
      </c>
    </row>
    <row r="41" spans="1:2" x14ac:dyDescent="0.25">
      <c r="A41" t="s">
        <v>1272</v>
      </c>
      <c r="B41" t="str">
        <f t="shared" si="0"/>
        <v>Hartshorn</v>
      </c>
    </row>
    <row r="42" spans="1:2" x14ac:dyDescent="0.25">
      <c r="A42" t="s">
        <v>1273</v>
      </c>
      <c r="B42" t="str">
        <f t="shared" si="0"/>
        <v>Hayworth</v>
      </c>
    </row>
    <row r="43" spans="1:2" x14ac:dyDescent="0.25">
      <c r="A43" t="s">
        <v>1274</v>
      </c>
      <c r="B43" t="str">
        <f t="shared" si="0"/>
        <v>Kovach</v>
      </c>
    </row>
    <row r="44" spans="1:2" x14ac:dyDescent="0.25">
      <c r="A44" t="s">
        <v>1275</v>
      </c>
      <c r="B44" t="str">
        <f t="shared" si="0"/>
        <v>Lake Saskatoon</v>
      </c>
    </row>
    <row r="45" spans="1:2" x14ac:dyDescent="0.25">
      <c r="A45" t="s">
        <v>1276</v>
      </c>
      <c r="B45" t="str">
        <f t="shared" si="0"/>
        <v>Lamerton</v>
      </c>
    </row>
    <row r="46" spans="1:2" x14ac:dyDescent="0.25">
      <c r="A46" t="s">
        <v>1277</v>
      </c>
      <c r="B46" t="str">
        <f t="shared" si="0"/>
        <v>Leo</v>
      </c>
    </row>
    <row r="47" spans="1:2" x14ac:dyDescent="0.25">
      <c r="A47" t="s">
        <v>1278</v>
      </c>
      <c r="B47" t="str">
        <f t="shared" si="0"/>
        <v>Lille</v>
      </c>
    </row>
    <row r="48" spans="1:2" x14ac:dyDescent="0.25">
      <c r="A48" t="s">
        <v>1279</v>
      </c>
      <c r="B48" t="s">
        <v>2495</v>
      </c>
    </row>
    <row r="49" spans="1:2" x14ac:dyDescent="0.25">
      <c r="A49" t="s">
        <v>1280</v>
      </c>
      <c r="B49" t="str">
        <f t="shared" si="0"/>
        <v>Mercoal</v>
      </c>
    </row>
    <row r="50" spans="1:2" x14ac:dyDescent="0.25">
      <c r="A50" t="s">
        <v>1281</v>
      </c>
      <c r="B50" t="str">
        <f t="shared" si="0"/>
        <v>Minnewanka</v>
      </c>
    </row>
    <row r="51" spans="1:2" x14ac:dyDescent="0.25">
      <c r="A51" t="s">
        <v>1282</v>
      </c>
      <c r="B51" t="str">
        <f t="shared" si="0"/>
        <v>Mitford</v>
      </c>
    </row>
    <row r="52" spans="1:2" x14ac:dyDescent="0.25">
      <c r="A52" t="s">
        <v>1283</v>
      </c>
      <c r="B52" t="str">
        <f t="shared" si="0"/>
        <v>Mountain Mill</v>
      </c>
    </row>
    <row r="53" spans="1:2" x14ac:dyDescent="0.25">
      <c r="A53" t="s">
        <v>1284</v>
      </c>
      <c r="B53" t="str">
        <f t="shared" si="0"/>
        <v>Mountain Park</v>
      </c>
    </row>
    <row r="54" spans="1:2" x14ac:dyDescent="0.25">
      <c r="A54" t="s">
        <v>1285</v>
      </c>
      <c r="B54" t="str">
        <f t="shared" si="0"/>
        <v>Mountain View</v>
      </c>
    </row>
    <row r="55" spans="1:2" x14ac:dyDescent="0.25">
      <c r="A55" t="s">
        <v>1286</v>
      </c>
      <c r="B55" t="str">
        <f t="shared" si="0"/>
        <v>Nacmine</v>
      </c>
    </row>
    <row r="56" spans="1:2" x14ac:dyDescent="0.25">
      <c r="A56" t="s">
        <v>1287</v>
      </c>
      <c r="B56" t="str">
        <f t="shared" si="0"/>
        <v>Newcastle</v>
      </c>
    </row>
    <row r="57" spans="1:2" x14ac:dyDescent="0.25">
      <c r="A57" t="s">
        <v>1288</v>
      </c>
      <c r="B57" t="str">
        <f t="shared" si="0"/>
        <v>Nordegg</v>
      </c>
    </row>
    <row r="58" spans="1:2" x14ac:dyDescent="0.25">
      <c r="A58" t="s">
        <v>1289</v>
      </c>
      <c r="B58" t="str">
        <f t="shared" si="0"/>
        <v>Old Fort Macleod</v>
      </c>
    </row>
    <row r="59" spans="1:2" x14ac:dyDescent="0.25">
      <c r="A59" t="s">
        <v>1290</v>
      </c>
      <c r="B59" t="str">
        <f t="shared" si="0"/>
        <v>Oil City</v>
      </c>
    </row>
    <row r="60" spans="1:2" x14ac:dyDescent="0.25">
      <c r="A60" t="s">
        <v>1291</v>
      </c>
      <c r="B60" t="str">
        <f t="shared" si="0"/>
        <v>Orion</v>
      </c>
    </row>
    <row r="61" spans="1:2" x14ac:dyDescent="0.25">
      <c r="A61" t="s">
        <v>1292</v>
      </c>
      <c r="B61" t="str">
        <f t="shared" si="0"/>
        <v>Pocahontas</v>
      </c>
    </row>
    <row r="62" spans="1:2" x14ac:dyDescent="0.25">
      <c r="A62" t="s">
        <v>1293</v>
      </c>
      <c r="B62" t="str">
        <f t="shared" si="0"/>
        <v>Pollockville</v>
      </c>
    </row>
    <row r="63" spans="1:2" x14ac:dyDescent="0.25">
      <c r="A63" t="s">
        <v>1294</v>
      </c>
      <c r="B63" t="str">
        <f t="shared" si="0"/>
        <v>Port Vermillion</v>
      </c>
    </row>
    <row r="64" spans="1:2" x14ac:dyDescent="0.25">
      <c r="A64" t="s">
        <v>1295</v>
      </c>
      <c r="B64" t="str">
        <f t="shared" si="0"/>
        <v>Retlaw</v>
      </c>
    </row>
    <row r="65" spans="1:2" x14ac:dyDescent="0.25">
      <c r="A65" t="s">
        <v>1296</v>
      </c>
      <c r="B65" t="str">
        <f t="shared" si="0"/>
        <v>Rocky Mountain House</v>
      </c>
    </row>
    <row r="66" spans="1:2" x14ac:dyDescent="0.25">
      <c r="A66" t="s">
        <v>1297</v>
      </c>
      <c r="B66" t="str">
        <f t="shared" si="0"/>
        <v>Rosedale</v>
      </c>
    </row>
    <row r="67" spans="1:2" x14ac:dyDescent="0.25">
      <c r="A67" t="s">
        <v>1298</v>
      </c>
      <c r="B67" t="str">
        <f t="shared" si="0"/>
        <v>Rowley</v>
      </c>
    </row>
    <row r="68" spans="1:2" x14ac:dyDescent="0.25">
      <c r="A68" t="s">
        <v>1299</v>
      </c>
      <c r="B68" t="str">
        <f t="shared" ref="B68:B80" si="1">RIGHT(A68,LEN(A68)-6)</f>
        <v>Sheerness</v>
      </c>
    </row>
    <row r="69" spans="1:2" x14ac:dyDescent="0.25">
      <c r="A69" t="s">
        <v>1300</v>
      </c>
      <c r="B69" t="str">
        <f t="shared" si="1"/>
        <v>Silver City</v>
      </c>
    </row>
    <row r="70" spans="1:2" x14ac:dyDescent="0.25">
      <c r="A70" t="s">
        <v>1301</v>
      </c>
      <c r="B70" t="str">
        <f t="shared" si="1"/>
        <v>Skunk Hollow</v>
      </c>
    </row>
    <row r="71" spans="1:2" x14ac:dyDescent="0.25">
      <c r="A71" t="s">
        <v>1302</v>
      </c>
      <c r="B71" t="str">
        <f t="shared" si="1"/>
        <v>Smith Mills</v>
      </c>
    </row>
    <row r="72" spans="1:2" x14ac:dyDescent="0.25">
      <c r="A72" t="s">
        <v>1303</v>
      </c>
      <c r="B72" t="str">
        <f t="shared" si="1"/>
        <v>Steveville</v>
      </c>
    </row>
    <row r="73" spans="1:2" x14ac:dyDescent="0.25">
      <c r="A73" t="s">
        <v>1304</v>
      </c>
      <c r="B73" t="str">
        <f t="shared" si="1"/>
        <v>Sunnynook</v>
      </c>
    </row>
    <row r="74" spans="1:2" x14ac:dyDescent="0.25">
      <c r="A74" t="s">
        <v>1305</v>
      </c>
      <c r="B74" t="str">
        <f t="shared" si="1"/>
        <v>Tail Creek</v>
      </c>
    </row>
    <row r="75" spans="1:2" x14ac:dyDescent="0.25">
      <c r="A75" t="s">
        <v>1306</v>
      </c>
      <c r="B75" t="str">
        <f t="shared" si="1"/>
        <v>Travers</v>
      </c>
    </row>
    <row r="76" spans="1:2" x14ac:dyDescent="0.25">
      <c r="A76" t="s">
        <v>1307</v>
      </c>
      <c r="B76" t="str">
        <f t="shared" si="1"/>
        <v>Wardlow</v>
      </c>
    </row>
    <row r="77" spans="1:2" x14ac:dyDescent="0.25">
      <c r="A77" t="s">
        <v>1308</v>
      </c>
      <c r="B77" t="str">
        <f t="shared" si="1"/>
        <v>Wayne</v>
      </c>
    </row>
    <row r="78" spans="1:2" x14ac:dyDescent="0.25">
      <c r="A78" t="s">
        <v>1309</v>
      </c>
      <c r="B78" t="str">
        <f t="shared" si="1"/>
        <v>Whitla</v>
      </c>
    </row>
    <row r="79" spans="1:2" x14ac:dyDescent="0.25">
      <c r="A79" t="s">
        <v>1310</v>
      </c>
      <c r="B79" t="str">
        <f t="shared" si="1"/>
        <v>Winnifred</v>
      </c>
    </row>
    <row r="80" spans="1:2" x14ac:dyDescent="0.25">
      <c r="A80" t="s">
        <v>1311</v>
      </c>
      <c r="B80" t="str">
        <f t="shared" si="1"/>
        <v>Wrentham</v>
      </c>
    </row>
    <row r="81" spans="2:2" x14ac:dyDescent="0.25">
      <c r="B81" t="s">
        <v>2494</v>
      </c>
    </row>
    <row r="82" spans="2:2" x14ac:dyDescent="0.25">
      <c r="B82" t="s">
        <v>2496</v>
      </c>
    </row>
  </sheetData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40" workbookViewId="0">
      <selection activeCell="G45" sqref="G45"/>
    </sheetView>
  </sheetViews>
  <sheetFormatPr defaultRowHeight="15" x14ac:dyDescent="0.25"/>
  <cols>
    <col min="1" max="1" width="36.42578125" bestFit="1" customWidth="1"/>
  </cols>
  <sheetData>
    <row r="1" spans="1:7" x14ac:dyDescent="0.25">
      <c r="A1" t="s">
        <v>1327</v>
      </c>
      <c r="B1" t="s">
        <v>1328</v>
      </c>
      <c r="C1" t="s">
        <v>1329</v>
      </c>
      <c r="D1" t="s">
        <v>1330</v>
      </c>
      <c r="E1" t="s">
        <v>1331</v>
      </c>
    </row>
    <row r="2" spans="1:7" x14ac:dyDescent="0.25">
      <c r="A2" t="s">
        <v>1332</v>
      </c>
      <c r="B2" t="s">
        <v>1333</v>
      </c>
      <c r="C2" t="s">
        <v>1334</v>
      </c>
      <c r="D2" t="s">
        <v>1335</v>
      </c>
      <c r="E2">
        <v>1</v>
      </c>
      <c r="G2" t="str">
        <f>LEFT(A2, FIND("Prov",A2)-2)</f>
        <v>Aspen Beach</v>
      </c>
    </row>
    <row r="3" spans="1:7" x14ac:dyDescent="0.25">
      <c r="A3" t="s">
        <v>1336</v>
      </c>
      <c r="B3" t="s">
        <v>836</v>
      </c>
      <c r="C3" t="s">
        <v>1337</v>
      </c>
      <c r="D3" t="s">
        <v>1338</v>
      </c>
      <c r="E3">
        <v>6</v>
      </c>
      <c r="G3" t="str">
        <f t="shared" ref="G3:G65" si="0">LEFT(A3, FIND("Prov",A3)-2)</f>
        <v>Beauvais Lake</v>
      </c>
    </row>
    <row r="4" spans="1:7" x14ac:dyDescent="0.25">
      <c r="A4" t="s">
        <v>1339</v>
      </c>
      <c r="B4" t="s">
        <v>1340</v>
      </c>
      <c r="C4" t="s">
        <v>1341</v>
      </c>
      <c r="D4" t="s">
        <v>1342</v>
      </c>
      <c r="E4">
        <v>12</v>
      </c>
      <c r="G4" t="str">
        <f t="shared" si="0"/>
        <v>Big Hill Springs</v>
      </c>
    </row>
    <row r="5" spans="1:7" x14ac:dyDescent="0.25">
      <c r="A5" t="s">
        <v>1343</v>
      </c>
      <c r="B5" t="s">
        <v>1344</v>
      </c>
      <c r="C5" t="s">
        <v>1345</v>
      </c>
      <c r="D5" t="s">
        <v>1346</v>
      </c>
      <c r="E5">
        <v>11</v>
      </c>
      <c r="G5" t="str">
        <f t="shared" si="0"/>
        <v>Big Knife</v>
      </c>
    </row>
    <row r="6" spans="1:7" x14ac:dyDescent="0.25">
      <c r="A6" t="s">
        <v>1347</v>
      </c>
      <c r="B6" t="s">
        <v>1348</v>
      </c>
      <c r="C6" t="s">
        <v>1349</v>
      </c>
      <c r="D6" t="s">
        <v>1350</v>
      </c>
      <c r="E6">
        <v>293</v>
      </c>
      <c r="G6" t="str">
        <f t="shared" si="0"/>
        <v>Bow Valley</v>
      </c>
    </row>
    <row r="7" spans="1:7" x14ac:dyDescent="0.25">
      <c r="A7" t="s">
        <v>1351</v>
      </c>
      <c r="B7" t="s">
        <v>210</v>
      </c>
      <c r="C7" t="s">
        <v>1352</v>
      </c>
      <c r="D7" t="s">
        <v>1353</v>
      </c>
      <c r="E7">
        <v>324</v>
      </c>
      <c r="G7" t="str">
        <f t="shared" si="0"/>
        <v>Bragg Creek</v>
      </c>
    </row>
    <row r="8" spans="1:7" x14ac:dyDescent="0.25">
      <c r="A8" t="s">
        <v>1354</v>
      </c>
      <c r="B8" t="s">
        <v>1355</v>
      </c>
      <c r="C8" t="s">
        <v>1356</v>
      </c>
      <c r="D8" t="s">
        <v>1357</v>
      </c>
      <c r="E8">
        <v>16</v>
      </c>
      <c r="G8" t="str">
        <f t="shared" si="0"/>
        <v>Brown-Lowery</v>
      </c>
    </row>
    <row r="9" spans="1:7" x14ac:dyDescent="0.25">
      <c r="A9" t="s">
        <v>1358</v>
      </c>
      <c r="B9" t="s">
        <v>736</v>
      </c>
      <c r="C9" t="s">
        <v>1359</v>
      </c>
      <c r="D9" t="s">
        <v>1360</v>
      </c>
      <c r="E9">
        <v>248</v>
      </c>
      <c r="G9" t="str">
        <f t="shared" si="0"/>
        <v>Calling Lake</v>
      </c>
    </row>
    <row r="10" spans="1:7" x14ac:dyDescent="0.25">
      <c r="A10" t="s">
        <v>1361</v>
      </c>
      <c r="B10" t="s">
        <v>1348</v>
      </c>
      <c r="C10">
        <v>1988</v>
      </c>
      <c r="D10" t="s">
        <v>1362</v>
      </c>
      <c r="E10">
        <v>294</v>
      </c>
      <c r="G10" t="str">
        <f t="shared" si="0"/>
        <v>Canmore Nordic Centre</v>
      </c>
    </row>
    <row r="11" spans="1:7" x14ac:dyDescent="0.25">
      <c r="A11" t="s">
        <v>1363</v>
      </c>
      <c r="B11" t="s">
        <v>911</v>
      </c>
      <c r="C11" t="s">
        <v>1364</v>
      </c>
      <c r="D11" t="s">
        <v>1365</v>
      </c>
      <c r="E11">
        <v>247</v>
      </c>
      <c r="G11" t="str">
        <f t="shared" si="0"/>
        <v>Carson-Pegasus</v>
      </c>
    </row>
    <row r="12" spans="1:7" x14ac:dyDescent="0.25">
      <c r="A12" t="s">
        <v>1366</v>
      </c>
      <c r="B12" t="s">
        <v>846</v>
      </c>
      <c r="C12" t="s">
        <v>1367</v>
      </c>
      <c r="D12" t="s">
        <v>1368</v>
      </c>
      <c r="E12">
        <v>19</v>
      </c>
      <c r="G12" t="str">
        <f t="shared" si="0"/>
        <v>Chain Lakes</v>
      </c>
    </row>
    <row r="13" spans="1:7" x14ac:dyDescent="0.25">
      <c r="A13" t="s">
        <v>1369</v>
      </c>
      <c r="B13" t="s">
        <v>1003</v>
      </c>
      <c r="C13" t="s">
        <v>1370</v>
      </c>
      <c r="D13" t="s">
        <v>1371</v>
      </c>
      <c r="E13">
        <v>22</v>
      </c>
      <c r="G13" t="str">
        <f t="shared" si="0"/>
        <v>Cold Lake</v>
      </c>
    </row>
    <row r="14" spans="1:7" x14ac:dyDescent="0.25">
      <c r="A14" t="s">
        <v>1372</v>
      </c>
      <c r="B14" t="s">
        <v>766</v>
      </c>
      <c r="C14" t="s">
        <v>1373</v>
      </c>
      <c r="D14" t="s">
        <v>1374</v>
      </c>
      <c r="E14">
        <v>27</v>
      </c>
      <c r="G14" t="str">
        <f t="shared" si="0"/>
        <v>Crimson Lake</v>
      </c>
    </row>
    <row r="15" spans="1:7" x14ac:dyDescent="0.25">
      <c r="A15" t="s">
        <v>1375</v>
      </c>
      <c r="B15" t="s">
        <v>736</v>
      </c>
      <c r="C15" t="s">
        <v>1373</v>
      </c>
      <c r="D15" t="s">
        <v>1376</v>
      </c>
      <c r="E15">
        <v>28</v>
      </c>
      <c r="G15" t="str">
        <f t="shared" si="0"/>
        <v>Cross Lake</v>
      </c>
    </row>
    <row r="16" spans="1:7" x14ac:dyDescent="0.25">
      <c r="A16" t="s">
        <v>1377</v>
      </c>
      <c r="B16" t="s">
        <v>346</v>
      </c>
      <c r="D16" t="s">
        <v>1378</v>
      </c>
      <c r="E16">
        <v>574</v>
      </c>
      <c r="G16" t="str">
        <f t="shared" si="0"/>
        <v>Crow Lake</v>
      </c>
    </row>
    <row r="17" spans="1:7" x14ac:dyDescent="0.25">
      <c r="A17" t="s">
        <v>1379</v>
      </c>
      <c r="B17" t="s">
        <v>842</v>
      </c>
      <c r="C17" t="s">
        <v>1380</v>
      </c>
      <c r="D17" t="s">
        <v>1381</v>
      </c>
      <c r="E17">
        <v>38</v>
      </c>
      <c r="G17" t="str">
        <f t="shared" si="0"/>
        <v>Dillberry Lake</v>
      </c>
    </row>
    <row r="18" spans="1:7" x14ac:dyDescent="0.25">
      <c r="A18" t="s">
        <v>1382</v>
      </c>
      <c r="B18" t="s">
        <v>817</v>
      </c>
      <c r="C18" t="s">
        <v>1383</v>
      </c>
      <c r="D18" t="s">
        <v>1384</v>
      </c>
      <c r="E18">
        <v>246</v>
      </c>
      <c r="G18" t="str">
        <f t="shared" si="0"/>
        <v>Dinosaur</v>
      </c>
    </row>
    <row r="19" spans="1:7" x14ac:dyDescent="0.25">
      <c r="A19" t="s">
        <v>1385</v>
      </c>
      <c r="B19" t="s">
        <v>1386</v>
      </c>
      <c r="C19" t="s">
        <v>1387</v>
      </c>
      <c r="D19" t="s">
        <v>1388</v>
      </c>
      <c r="E19">
        <v>39</v>
      </c>
      <c r="G19" t="str">
        <f t="shared" si="0"/>
        <v>Dry Island Buffalo Jump</v>
      </c>
    </row>
    <row r="20" spans="1:7" x14ac:dyDescent="0.25">
      <c r="A20" t="s">
        <v>1389</v>
      </c>
      <c r="B20" t="s">
        <v>334</v>
      </c>
      <c r="C20" t="s">
        <v>1390</v>
      </c>
      <c r="D20" t="s">
        <v>1391</v>
      </c>
      <c r="E20">
        <v>40</v>
      </c>
      <c r="G20" t="str">
        <f t="shared" si="0"/>
        <v>Dunvegan</v>
      </c>
    </row>
    <row r="21" spans="1:7" x14ac:dyDescent="0.25">
      <c r="A21" t="s">
        <v>1392</v>
      </c>
      <c r="B21" t="s">
        <v>852</v>
      </c>
      <c r="C21" t="s">
        <v>1393</v>
      </c>
      <c r="D21" t="s">
        <v>1394</v>
      </c>
      <c r="E21">
        <v>45</v>
      </c>
      <c r="G21" t="str">
        <f t="shared" si="0"/>
        <v>Fish Creek</v>
      </c>
    </row>
    <row r="22" spans="1:7" x14ac:dyDescent="0.25">
      <c r="A22" t="s">
        <v>1395</v>
      </c>
      <c r="B22" t="s">
        <v>1396</v>
      </c>
      <c r="C22" t="s">
        <v>1397</v>
      </c>
      <c r="D22" t="s">
        <v>1398</v>
      </c>
      <c r="E22">
        <v>49</v>
      </c>
      <c r="G22" t="str">
        <f t="shared" si="0"/>
        <v>Garner Lake</v>
      </c>
    </row>
    <row r="23" spans="1:7" x14ac:dyDescent="0.25">
      <c r="A23" t="s">
        <v>1399</v>
      </c>
      <c r="B23" t="s">
        <v>1400</v>
      </c>
      <c r="C23" t="s">
        <v>1334</v>
      </c>
      <c r="D23" t="s">
        <v>1401</v>
      </c>
      <c r="E23">
        <v>51</v>
      </c>
      <c r="G23" t="str">
        <f t="shared" si="0"/>
        <v>Gooseberry Lake</v>
      </c>
    </row>
    <row r="24" spans="1:7" x14ac:dyDescent="0.25">
      <c r="A24" t="s">
        <v>1402</v>
      </c>
      <c r="B24" t="s">
        <v>823</v>
      </c>
      <c r="C24" t="s">
        <v>1403</v>
      </c>
      <c r="D24" t="s">
        <v>1404</v>
      </c>
      <c r="E24">
        <v>147</v>
      </c>
      <c r="G24" t="str">
        <f t="shared" si="0"/>
        <v>Greene Valley</v>
      </c>
    </row>
    <row r="25" spans="1:7" x14ac:dyDescent="0.25">
      <c r="A25" t="s">
        <v>1405</v>
      </c>
      <c r="B25" t="s">
        <v>346</v>
      </c>
      <c r="C25" t="s">
        <v>1406</v>
      </c>
      <c r="D25" t="s">
        <v>1407</v>
      </c>
      <c r="E25">
        <v>52</v>
      </c>
      <c r="G25" t="str">
        <f t="shared" si="0"/>
        <v>Gregoire Lake</v>
      </c>
    </row>
    <row r="26" spans="1:7" x14ac:dyDescent="0.25">
      <c r="A26" t="s">
        <v>1408</v>
      </c>
      <c r="B26" t="s">
        <v>745</v>
      </c>
      <c r="C26" t="s">
        <v>1409</v>
      </c>
      <c r="D26" t="s">
        <v>1410</v>
      </c>
      <c r="E26">
        <v>3</v>
      </c>
      <c r="G26" t="str">
        <f t="shared" si="0"/>
        <v>Hilliard's Bay</v>
      </c>
    </row>
    <row r="27" spans="1:7" x14ac:dyDescent="0.25">
      <c r="A27" t="s">
        <v>1411</v>
      </c>
      <c r="B27" t="s">
        <v>1412</v>
      </c>
      <c r="C27" t="s">
        <v>1413</v>
      </c>
      <c r="D27" t="s">
        <v>1414</v>
      </c>
      <c r="E27">
        <v>61</v>
      </c>
      <c r="G27" t="str">
        <f t="shared" si="0"/>
        <v>Jarvis Bay</v>
      </c>
    </row>
    <row r="28" spans="1:7" x14ac:dyDescent="0.25">
      <c r="A28" t="s">
        <v>1415</v>
      </c>
      <c r="B28" t="s">
        <v>817</v>
      </c>
      <c r="C28" t="s">
        <v>1416</v>
      </c>
      <c r="D28" t="s">
        <v>1417</v>
      </c>
      <c r="E28">
        <v>65</v>
      </c>
      <c r="G28" t="str">
        <f t="shared" si="0"/>
        <v>Kinbrook Island</v>
      </c>
    </row>
    <row r="29" spans="1:7" x14ac:dyDescent="0.25">
      <c r="A29" t="s">
        <v>1418</v>
      </c>
      <c r="B29" t="s">
        <v>1419</v>
      </c>
      <c r="C29" t="s">
        <v>1420</v>
      </c>
      <c r="D29" t="s">
        <v>1421</v>
      </c>
      <c r="E29">
        <v>280</v>
      </c>
      <c r="G29" t="str">
        <f t="shared" si="0"/>
        <v>Lakeland</v>
      </c>
    </row>
    <row r="30" spans="1:7" x14ac:dyDescent="0.25">
      <c r="A30" t="s">
        <v>1422</v>
      </c>
      <c r="B30" t="s">
        <v>804</v>
      </c>
      <c r="D30" t="s">
        <v>1423</v>
      </c>
      <c r="E30">
        <v>68</v>
      </c>
      <c r="G30" t="str">
        <f t="shared" si="0"/>
        <v>Lesser Slave Lake</v>
      </c>
    </row>
    <row r="31" spans="1:7" x14ac:dyDescent="0.25">
      <c r="A31" t="s">
        <v>1424</v>
      </c>
      <c r="B31" t="s">
        <v>1425</v>
      </c>
      <c r="C31" t="s">
        <v>1426</v>
      </c>
      <c r="D31" t="s">
        <v>1427</v>
      </c>
      <c r="E31">
        <v>69</v>
      </c>
      <c r="G31" t="str">
        <f t="shared" si="0"/>
        <v>Little Bow</v>
      </c>
    </row>
    <row r="32" spans="1:7" x14ac:dyDescent="0.25">
      <c r="A32" t="s">
        <v>1428</v>
      </c>
      <c r="B32" t="s">
        <v>67</v>
      </c>
      <c r="C32" t="s">
        <v>1429</v>
      </c>
      <c r="D32" t="s">
        <v>1430</v>
      </c>
      <c r="E32">
        <v>71</v>
      </c>
      <c r="G32" t="str">
        <f t="shared" si="0"/>
        <v>Little Fish Lake</v>
      </c>
    </row>
    <row r="33" spans="1:7" x14ac:dyDescent="0.25">
      <c r="A33" t="s">
        <v>1431</v>
      </c>
      <c r="B33" t="s">
        <v>1202</v>
      </c>
      <c r="C33" t="s">
        <v>1432</v>
      </c>
      <c r="D33" t="s">
        <v>1433</v>
      </c>
      <c r="E33">
        <v>437</v>
      </c>
      <c r="G33" t="s">
        <v>2499</v>
      </c>
    </row>
    <row r="34" spans="1:7" x14ac:dyDescent="0.25">
      <c r="A34" t="s">
        <v>1434</v>
      </c>
      <c r="B34" t="s">
        <v>1435</v>
      </c>
      <c r="C34" t="s">
        <v>1436</v>
      </c>
      <c r="D34" t="s">
        <v>1437</v>
      </c>
      <c r="E34">
        <v>72</v>
      </c>
      <c r="G34" t="str">
        <f t="shared" si="0"/>
        <v>Long Lake</v>
      </c>
    </row>
    <row r="35" spans="1:7" x14ac:dyDescent="0.25">
      <c r="A35" t="s">
        <v>1438</v>
      </c>
      <c r="B35" t="s">
        <v>67</v>
      </c>
      <c r="C35" t="s">
        <v>1439</v>
      </c>
      <c r="D35" t="s">
        <v>1440</v>
      </c>
      <c r="E35">
        <v>78</v>
      </c>
      <c r="G35" t="str">
        <f t="shared" si="0"/>
        <v>Midland</v>
      </c>
    </row>
    <row r="36" spans="1:7" x14ac:dyDescent="0.25">
      <c r="A36" t="s">
        <v>1441</v>
      </c>
      <c r="B36" t="s">
        <v>1442</v>
      </c>
      <c r="C36" t="s">
        <v>1443</v>
      </c>
      <c r="D36" t="s">
        <v>1444</v>
      </c>
      <c r="E36">
        <v>81</v>
      </c>
      <c r="G36" t="str">
        <f t="shared" si="0"/>
        <v>Miquelon Lake</v>
      </c>
    </row>
    <row r="37" spans="1:7" x14ac:dyDescent="0.25">
      <c r="A37" t="s">
        <v>1445</v>
      </c>
      <c r="B37" t="s">
        <v>1446</v>
      </c>
      <c r="C37" t="s">
        <v>1447</v>
      </c>
      <c r="D37" t="s">
        <v>1448</v>
      </c>
      <c r="E37">
        <v>82</v>
      </c>
      <c r="G37" t="str">
        <f t="shared" si="0"/>
        <v>Moonshine Lake</v>
      </c>
    </row>
    <row r="38" spans="1:7" x14ac:dyDescent="0.25">
      <c r="A38" t="s">
        <v>1449</v>
      </c>
      <c r="B38" t="s">
        <v>752</v>
      </c>
      <c r="C38" t="s">
        <v>1450</v>
      </c>
      <c r="D38" t="s">
        <v>1451</v>
      </c>
      <c r="E38">
        <v>83</v>
      </c>
      <c r="G38" t="str">
        <f t="shared" si="0"/>
        <v>Moose Lake</v>
      </c>
    </row>
    <row r="39" spans="1:7" x14ac:dyDescent="0.25">
      <c r="A39" t="s">
        <v>1452</v>
      </c>
      <c r="B39" t="s">
        <v>820</v>
      </c>
      <c r="C39" t="s">
        <v>1453</v>
      </c>
      <c r="D39" t="s">
        <v>1454</v>
      </c>
      <c r="E39">
        <v>87</v>
      </c>
      <c r="G39" t="str">
        <f t="shared" si="0"/>
        <v>Notikewin</v>
      </c>
    </row>
    <row r="40" spans="1:7" x14ac:dyDescent="0.25">
      <c r="A40" t="s">
        <v>1455</v>
      </c>
      <c r="B40" t="s">
        <v>914</v>
      </c>
      <c r="D40" t="s">
        <v>1456</v>
      </c>
      <c r="E40">
        <v>203</v>
      </c>
      <c r="G40" t="str">
        <f t="shared" si="0"/>
        <v>Obed Lake</v>
      </c>
    </row>
    <row r="41" spans="1:7" x14ac:dyDescent="0.25">
      <c r="A41" t="s">
        <v>1457</v>
      </c>
      <c r="B41" t="s">
        <v>1208</v>
      </c>
      <c r="C41" t="s">
        <v>1458</v>
      </c>
      <c r="D41" t="s">
        <v>1459</v>
      </c>
      <c r="E41">
        <v>88</v>
      </c>
      <c r="G41" t="str">
        <f t="shared" si="0"/>
        <v>O'Brien</v>
      </c>
    </row>
    <row r="42" spans="1:7" x14ac:dyDescent="0.25">
      <c r="A42" t="s">
        <v>1460</v>
      </c>
      <c r="B42" t="s">
        <v>807</v>
      </c>
      <c r="C42" t="s">
        <v>1334</v>
      </c>
      <c r="D42" t="s">
        <v>1461</v>
      </c>
      <c r="E42">
        <v>143</v>
      </c>
      <c r="G42" t="str">
        <f t="shared" si="0"/>
        <v>Park Lake</v>
      </c>
    </row>
    <row r="43" spans="1:7" x14ac:dyDescent="0.25">
      <c r="A43" t="s">
        <v>1462</v>
      </c>
      <c r="B43" t="s">
        <v>323</v>
      </c>
      <c r="C43" t="s">
        <v>1463</v>
      </c>
      <c r="D43" t="s">
        <v>1464</v>
      </c>
      <c r="E43">
        <v>92</v>
      </c>
      <c r="G43" t="str">
        <f t="shared" si="0"/>
        <v>Pembina River</v>
      </c>
    </row>
    <row r="44" spans="1:7" x14ac:dyDescent="0.25">
      <c r="A44" t="s">
        <v>1465</v>
      </c>
      <c r="B44" t="s">
        <v>1466</v>
      </c>
      <c r="C44" t="s">
        <v>1467</v>
      </c>
      <c r="D44" t="s">
        <v>1468</v>
      </c>
      <c r="E44">
        <v>307</v>
      </c>
      <c r="G44" t="s">
        <v>2503</v>
      </c>
    </row>
    <row r="45" spans="1:7" x14ac:dyDescent="0.25">
      <c r="A45" t="s">
        <v>1469</v>
      </c>
      <c r="B45" t="s">
        <v>1470</v>
      </c>
      <c r="D45" t="s">
        <v>1471</v>
      </c>
      <c r="E45">
        <v>209</v>
      </c>
      <c r="G45" t="str">
        <f t="shared" si="0"/>
        <v>Pierre Grey's Lakes</v>
      </c>
    </row>
    <row r="46" spans="1:7" x14ac:dyDescent="0.25">
      <c r="A46" t="s">
        <v>1472</v>
      </c>
      <c r="B46" t="s">
        <v>902</v>
      </c>
      <c r="C46" t="s">
        <v>1473</v>
      </c>
      <c r="D46" t="s">
        <v>1474</v>
      </c>
      <c r="E46">
        <v>98</v>
      </c>
      <c r="G46" t="str">
        <f t="shared" si="0"/>
        <v>Pigeon Lake</v>
      </c>
    </row>
    <row r="47" spans="1:7" x14ac:dyDescent="0.25">
      <c r="A47" t="s">
        <v>1475</v>
      </c>
      <c r="B47" t="s">
        <v>761</v>
      </c>
      <c r="C47" t="s">
        <v>1476</v>
      </c>
      <c r="D47" t="s">
        <v>1477</v>
      </c>
      <c r="E47">
        <v>108</v>
      </c>
      <c r="G47" t="str">
        <f t="shared" si="0"/>
        <v>Police Outpost</v>
      </c>
    </row>
    <row r="48" spans="1:7" x14ac:dyDescent="0.25">
      <c r="A48" t="s">
        <v>1478</v>
      </c>
      <c r="B48" t="s">
        <v>1479</v>
      </c>
      <c r="C48" t="s">
        <v>1480</v>
      </c>
      <c r="D48" t="s">
        <v>1481</v>
      </c>
      <c r="E48">
        <v>110</v>
      </c>
      <c r="G48" t="str">
        <f t="shared" si="0"/>
        <v>Queen Elizabeth</v>
      </c>
    </row>
    <row r="49" spans="1:7" x14ac:dyDescent="0.25">
      <c r="A49" t="s">
        <v>1482</v>
      </c>
      <c r="B49" t="s">
        <v>104</v>
      </c>
      <c r="D49" t="s">
        <v>1483</v>
      </c>
      <c r="E49">
        <v>213</v>
      </c>
      <c r="G49" t="str">
        <f t="shared" si="0"/>
        <v>Ram Falls</v>
      </c>
    </row>
    <row r="50" spans="1:7" x14ac:dyDescent="0.25">
      <c r="A50" t="s">
        <v>1484</v>
      </c>
      <c r="B50" t="s">
        <v>1485</v>
      </c>
      <c r="C50" t="s">
        <v>1486</v>
      </c>
      <c r="D50" t="s">
        <v>1487</v>
      </c>
      <c r="E50">
        <v>114</v>
      </c>
      <c r="G50" t="str">
        <f t="shared" si="0"/>
        <v>Red Lodge</v>
      </c>
    </row>
    <row r="51" spans="1:7" x14ac:dyDescent="0.25">
      <c r="A51" t="s">
        <v>1488</v>
      </c>
      <c r="B51" t="s">
        <v>873</v>
      </c>
      <c r="C51" t="s">
        <v>1380</v>
      </c>
      <c r="D51" t="s">
        <v>1489</v>
      </c>
      <c r="E51">
        <v>116</v>
      </c>
      <c r="G51" t="str">
        <f t="shared" si="0"/>
        <v>Rochon Sands</v>
      </c>
    </row>
    <row r="52" spans="1:7" x14ac:dyDescent="0.25">
      <c r="A52" t="s">
        <v>1490</v>
      </c>
      <c r="B52" t="s">
        <v>1491</v>
      </c>
      <c r="D52" t="s">
        <v>1492</v>
      </c>
      <c r="E52">
        <v>215</v>
      </c>
      <c r="G52" t="str">
        <f t="shared" si="0"/>
        <v>Rock Lake</v>
      </c>
    </row>
    <row r="53" spans="1:7" x14ac:dyDescent="0.25">
      <c r="A53" t="s">
        <v>1493</v>
      </c>
      <c r="B53" t="s">
        <v>1494</v>
      </c>
      <c r="C53" t="s">
        <v>1334</v>
      </c>
      <c r="D53" t="s">
        <v>1495</v>
      </c>
      <c r="E53">
        <v>118</v>
      </c>
      <c r="G53" t="str">
        <f t="shared" si="0"/>
        <v>Saskatoon Island</v>
      </c>
    </row>
    <row r="54" spans="1:7" x14ac:dyDescent="0.25">
      <c r="A54" t="s">
        <v>1496</v>
      </c>
      <c r="B54" t="s">
        <v>1355</v>
      </c>
      <c r="D54" t="s">
        <v>1497</v>
      </c>
      <c r="E54">
        <v>330</v>
      </c>
      <c r="G54" t="str">
        <f t="shared" si="0"/>
        <v>Sheep River</v>
      </c>
    </row>
    <row r="55" spans="1:7" x14ac:dyDescent="0.25">
      <c r="A55" t="s">
        <v>1498</v>
      </c>
      <c r="B55" t="s">
        <v>1419</v>
      </c>
      <c r="C55" t="s">
        <v>1499</v>
      </c>
      <c r="D55" t="s">
        <v>1500</v>
      </c>
      <c r="E55">
        <v>120</v>
      </c>
      <c r="G55" t="s">
        <v>2502</v>
      </c>
    </row>
    <row r="56" spans="1:7" x14ac:dyDescent="0.25">
      <c r="A56" t="s">
        <v>1501</v>
      </c>
      <c r="B56" t="s">
        <v>1466</v>
      </c>
      <c r="C56" t="s">
        <v>1502</v>
      </c>
      <c r="D56" t="s">
        <v>1503</v>
      </c>
      <c r="E56">
        <v>308</v>
      </c>
      <c r="G56" t="str">
        <f t="shared" si="0"/>
        <v>Spray Valley</v>
      </c>
    </row>
    <row r="57" spans="1:7" x14ac:dyDescent="0.25">
      <c r="A57" t="s">
        <v>1504</v>
      </c>
      <c r="B57" t="s">
        <v>1202</v>
      </c>
      <c r="C57" t="s">
        <v>1505</v>
      </c>
      <c r="D57" t="s">
        <v>1506</v>
      </c>
      <c r="E57">
        <v>123</v>
      </c>
      <c r="G57" t="str">
        <f t="shared" si="0"/>
        <v>Strathcona Science</v>
      </c>
    </row>
    <row r="58" spans="1:7" x14ac:dyDescent="0.25">
      <c r="A58" t="s">
        <v>1507</v>
      </c>
      <c r="B58" t="s">
        <v>914</v>
      </c>
      <c r="C58" t="s">
        <v>1508</v>
      </c>
      <c r="D58" t="s">
        <v>1509</v>
      </c>
      <c r="E58">
        <v>142</v>
      </c>
      <c r="G58" t="str">
        <f t="shared" si="0"/>
        <v>Sundance</v>
      </c>
    </row>
    <row r="59" spans="1:7" x14ac:dyDescent="0.25">
      <c r="A59" t="s">
        <v>1510</v>
      </c>
      <c r="B59" t="s">
        <v>1412</v>
      </c>
      <c r="C59" t="s">
        <v>1511</v>
      </c>
      <c r="D59" t="s">
        <v>1512</v>
      </c>
      <c r="E59">
        <v>125</v>
      </c>
      <c r="G59" t="str">
        <f t="shared" si="0"/>
        <v>Sylvan Lake</v>
      </c>
    </row>
    <row r="60" spans="1:7" x14ac:dyDescent="0.25">
      <c r="A60" t="s">
        <v>1513</v>
      </c>
      <c r="B60" t="s">
        <v>739</v>
      </c>
      <c r="C60" t="s">
        <v>1514</v>
      </c>
      <c r="D60" t="s">
        <v>1515</v>
      </c>
      <c r="E60">
        <v>137</v>
      </c>
      <c r="G60" t="str">
        <f t="shared" si="0"/>
        <v>Thunder Lake</v>
      </c>
    </row>
    <row r="61" spans="1:7" x14ac:dyDescent="0.25">
      <c r="A61" t="s">
        <v>1516</v>
      </c>
      <c r="B61" t="s">
        <v>1517</v>
      </c>
      <c r="C61" t="s">
        <v>1518</v>
      </c>
      <c r="D61" t="s">
        <v>1519</v>
      </c>
      <c r="E61">
        <v>138</v>
      </c>
      <c r="G61" t="str">
        <f t="shared" si="0"/>
        <v>Tillebrook</v>
      </c>
    </row>
    <row r="62" spans="1:7" x14ac:dyDescent="0.25">
      <c r="A62" t="s">
        <v>1520</v>
      </c>
      <c r="B62" t="s">
        <v>1208</v>
      </c>
      <c r="D62" t="s">
        <v>1521</v>
      </c>
      <c r="E62">
        <v>222</v>
      </c>
      <c r="G62" t="str">
        <f t="shared" si="0"/>
        <v>Two Lakes</v>
      </c>
    </row>
    <row r="63" spans="1:7" x14ac:dyDescent="0.25">
      <c r="A63" t="s">
        <v>1522</v>
      </c>
      <c r="B63" t="s">
        <v>1523</v>
      </c>
      <c r="C63" t="s">
        <v>1524</v>
      </c>
      <c r="D63" t="s">
        <v>1525</v>
      </c>
      <c r="E63">
        <v>152</v>
      </c>
      <c r="G63" t="str">
        <f t="shared" si="0"/>
        <v>Vermilion</v>
      </c>
    </row>
    <row r="64" spans="1:7" x14ac:dyDescent="0.25">
      <c r="A64" t="s">
        <v>1526</v>
      </c>
      <c r="B64" t="s">
        <v>1148</v>
      </c>
      <c r="D64" t="s">
        <v>1527</v>
      </c>
      <c r="E64">
        <v>154</v>
      </c>
      <c r="G64" t="str">
        <f t="shared" si="0"/>
        <v>Wabamun Lake</v>
      </c>
    </row>
    <row r="65" spans="1:7" x14ac:dyDescent="0.25">
      <c r="A65" t="s">
        <v>1528</v>
      </c>
      <c r="B65" t="s">
        <v>1529</v>
      </c>
      <c r="C65" t="s">
        <v>1530</v>
      </c>
      <c r="D65" t="s">
        <v>1531</v>
      </c>
      <c r="E65">
        <v>158</v>
      </c>
      <c r="G65" t="str">
        <f t="shared" si="0"/>
        <v>Whitney Lakes</v>
      </c>
    </row>
    <row r="66" spans="1:7" x14ac:dyDescent="0.25">
      <c r="A66" t="s">
        <v>1532</v>
      </c>
      <c r="B66" t="s">
        <v>1491</v>
      </c>
      <c r="C66" t="s">
        <v>1533</v>
      </c>
      <c r="D66" t="s">
        <v>1534</v>
      </c>
      <c r="E66">
        <v>159</v>
      </c>
      <c r="G66" t="s">
        <v>2501</v>
      </c>
    </row>
    <row r="67" spans="1:7" x14ac:dyDescent="0.25">
      <c r="A67" t="s">
        <v>1535</v>
      </c>
      <c r="B67" t="s">
        <v>785</v>
      </c>
      <c r="C67" t="s">
        <v>1536</v>
      </c>
      <c r="D67" t="s">
        <v>1537</v>
      </c>
      <c r="E67">
        <v>165</v>
      </c>
      <c r="G67" t="str">
        <f t="shared" ref="G67:G73" si="1">LEFT(A67, FIND("Prov",A67)-2)</f>
        <v>Williamson</v>
      </c>
    </row>
    <row r="68" spans="1:7" x14ac:dyDescent="0.25">
      <c r="A68" t="s">
        <v>1538</v>
      </c>
      <c r="B68" t="s">
        <v>1539</v>
      </c>
      <c r="C68" t="s">
        <v>1540</v>
      </c>
      <c r="D68" t="s">
        <v>1541</v>
      </c>
      <c r="E68">
        <v>167</v>
      </c>
      <c r="G68" t="str">
        <f t="shared" si="1"/>
        <v>Willow Creek</v>
      </c>
    </row>
    <row r="69" spans="1:7" x14ac:dyDescent="0.25">
      <c r="A69" t="s">
        <v>1542</v>
      </c>
      <c r="B69" t="s">
        <v>1543</v>
      </c>
      <c r="C69" t="s">
        <v>1544</v>
      </c>
      <c r="D69" t="s">
        <v>1545</v>
      </c>
      <c r="E69">
        <v>169</v>
      </c>
      <c r="G69" t="str">
        <f t="shared" si="1"/>
        <v>Winagami Lake</v>
      </c>
    </row>
    <row r="70" spans="1:7" x14ac:dyDescent="0.25">
      <c r="A70" t="s">
        <v>1546</v>
      </c>
      <c r="B70" t="s">
        <v>761</v>
      </c>
      <c r="D70" t="s">
        <v>1547</v>
      </c>
      <c r="E70">
        <v>173</v>
      </c>
      <c r="G70" t="str">
        <f t="shared" si="1"/>
        <v>Woolford</v>
      </c>
    </row>
    <row r="71" spans="1:7" x14ac:dyDescent="0.25">
      <c r="A71" t="s">
        <v>1548</v>
      </c>
      <c r="B71" t="s">
        <v>1549</v>
      </c>
      <c r="C71" t="s">
        <v>1380</v>
      </c>
      <c r="D71" t="s">
        <v>1550</v>
      </c>
      <c r="E71">
        <v>177</v>
      </c>
      <c r="G71" t="str">
        <f t="shared" si="1"/>
        <v>Writing-on-Stone</v>
      </c>
    </row>
    <row r="72" spans="1:7" x14ac:dyDescent="0.25">
      <c r="A72" t="s">
        <v>1551</v>
      </c>
      <c r="B72" t="s">
        <v>905</v>
      </c>
      <c r="C72" t="s">
        <v>1552</v>
      </c>
      <c r="D72" t="s">
        <v>1553</v>
      </c>
      <c r="E72">
        <v>178</v>
      </c>
      <c r="G72" t="str">
        <f t="shared" si="1"/>
        <v>Wyndham-Carseland</v>
      </c>
    </row>
    <row r="73" spans="1:7" x14ac:dyDescent="0.25">
      <c r="A73" t="s">
        <v>1554</v>
      </c>
      <c r="B73" t="s">
        <v>785</v>
      </c>
      <c r="C73" t="s">
        <v>1555</v>
      </c>
      <c r="D73" t="s">
        <v>1556</v>
      </c>
      <c r="E73">
        <v>180</v>
      </c>
      <c r="G73" t="str">
        <f t="shared" si="1"/>
        <v>Young's Point</v>
      </c>
    </row>
    <row r="74" spans="1:7" x14ac:dyDescent="0.25">
      <c r="A74" t="s">
        <v>1557</v>
      </c>
      <c r="G74" t="str">
        <f>LEFT(A74, FIND("Wild",A74)-2)</f>
        <v>Birch Mountains</v>
      </c>
    </row>
    <row r="75" spans="1:7" x14ac:dyDescent="0.25">
      <c r="A75" t="s">
        <v>1558</v>
      </c>
      <c r="G75" t="str">
        <f t="shared" ref="G75:G80" si="2">LEFT(A75, FIND("Wild",A75)-2)</f>
        <v>Caribou Mountains</v>
      </c>
    </row>
    <row r="76" spans="1:7" x14ac:dyDescent="0.25">
      <c r="A76" t="s">
        <v>1559</v>
      </c>
      <c r="G76" t="str">
        <f t="shared" si="2"/>
        <v>Chinchaga</v>
      </c>
    </row>
    <row r="77" spans="1:7" x14ac:dyDescent="0.25">
      <c r="A77" t="s">
        <v>1560</v>
      </c>
      <c r="G77" t="str">
        <f>A77</f>
        <v>Hay-Zama Lakes</v>
      </c>
    </row>
    <row r="78" spans="1:7" x14ac:dyDescent="0.25">
      <c r="A78" t="s">
        <v>1561</v>
      </c>
      <c r="G78" t="str">
        <f t="shared" si="2"/>
        <v>Kakwa</v>
      </c>
    </row>
    <row r="79" spans="1:7" x14ac:dyDescent="0.25">
      <c r="A79" t="s">
        <v>917</v>
      </c>
      <c r="G79" t="str">
        <f>LEFT(A79, FIND("Country",A79)-2)</f>
        <v>Kananaskis</v>
      </c>
    </row>
    <row r="80" spans="1:7" x14ac:dyDescent="0.25">
      <c r="A80" t="s">
        <v>1326</v>
      </c>
      <c r="G80" t="str">
        <f t="shared" si="2"/>
        <v>Willmore</v>
      </c>
    </row>
    <row r="81" spans="7:7" x14ac:dyDescent="0.25">
      <c r="G81" t="s">
        <v>2500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opLeftCell="A291" workbookViewId="0">
      <selection activeCell="B315" sqref="B315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730</v>
      </c>
    </row>
    <row r="2" spans="1:1" x14ac:dyDescent="0.25">
      <c r="A2" t="s">
        <v>1563</v>
      </c>
    </row>
    <row r="3" spans="1:1" x14ac:dyDescent="0.25">
      <c r="A3" t="s">
        <v>1564</v>
      </c>
    </row>
    <row r="4" spans="1:1" x14ac:dyDescent="0.25">
      <c r="A4" t="s">
        <v>1565</v>
      </c>
    </row>
    <row r="5" spans="1:1" x14ac:dyDescent="0.25">
      <c r="A5" t="s">
        <v>1566</v>
      </c>
    </row>
    <row r="6" spans="1:1" x14ac:dyDescent="0.25">
      <c r="A6" t="s">
        <v>1567</v>
      </c>
    </row>
    <row r="7" spans="1:1" x14ac:dyDescent="0.25">
      <c r="A7" t="s">
        <v>1568</v>
      </c>
    </row>
    <row r="8" spans="1:1" x14ac:dyDescent="0.25">
      <c r="A8" t="s">
        <v>1569</v>
      </c>
    </row>
    <row r="9" spans="1:1" x14ac:dyDescent="0.25">
      <c r="A9" t="s">
        <v>1570</v>
      </c>
    </row>
    <row r="10" spans="1:1" x14ac:dyDescent="0.25">
      <c r="A10" t="s">
        <v>1571</v>
      </c>
    </row>
    <row r="11" spans="1:1" x14ac:dyDescent="0.25">
      <c r="A11" t="s">
        <v>1572</v>
      </c>
    </row>
    <row r="12" spans="1:1" x14ac:dyDescent="0.25">
      <c r="A12" t="s">
        <v>1573</v>
      </c>
    </row>
    <row r="13" spans="1:1" x14ac:dyDescent="0.25">
      <c r="A13" t="s">
        <v>1574</v>
      </c>
    </row>
    <row r="14" spans="1:1" x14ac:dyDescent="0.25">
      <c r="A14" t="s">
        <v>1575</v>
      </c>
    </row>
    <row r="15" spans="1:1" x14ac:dyDescent="0.25">
      <c r="A15" t="s">
        <v>1576</v>
      </c>
    </row>
    <row r="16" spans="1:1" x14ac:dyDescent="0.25">
      <c r="A16" t="s">
        <v>729</v>
      </c>
    </row>
    <row r="17" spans="1:1" x14ac:dyDescent="0.25">
      <c r="A17" t="s">
        <v>1577</v>
      </c>
    </row>
    <row r="18" spans="1:1" x14ac:dyDescent="0.25">
      <c r="A18" t="s">
        <v>1578</v>
      </c>
    </row>
    <row r="19" spans="1:1" x14ac:dyDescent="0.25">
      <c r="A19" t="s">
        <v>1579</v>
      </c>
    </row>
    <row r="20" spans="1:1" x14ac:dyDescent="0.25">
      <c r="A20" t="s">
        <v>1580</v>
      </c>
    </row>
    <row r="21" spans="1:1" x14ac:dyDescent="0.25">
      <c r="A21" t="s">
        <v>1581</v>
      </c>
    </row>
    <row r="22" spans="1:1" x14ac:dyDescent="0.25">
      <c r="A22" t="s">
        <v>1582</v>
      </c>
    </row>
    <row r="23" spans="1:1" x14ac:dyDescent="0.25">
      <c r="A23" t="s">
        <v>1583</v>
      </c>
    </row>
    <row r="24" spans="1:1" x14ac:dyDescent="0.25">
      <c r="A24" t="s">
        <v>1584</v>
      </c>
    </row>
    <row r="25" spans="1:1" x14ac:dyDescent="0.25">
      <c r="A25" t="s">
        <v>1585</v>
      </c>
    </row>
    <row r="26" spans="1:1" x14ac:dyDescent="0.25">
      <c r="A26" t="s">
        <v>1586</v>
      </c>
    </row>
    <row r="27" spans="1:1" x14ac:dyDescent="0.25">
      <c r="A27" t="s">
        <v>1587</v>
      </c>
    </row>
    <row r="28" spans="1:1" x14ac:dyDescent="0.25">
      <c r="A28" t="s">
        <v>1588</v>
      </c>
    </row>
    <row r="29" spans="1:1" x14ac:dyDescent="0.25">
      <c r="A29" t="s">
        <v>1589</v>
      </c>
    </row>
    <row r="30" spans="1:1" x14ac:dyDescent="0.25">
      <c r="A30" t="s">
        <v>731</v>
      </c>
    </row>
    <row r="31" spans="1:1" x14ac:dyDescent="0.25">
      <c r="A31" t="s">
        <v>1590</v>
      </c>
    </row>
    <row r="32" spans="1:1" x14ac:dyDescent="0.25">
      <c r="A32" t="s">
        <v>1591</v>
      </c>
    </row>
    <row r="33" spans="1:2" x14ac:dyDescent="0.25">
      <c r="A33" t="s">
        <v>1592</v>
      </c>
    </row>
    <row r="34" spans="1:2" x14ac:dyDescent="0.25">
      <c r="A34" t="s">
        <v>1593</v>
      </c>
    </row>
    <row r="35" spans="1:2" x14ac:dyDescent="0.25">
      <c r="A35" t="s">
        <v>1594</v>
      </c>
    </row>
    <row r="36" spans="1:2" x14ac:dyDescent="0.25">
      <c r="A36" t="s">
        <v>1595</v>
      </c>
    </row>
    <row r="37" spans="1:2" x14ac:dyDescent="0.25">
      <c r="A37" t="s">
        <v>1596</v>
      </c>
    </row>
    <row r="38" spans="1:2" x14ac:dyDescent="0.25">
      <c r="A38" t="s">
        <v>1597</v>
      </c>
    </row>
    <row r="39" spans="1:2" x14ac:dyDescent="0.25">
      <c r="A39" t="s">
        <v>1598</v>
      </c>
    </row>
    <row r="40" spans="1:2" x14ac:dyDescent="0.25">
      <c r="A40" t="s">
        <v>1599</v>
      </c>
    </row>
    <row r="41" spans="1:2" x14ac:dyDescent="0.25">
      <c r="A41" t="s">
        <v>1600</v>
      </c>
    </row>
    <row r="42" spans="1:2" x14ac:dyDescent="0.25">
      <c r="A42" t="s">
        <v>1601</v>
      </c>
    </row>
    <row r="43" spans="1:2" x14ac:dyDescent="0.25">
      <c r="A43" t="s">
        <v>1602</v>
      </c>
    </row>
    <row r="44" spans="1:2" x14ac:dyDescent="0.25">
      <c r="A44" t="s">
        <v>1597</v>
      </c>
    </row>
    <row r="45" spans="1:2" x14ac:dyDescent="0.25">
      <c r="A45" t="s">
        <v>1603</v>
      </c>
      <c r="B45" t="str">
        <f>RIGHT(A45,LEN(A45)-6)</f>
        <v>Boyle Street</v>
      </c>
    </row>
    <row r="46" spans="1:2" x14ac:dyDescent="0.25">
      <c r="A46" t="s">
        <v>1604</v>
      </c>
      <c r="B46" t="str">
        <f t="shared" ref="B46:B109" si="0">RIGHT(A46,LEN(A46)-6)</f>
        <v>Central McDougall</v>
      </c>
    </row>
    <row r="47" spans="1:2" x14ac:dyDescent="0.25">
      <c r="A47" t="s">
        <v>1605</v>
      </c>
      <c r="B47" t="str">
        <f t="shared" si="0"/>
        <v>Grandin</v>
      </c>
    </row>
    <row r="48" spans="1:2" x14ac:dyDescent="0.25">
      <c r="A48" t="s">
        <v>1606</v>
      </c>
      <c r="B48" t="str">
        <f t="shared" si="0"/>
        <v>McCauley</v>
      </c>
    </row>
    <row r="49" spans="1:2" x14ac:dyDescent="0.25">
      <c r="A49" t="s">
        <v>1607</v>
      </c>
      <c r="B49" t="str">
        <f t="shared" si="0"/>
        <v>Oliver</v>
      </c>
    </row>
    <row r="50" spans="1:2" x14ac:dyDescent="0.25">
      <c r="A50" t="s">
        <v>1608</v>
      </c>
      <c r="B50" t="str">
        <f t="shared" si="0"/>
        <v>Queen Mary Park</v>
      </c>
    </row>
    <row r="51" spans="1:2" x14ac:dyDescent="0.25">
      <c r="A51" t="s">
        <v>1609</v>
      </c>
      <c r="B51" t="str">
        <f t="shared" si="0"/>
        <v>Riverdale</v>
      </c>
    </row>
    <row r="52" spans="1:2" x14ac:dyDescent="0.25">
      <c r="A52" t="s">
        <v>1610</v>
      </c>
      <c r="B52" t="str">
        <f t="shared" si="0"/>
        <v>Rossdale</v>
      </c>
    </row>
    <row r="53" spans="1:2" x14ac:dyDescent="0.25">
      <c r="A53" t="s">
        <v>1611</v>
      </c>
      <c r="B53" t="str">
        <f t="shared" si="0"/>
        <v>Alberta Avenue</v>
      </c>
    </row>
    <row r="54" spans="1:2" x14ac:dyDescent="0.25">
      <c r="A54" t="s">
        <v>1612</v>
      </c>
      <c r="B54" t="str">
        <f t="shared" si="0"/>
        <v>Cloverdale</v>
      </c>
    </row>
    <row r="55" spans="1:2" x14ac:dyDescent="0.25">
      <c r="A55" t="s">
        <v>1613</v>
      </c>
      <c r="B55" t="str">
        <f t="shared" si="0"/>
        <v>Delton</v>
      </c>
    </row>
    <row r="56" spans="1:2" x14ac:dyDescent="0.25">
      <c r="A56" t="s">
        <v>1614</v>
      </c>
      <c r="B56" t="str">
        <f t="shared" si="0"/>
        <v>Eastwood</v>
      </c>
    </row>
    <row r="57" spans="1:2" x14ac:dyDescent="0.25">
      <c r="A57" t="s">
        <v>1615</v>
      </c>
      <c r="B57" t="str">
        <f t="shared" si="0"/>
        <v>Elmwood Park</v>
      </c>
    </row>
    <row r="58" spans="1:2" x14ac:dyDescent="0.25">
      <c r="A58" t="s">
        <v>1616</v>
      </c>
      <c r="B58" t="str">
        <f t="shared" si="0"/>
        <v>Parkdale</v>
      </c>
    </row>
    <row r="59" spans="1:2" x14ac:dyDescent="0.25">
      <c r="A59" t="s">
        <v>1617</v>
      </c>
      <c r="B59" t="str">
        <f t="shared" si="0"/>
        <v>Prince Rupert</v>
      </c>
    </row>
    <row r="60" spans="1:2" x14ac:dyDescent="0.25">
      <c r="A60" t="s">
        <v>1618</v>
      </c>
      <c r="B60" t="str">
        <f t="shared" si="0"/>
        <v>Spruce Avenue</v>
      </c>
    </row>
    <row r="61" spans="1:2" x14ac:dyDescent="0.25">
      <c r="A61" t="s">
        <v>1619</v>
      </c>
      <c r="B61" t="str">
        <f t="shared" si="0"/>
        <v>Strathearn</v>
      </c>
    </row>
    <row r="62" spans="1:2" x14ac:dyDescent="0.25">
      <c r="A62" t="s">
        <v>1620</v>
      </c>
      <c r="B62" t="str">
        <f t="shared" si="0"/>
        <v>Westwood</v>
      </c>
    </row>
    <row r="63" spans="1:2" x14ac:dyDescent="0.25">
      <c r="A63" t="s">
        <v>1621</v>
      </c>
      <c r="B63" t="s">
        <v>2475</v>
      </c>
    </row>
    <row r="64" spans="1:2" x14ac:dyDescent="0.25">
      <c r="A64" t="s">
        <v>1622</v>
      </c>
      <c r="B64" t="str">
        <f t="shared" si="0"/>
        <v>Canora</v>
      </c>
    </row>
    <row r="65" spans="1:2" x14ac:dyDescent="0.25">
      <c r="A65" t="s">
        <v>1623</v>
      </c>
      <c r="B65" t="str">
        <f t="shared" si="0"/>
        <v>Elmwood</v>
      </c>
    </row>
    <row r="66" spans="1:2" x14ac:dyDescent="0.25">
      <c r="A66" t="s">
        <v>1624</v>
      </c>
      <c r="B66" t="str">
        <f t="shared" si="0"/>
        <v>Glenwood</v>
      </c>
    </row>
    <row r="67" spans="1:2" x14ac:dyDescent="0.25">
      <c r="A67" t="s">
        <v>1625</v>
      </c>
      <c r="B67" t="str">
        <f t="shared" si="0"/>
        <v>High Park</v>
      </c>
    </row>
    <row r="68" spans="1:2" x14ac:dyDescent="0.25">
      <c r="A68" t="s">
        <v>1626</v>
      </c>
      <c r="B68" t="str">
        <f t="shared" si="0"/>
        <v>Jasper Park</v>
      </c>
    </row>
    <row r="69" spans="1:2" x14ac:dyDescent="0.25">
      <c r="A69" t="s">
        <v>1627</v>
      </c>
      <c r="B69" t="str">
        <f t="shared" si="0"/>
        <v>Mayfield</v>
      </c>
    </row>
    <row r="70" spans="1:2" x14ac:dyDescent="0.25">
      <c r="A70" t="s">
        <v>1628</v>
      </c>
      <c r="B70" t="str">
        <f t="shared" si="0"/>
        <v>Lynnwood</v>
      </c>
    </row>
    <row r="71" spans="1:2" x14ac:dyDescent="0.25">
      <c r="A71" t="s">
        <v>1629</v>
      </c>
      <c r="B71" t="str">
        <f t="shared" si="0"/>
        <v>Meadowlark Park</v>
      </c>
    </row>
    <row r="72" spans="1:2" x14ac:dyDescent="0.25">
      <c r="A72" t="s">
        <v>1630</v>
      </c>
      <c r="B72" t="str">
        <f t="shared" si="0"/>
        <v>Patricia Heights</v>
      </c>
    </row>
    <row r="73" spans="1:2" x14ac:dyDescent="0.25">
      <c r="A73" t="s">
        <v>1631</v>
      </c>
      <c r="B73" t="str">
        <f t="shared" si="0"/>
        <v>Rio Terrace</v>
      </c>
    </row>
    <row r="74" spans="1:2" x14ac:dyDescent="0.25">
      <c r="A74" t="s">
        <v>1632</v>
      </c>
      <c r="B74" t="str">
        <f t="shared" si="0"/>
        <v>Sherwood</v>
      </c>
    </row>
    <row r="75" spans="1:2" x14ac:dyDescent="0.25">
      <c r="A75" t="s">
        <v>1633</v>
      </c>
      <c r="B75" t="str">
        <f t="shared" si="0"/>
        <v>West Jasper Place</v>
      </c>
    </row>
    <row r="76" spans="1:2" x14ac:dyDescent="0.25">
      <c r="A76" t="s">
        <v>1634</v>
      </c>
      <c r="B76" t="str">
        <f t="shared" si="0"/>
        <v>West Meadowlark Park</v>
      </c>
    </row>
    <row r="77" spans="1:2" x14ac:dyDescent="0.25">
      <c r="A77" t="s">
        <v>1635</v>
      </c>
      <c r="B77" t="str">
        <f t="shared" si="0"/>
        <v>Glastonbury</v>
      </c>
    </row>
    <row r="78" spans="1:2" x14ac:dyDescent="0.25">
      <c r="A78" t="s">
        <v>1636</v>
      </c>
      <c r="B78" t="str">
        <f t="shared" si="0"/>
        <v>Granville</v>
      </c>
    </row>
    <row r="79" spans="1:2" x14ac:dyDescent="0.25">
      <c r="A79" t="s">
        <v>1637</v>
      </c>
      <c r="B79" t="str">
        <f t="shared" si="0"/>
        <v>The Hamptons</v>
      </c>
    </row>
    <row r="80" spans="1:2" x14ac:dyDescent="0.25">
      <c r="A80" t="s">
        <v>1638</v>
      </c>
      <c r="B80" t="str">
        <f t="shared" si="0"/>
        <v>Breckenridge Greens</v>
      </c>
    </row>
    <row r="81" spans="1:2" x14ac:dyDescent="0.25">
      <c r="A81" t="s">
        <v>1639</v>
      </c>
      <c r="B81" t="str">
        <f t="shared" si="0"/>
        <v>Potter Greens</v>
      </c>
    </row>
    <row r="82" spans="1:2" x14ac:dyDescent="0.25">
      <c r="A82" t="s">
        <v>1640</v>
      </c>
      <c r="B82" t="str">
        <f t="shared" si="0"/>
        <v>Rosenthal</v>
      </c>
    </row>
    <row r="83" spans="1:2" x14ac:dyDescent="0.25">
      <c r="A83" t="s">
        <v>1641</v>
      </c>
      <c r="B83" t="str">
        <f t="shared" si="0"/>
        <v>Secord</v>
      </c>
    </row>
    <row r="84" spans="1:2" x14ac:dyDescent="0.25">
      <c r="A84" t="s">
        <v>1642</v>
      </c>
      <c r="B84" t="str">
        <f t="shared" si="0"/>
        <v>Stewart Greens</v>
      </c>
    </row>
    <row r="85" spans="1:2" x14ac:dyDescent="0.25">
      <c r="A85" t="s">
        <v>1643</v>
      </c>
      <c r="B85" t="str">
        <f t="shared" si="0"/>
        <v>Suder Greens</v>
      </c>
    </row>
    <row r="86" spans="1:2" x14ac:dyDescent="0.25">
      <c r="A86" t="s">
        <v>1644</v>
      </c>
      <c r="B86" t="str">
        <f t="shared" si="0"/>
        <v>Webber Greens</v>
      </c>
    </row>
    <row r="87" spans="1:2" x14ac:dyDescent="0.25">
      <c r="A87" t="s">
        <v>1645</v>
      </c>
      <c r="B87" t="str">
        <f t="shared" si="0"/>
        <v>Aldergrove</v>
      </c>
    </row>
    <row r="88" spans="1:2" x14ac:dyDescent="0.25">
      <c r="A88" t="s">
        <v>1646</v>
      </c>
      <c r="B88" t="str">
        <f t="shared" si="0"/>
        <v>Belmead</v>
      </c>
    </row>
    <row r="89" spans="1:2" x14ac:dyDescent="0.25">
      <c r="A89" t="s">
        <v>1647</v>
      </c>
      <c r="B89" t="str">
        <f t="shared" si="0"/>
        <v>Buena Vista</v>
      </c>
    </row>
    <row r="90" spans="1:2" x14ac:dyDescent="0.25">
      <c r="A90" t="s">
        <v>1648</v>
      </c>
      <c r="B90" t="str">
        <f t="shared" si="0"/>
        <v>North Callingwood</v>
      </c>
    </row>
    <row r="91" spans="1:2" x14ac:dyDescent="0.25">
      <c r="A91" t="s">
        <v>1649</v>
      </c>
      <c r="B91" t="str">
        <f t="shared" si="0"/>
        <v>South Callingwood</v>
      </c>
    </row>
    <row r="92" spans="1:2" x14ac:dyDescent="0.25">
      <c r="A92" t="s">
        <v>1650</v>
      </c>
      <c r="B92" t="str">
        <f t="shared" si="0"/>
        <v>Cameron Heights</v>
      </c>
    </row>
    <row r="93" spans="1:2" x14ac:dyDescent="0.25">
      <c r="A93" t="s">
        <v>1651</v>
      </c>
      <c r="B93" t="str">
        <f t="shared" si="0"/>
        <v>Crestwood</v>
      </c>
    </row>
    <row r="94" spans="1:2" x14ac:dyDescent="0.25">
      <c r="A94" t="s">
        <v>1652</v>
      </c>
      <c r="B94" t="str">
        <f t="shared" si="0"/>
        <v>Dechene</v>
      </c>
    </row>
    <row r="95" spans="1:2" x14ac:dyDescent="0.25">
      <c r="A95" t="s">
        <v>1653</v>
      </c>
      <c r="B95" t="str">
        <f t="shared" si="0"/>
        <v>Donsdale</v>
      </c>
    </row>
    <row r="96" spans="1:2" x14ac:dyDescent="0.25">
      <c r="A96" t="s">
        <v>1654</v>
      </c>
      <c r="B96" t="str">
        <f t="shared" si="0"/>
        <v>Gariepy</v>
      </c>
    </row>
    <row r="97" spans="1:2" x14ac:dyDescent="0.25">
      <c r="A97" t="s">
        <v>1655</v>
      </c>
      <c r="B97" t="str">
        <f t="shared" si="0"/>
        <v>Glenora</v>
      </c>
    </row>
    <row r="98" spans="1:2" x14ac:dyDescent="0.25">
      <c r="A98" t="s">
        <v>1656</v>
      </c>
      <c r="B98" t="str">
        <f t="shared" si="0"/>
        <v>Groat Estates</v>
      </c>
    </row>
    <row r="99" spans="1:2" x14ac:dyDescent="0.25">
      <c r="A99" t="s">
        <v>1657</v>
      </c>
      <c r="B99" t="str">
        <f t="shared" si="0"/>
        <v>Grovenor</v>
      </c>
    </row>
    <row r="100" spans="1:2" x14ac:dyDescent="0.25">
      <c r="A100" t="s">
        <v>1658</v>
      </c>
      <c r="B100" t="str">
        <f t="shared" si="0"/>
        <v>Jamieson Place</v>
      </c>
    </row>
    <row r="101" spans="1:2" x14ac:dyDescent="0.25">
      <c r="A101" t="s">
        <v>1659</v>
      </c>
      <c r="B101" t="str">
        <f t="shared" si="0"/>
        <v>La Perle</v>
      </c>
    </row>
    <row r="102" spans="1:2" x14ac:dyDescent="0.25">
      <c r="A102" t="s">
        <v>1660</v>
      </c>
      <c r="B102" t="str">
        <f t="shared" si="0"/>
        <v>Laurier Heights</v>
      </c>
    </row>
    <row r="103" spans="1:2" x14ac:dyDescent="0.25">
      <c r="A103" t="s">
        <v>1661</v>
      </c>
      <c r="B103" t="str">
        <f t="shared" si="0"/>
        <v>Lymburn</v>
      </c>
    </row>
    <row r="104" spans="1:2" x14ac:dyDescent="0.25">
      <c r="A104" t="s">
        <v>1662</v>
      </c>
      <c r="B104" t="str">
        <f t="shared" si="0"/>
        <v>McQueen</v>
      </c>
    </row>
    <row r="105" spans="1:2" x14ac:dyDescent="0.25">
      <c r="A105" t="s">
        <v>1663</v>
      </c>
      <c r="B105" t="str">
        <f t="shared" si="0"/>
        <v>North Glenora</v>
      </c>
    </row>
    <row r="106" spans="1:2" x14ac:dyDescent="0.25">
      <c r="A106" t="s">
        <v>1664</v>
      </c>
      <c r="B106" t="str">
        <f t="shared" si="0"/>
        <v>Oleskiw</v>
      </c>
    </row>
    <row r="107" spans="1:2" x14ac:dyDescent="0.25">
      <c r="A107" t="s">
        <v>1665</v>
      </c>
      <c r="B107" t="str">
        <f t="shared" si="0"/>
        <v>Ormsby Place</v>
      </c>
    </row>
    <row r="108" spans="1:2" x14ac:dyDescent="0.25">
      <c r="A108" t="s">
        <v>1666</v>
      </c>
      <c r="B108" t="str">
        <f t="shared" si="0"/>
        <v>Parkview</v>
      </c>
    </row>
    <row r="109" spans="1:2" x14ac:dyDescent="0.25">
      <c r="A109" t="s">
        <v>1667</v>
      </c>
      <c r="B109" t="str">
        <f t="shared" si="0"/>
        <v>Place LaRue</v>
      </c>
    </row>
    <row r="110" spans="1:2" x14ac:dyDescent="0.25">
      <c r="A110" t="s">
        <v>1668</v>
      </c>
      <c r="B110" t="str">
        <f t="shared" ref="B110:B173" si="1">RIGHT(A110,LEN(A110)-6)</f>
        <v>Quesnell Heights</v>
      </c>
    </row>
    <row r="111" spans="1:2" x14ac:dyDescent="0.25">
      <c r="A111" t="s">
        <v>1669</v>
      </c>
      <c r="B111" t="str">
        <f t="shared" si="1"/>
        <v>Summerlea</v>
      </c>
    </row>
    <row r="112" spans="1:2" x14ac:dyDescent="0.25">
      <c r="A112" t="s">
        <v>1670</v>
      </c>
      <c r="B112" t="str">
        <f t="shared" si="1"/>
        <v>Terra Losa</v>
      </c>
    </row>
    <row r="113" spans="1:2" x14ac:dyDescent="0.25">
      <c r="A113" t="s">
        <v>1671</v>
      </c>
      <c r="B113" t="str">
        <f t="shared" si="1"/>
        <v>Thorncliff</v>
      </c>
    </row>
    <row r="114" spans="1:2" x14ac:dyDescent="0.25">
      <c r="A114" t="s">
        <v>1672</v>
      </c>
      <c r="B114" t="str">
        <f t="shared" si="1"/>
        <v>Valleyview</v>
      </c>
    </row>
    <row r="115" spans="1:2" x14ac:dyDescent="0.25">
      <c r="A115" t="s">
        <v>1673</v>
      </c>
      <c r="B115" t="str">
        <f t="shared" si="1"/>
        <v>Wedgewood Heights</v>
      </c>
    </row>
    <row r="116" spans="1:2" x14ac:dyDescent="0.25">
      <c r="A116" t="s">
        <v>1674</v>
      </c>
      <c r="B116" t="str">
        <f t="shared" si="1"/>
        <v>West Glenora</v>
      </c>
    </row>
    <row r="117" spans="1:2" x14ac:dyDescent="0.25">
      <c r="A117" t="s">
        <v>1675</v>
      </c>
      <c r="B117" t="str">
        <f t="shared" si="1"/>
        <v>Westgrove</v>
      </c>
    </row>
    <row r="118" spans="1:2" x14ac:dyDescent="0.25">
      <c r="A118" t="s">
        <v>1676</v>
      </c>
      <c r="B118" t="str">
        <f t="shared" si="1"/>
        <v>Westmount</v>
      </c>
    </row>
    <row r="119" spans="1:2" x14ac:dyDescent="0.25">
      <c r="A119" t="s">
        <v>1677</v>
      </c>
      <c r="B119" t="str">
        <f t="shared" si="1"/>
        <v>Westridge</v>
      </c>
    </row>
    <row r="120" spans="1:2" x14ac:dyDescent="0.25">
      <c r="A120" t="s">
        <v>1678</v>
      </c>
      <c r="B120" t="str">
        <f t="shared" si="1"/>
        <v>Westview Village</v>
      </c>
    </row>
    <row r="121" spans="1:2" x14ac:dyDescent="0.25">
      <c r="A121" t="s">
        <v>1679</v>
      </c>
      <c r="B121" t="str">
        <f t="shared" si="1"/>
        <v>Allard</v>
      </c>
    </row>
    <row r="122" spans="1:2" x14ac:dyDescent="0.25">
      <c r="A122" t="s">
        <v>1680</v>
      </c>
      <c r="B122" t="str">
        <f t="shared" si="1"/>
        <v>Blackburne</v>
      </c>
    </row>
    <row r="123" spans="1:2" x14ac:dyDescent="0.25">
      <c r="A123" t="s">
        <v>1681</v>
      </c>
      <c r="B123" t="str">
        <f t="shared" si="1"/>
        <v>Blackmud Creek</v>
      </c>
    </row>
    <row r="124" spans="1:2" x14ac:dyDescent="0.25">
      <c r="A124" t="s">
        <v>1682</v>
      </c>
      <c r="B124" t="str">
        <f t="shared" si="1"/>
        <v>Callaghan</v>
      </c>
    </row>
    <row r="125" spans="1:2" x14ac:dyDescent="0.25">
      <c r="A125" t="s">
        <v>1683</v>
      </c>
      <c r="B125" t="str">
        <f t="shared" si="1"/>
        <v>Chappelle</v>
      </c>
    </row>
    <row r="126" spans="1:2" x14ac:dyDescent="0.25">
      <c r="A126" t="s">
        <v>1684</v>
      </c>
      <c r="B126" t="str">
        <f t="shared" si="1"/>
        <v>Heritage Valley Town Centre</v>
      </c>
    </row>
    <row r="127" spans="1:2" x14ac:dyDescent="0.25">
      <c r="A127" t="s">
        <v>1685</v>
      </c>
      <c r="B127" t="str">
        <f t="shared" si="1"/>
        <v>MacEwan</v>
      </c>
    </row>
    <row r="128" spans="1:2" x14ac:dyDescent="0.25">
      <c r="A128" t="s">
        <v>1686</v>
      </c>
      <c r="B128" t="str">
        <f t="shared" si="1"/>
        <v>Richford</v>
      </c>
    </row>
    <row r="129" spans="1:2" x14ac:dyDescent="0.25">
      <c r="A129" t="s">
        <v>1687</v>
      </c>
      <c r="B129" t="str">
        <f t="shared" si="1"/>
        <v>Rutherford</v>
      </c>
    </row>
    <row r="130" spans="1:2" x14ac:dyDescent="0.25">
      <c r="A130" t="s">
        <v>1688</v>
      </c>
      <c r="B130" t="str">
        <f t="shared" si="1"/>
        <v>Aspen Gardens</v>
      </c>
    </row>
    <row r="131" spans="1:2" x14ac:dyDescent="0.25">
      <c r="A131" t="s">
        <v>1689</v>
      </c>
      <c r="B131" t="str">
        <f t="shared" si="1"/>
        <v>Blue Quill</v>
      </c>
    </row>
    <row r="132" spans="1:2" x14ac:dyDescent="0.25">
      <c r="A132" t="s">
        <v>1690</v>
      </c>
      <c r="B132" t="str">
        <f t="shared" si="1"/>
        <v>Blue Quill Estates</v>
      </c>
    </row>
    <row r="133" spans="1:2" x14ac:dyDescent="0.25">
      <c r="A133" t="s">
        <v>1691</v>
      </c>
      <c r="B133" t="str">
        <f t="shared" si="1"/>
        <v>Bearspaw</v>
      </c>
    </row>
    <row r="134" spans="1:2" x14ac:dyDescent="0.25">
      <c r="A134" t="s">
        <v>1692</v>
      </c>
      <c r="B134" t="str">
        <f t="shared" si="1"/>
        <v>Duggan</v>
      </c>
    </row>
    <row r="135" spans="1:2" x14ac:dyDescent="0.25">
      <c r="A135" t="s">
        <v>1693</v>
      </c>
      <c r="B135" t="str">
        <f t="shared" si="1"/>
        <v>Ermineskin</v>
      </c>
    </row>
    <row r="136" spans="1:2" x14ac:dyDescent="0.25">
      <c r="A136" t="s">
        <v>1694</v>
      </c>
      <c r="B136" t="str">
        <f t="shared" si="1"/>
        <v>Greenfield</v>
      </c>
    </row>
    <row r="137" spans="1:2" x14ac:dyDescent="0.25">
      <c r="A137" t="s">
        <v>1695</v>
      </c>
      <c r="B137" t="str">
        <f t="shared" si="1"/>
        <v>Keheewin</v>
      </c>
    </row>
    <row r="138" spans="1:2" x14ac:dyDescent="0.25">
      <c r="A138" t="s">
        <v>1696</v>
      </c>
      <c r="B138" t="str">
        <f t="shared" si="1"/>
        <v>Rideau Park</v>
      </c>
    </row>
    <row r="139" spans="1:2" x14ac:dyDescent="0.25">
      <c r="A139" t="s">
        <v>1697</v>
      </c>
      <c r="B139" t="str">
        <f t="shared" si="1"/>
        <v>Royal Gardens</v>
      </c>
    </row>
    <row r="140" spans="1:2" x14ac:dyDescent="0.25">
      <c r="A140" t="s">
        <v>1698</v>
      </c>
      <c r="B140" t="str">
        <f t="shared" si="1"/>
        <v>Skyrattler</v>
      </c>
    </row>
    <row r="141" spans="1:2" x14ac:dyDescent="0.25">
      <c r="A141" t="s">
        <v>1699</v>
      </c>
      <c r="B141" t="str">
        <f t="shared" si="1"/>
        <v>Steinhauer</v>
      </c>
    </row>
    <row r="142" spans="1:2" x14ac:dyDescent="0.25">
      <c r="A142" t="s">
        <v>1700</v>
      </c>
      <c r="B142" t="str">
        <f t="shared" si="1"/>
        <v>Sweet Grass</v>
      </c>
    </row>
    <row r="143" spans="1:2" x14ac:dyDescent="0.25">
      <c r="A143" t="s">
        <v>1701</v>
      </c>
      <c r="B143" t="str">
        <f t="shared" si="1"/>
        <v>Twin Brooks</v>
      </c>
    </row>
    <row r="144" spans="1:2" x14ac:dyDescent="0.25">
      <c r="A144" t="s">
        <v>1702</v>
      </c>
      <c r="B144" t="str">
        <f t="shared" si="1"/>
        <v>Westbrook Estates</v>
      </c>
    </row>
    <row r="145" spans="1:2" x14ac:dyDescent="0.25">
      <c r="A145" t="s">
        <v>1703</v>
      </c>
      <c r="B145" t="str">
        <f t="shared" si="1"/>
        <v>Allendale</v>
      </c>
    </row>
    <row r="146" spans="1:2" x14ac:dyDescent="0.25">
      <c r="A146" t="s">
        <v>1704</v>
      </c>
      <c r="B146" t="str">
        <f t="shared" si="1"/>
        <v>Belgravia</v>
      </c>
    </row>
    <row r="147" spans="1:2" x14ac:dyDescent="0.25">
      <c r="A147" t="s">
        <v>1705</v>
      </c>
      <c r="B147" t="str">
        <f t="shared" si="1"/>
        <v>Garneau</v>
      </c>
    </row>
    <row r="148" spans="1:2" x14ac:dyDescent="0.25">
      <c r="A148" t="s">
        <v>1706</v>
      </c>
      <c r="B148" t="str">
        <f t="shared" si="1"/>
        <v>Grandview Heights</v>
      </c>
    </row>
    <row r="149" spans="1:2" x14ac:dyDescent="0.25">
      <c r="A149" t="s">
        <v>1707</v>
      </c>
      <c r="B149" t="str">
        <f t="shared" si="1"/>
        <v>McKernan</v>
      </c>
    </row>
    <row r="150" spans="1:2" x14ac:dyDescent="0.25">
      <c r="A150" t="s">
        <v>1708</v>
      </c>
      <c r="B150" t="str">
        <f t="shared" si="1"/>
        <v>Parkallen</v>
      </c>
    </row>
    <row r="151" spans="1:2" x14ac:dyDescent="0.25">
      <c r="A151" t="s">
        <v>1709</v>
      </c>
      <c r="B151" t="str">
        <f t="shared" si="1"/>
        <v>Queen Alexandra</v>
      </c>
    </row>
    <row r="152" spans="1:2" x14ac:dyDescent="0.25">
      <c r="A152" t="s">
        <v>1710</v>
      </c>
      <c r="B152" t="str">
        <f t="shared" si="1"/>
        <v>Strathcona</v>
      </c>
    </row>
    <row r="153" spans="1:2" x14ac:dyDescent="0.25">
      <c r="A153" t="s">
        <v>1711</v>
      </c>
      <c r="B153" t="str">
        <f t="shared" si="1"/>
        <v>Windsor Park</v>
      </c>
    </row>
    <row r="154" spans="1:2" x14ac:dyDescent="0.25">
      <c r="A154" t="s">
        <v>1712</v>
      </c>
      <c r="B154" t="str">
        <f t="shared" si="1"/>
        <v>Brander Gardens</v>
      </c>
    </row>
    <row r="155" spans="1:2" x14ac:dyDescent="0.25">
      <c r="A155" t="s">
        <v>1713</v>
      </c>
      <c r="B155" t="str">
        <f t="shared" si="1"/>
        <v>Brookside</v>
      </c>
    </row>
    <row r="156" spans="1:2" x14ac:dyDescent="0.25">
      <c r="A156" t="s">
        <v>1714</v>
      </c>
      <c r="B156" t="str">
        <f t="shared" si="1"/>
        <v>Bulyea Heights</v>
      </c>
    </row>
    <row r="157" spans="1:2" x14ac:dyDescent="0.25">
      <c r="A157" t="s">
        <v>1715</v>
      </c>
      <c r="B157" t="str">
        <f t="shared" si="1"/>
        <v>Carter Crest</v>
      </c>
    </row>
    <row r="158" spans="1:2" x14ac:dyDescent="0.25">
      <c r="A158" t="s">
        <v>1716</v>
      </c>
      <c r="B158" t="str">
        <f t="shared" si="1"/>
        <v>Falconer Heights</v>
      </c>
    </row>
    <row r="159" spans="1:2" x14ac:dyDescent="0.25">
      <c r="A159" t="s">
        <v>1717</v>
      </c>
      <c r="B159" t="str">
        <f t="shared" si="1"/>
        <v>Ogilvie Ridge</v>
      </c>
    </row>
    <row r="160" spans="1:2" x14ac:dyDescent="0.25">
      <c r="A160" t="s">
        <v>1718</v>
      </c>
      <c r="B160" t="str">
        <f t="shared" si="1"/>
        <v>Henderson Estates</v>
      </c>
    </row>
    <row r="161" spans="1:2" x14ac:dyDescent="0.25">
      <c r="A161" t="s">
        <v>1719</v>
      </c>
      <c r="B161" t="str">
        <f t="shared" si="1"/>
        <v>Ramsay Heights</v>
      </c>
    </row>
    <row r="162" spans="1:2" x14ac:dyDescent="0.25">
      <c r="A162" t="s">
        <v>1720</v>
      </c>
      <c r="B162" t="str">
        <f t="shared" si="1"/>
        <v>Rhatigan Ridge</v>
      </c>
    </row>
    <row r="163" spans="1:2" x14ac:dyDescent="0.25">
      <c r="A163" t="s">
        <v>1721</v>
      </c>
      <c r="B163" t="str">
        <f t="shared" si="1"/>
        <v>Empire Park</v>
      </c>
    </row>
    <row r="164" spans="1:2" x14ac:dyDescent="0.25">
      <c r="A164" t="s">
        <v>1722</v>
      </c>
      <c r="B164" t="str">
        <f t="shared" si="1"/>
        <v>Lansdowne</v>
      </c>
    </row>
    <row r="165" spans="1:2" x14ac:dyDescent="0.25">
      <c r="A165" t="s">
        <v>1723</v>
      </c>
      <c r="B165" t="str">
        <f t="shared" si="1"/>
        <v>Lendrum Place</v>
      </c>
    </row>
    <row r="166" spans="1:2" x14ac:dyDescent="0.25">
      <c r="A166" t="s">
        <v>1724</v>
      </c>
      <c r="B166" t="str">
        <f t="shared" si="1"/>
        <v>Malmo Plains</v>
      </c>
    </row>
    <row r="167" spans="1:2" x14ac:dyDescent="0.25">
      <c r="A167" t="s">
        <v>1725</v>
      </c>
      <c r="B167" t="str">
        <f t="shared" si="1"/>
        <v>Pleasantview</v>
      </c>
    </row>
    <row r="168" spans="1:2" x14ac:dyDescent="0.25">
      <c r="A168" t="s">
        <v>1726</v>
      </c>
      <c r="B168" t="str">
        <f t="shared" si="1"/>
        <v>Haddow</v>
      </c>
    </row>
    <row r="169" spans="1:2" x14ac:dyDescent="0.25">
      <c r="A169" t="s">
        <v>1727</v>
      </c>
      <c r="B169" t="str">
        <f t="shared" si="1"/>
        <v>Hodgson</v>
      </c>
    </row>
    <row r="170" spans="1:2" x14ac:dyDescent="0.25">
      <c r="A170" t="s">
        <v>1728</v>
      </c>
      <c r="B170" t="str">
        <f t="shared" si="1"/>
        <v>Leger</v>
      </c>
    </row>
    <row r="171" spans="1:2" x14ac:dyDescent="0.25">
      <c r="A171" t="s">
        <v>1729</v>
      </c>
      <c r="B171" t="str">
        <f t="shared" si="1"/>
        <v>Magrath Heights</v>
      </c>
    </row>
    <row r="172" spans="1:2" x14ac:dyDescent="0.25">
      <c r="A172" t="s">
        <v>1730</v>
      </c>
      <c r="B172" t="str">
        <f t="shared" si="1"/>
        <v>Mactaggart</v>
      </c>
    </row>
    <row r="173" spans="1:2" x14ac:dyDescent="0.25">
      <c r="A173" t="s">
        <v>1731</v>
      </c>
      <c r="B173" t="str">
        <f t="shared" si="1"/>
        <v>Terwillegar Towne</v>
      </c>
    </row>
    <row r="174" spans="1:2" x14ac:dyDescent="0.25">
      <c r="A174" t="s">
        <v>1732</v>
      </c>
      <c r="B174" t="str">
        <f t="shared" ref="B174:B237" si="2">RIGHT(A174,LEN(A174)-6)</f>
        <v>Terwillegar South</v>
      </c>
    </row>
    <row r="175" spans="1:2" x14ac:dyDescent="0.25">
      <c r="A175" t="s">
        <v>1733</v>
      </c>
      <c r="B175" t="str">
        <f t="shared" si="2"/>
        <v>Ambleside</v>
      </c>
    </row>
    <row r="176" spans="1:2" x14ac:dyDescent="0.25">
      <c r="A176" t="s">
        <v>1734</v>
      </c>
      <c r="B176" t="str">
        <f t="shared" si="2"/>
        <v>Keswick</v>
      </c>
    </row>
    <row r="177" spans="1:2" x14ac:dyDescent="0.25">
      <c r="A177" t="s">
        <v>1735</v>
      </c>
      <c r="B177" t="str">
        <f t="shared" si="2"/>
        <v>Windermere Estates</v>
      </c>
    </row>
    <row r="178" spans="1:2" x14ac:dyDescent="0.25">
      <c r="A178" t="s">
        <v>1736</v>
      </c>
      <c r="B178" t="str">
        <f t="shared" si="2"/>
        <v>Ellerslie</v>
      </c>
    </row>
    <row r="179" spans="1:2" x14ac:dyDescent="0.25">
      <c r="A179" t="s">
        <v>1737</v>
      </c>
      <c r="B179" t="str">
        <f>LEFT(RIGHT(A179,LEN(A179)-6),12)</f>
        <v>The Orchards</v>
      </c>
    </row>
    <row r="180" spans="1:2" x14ac:dyDescent="0.25">
      <c r="A180" t="s">
        <v>1738</v>
      </c>
      <c r="B180" t="str">
        <f t="shared" si="2"/>
        <v>Summerside</v>
      </c>
    </row>
    <row r="181" spans="1:2" x14ac:dyDescent="0.25">
      <c r="A181" t="s">
        <v>1739</v>
      </c>
      <c r="B181" t="str">
        <f t="shared" si="2"/>
        <v>Larkspur</v>
      </c>
    </row>
    <row r="182" spans="1:2" x14ac:dyDescent="0.25">
      <c r="A182" t="s">
        <v>1740</v>
      </c>
      <c r="B182" t="str">
        <f t="shared" si="2"/>
        <v>Laurel</v>
      </c>
    </row>
    <row r="183" spans="1:2" x14ac:dyDescent="0.25">
      <c r="A183" t="s">
        <v>1741</v>
      </c>
      <c r="B183" t="str">
        <f t="shared" si="2"/>
        <v>Maple</v>
      </c>
    </row>
    <row r="184" spans="1:2" x14ac:dyDescent="0.25">
      <c r="A184" t="s">
        <v>1742</v>
      </c>
      <c r="B184" t="str">
        <f t="shared" si="2"/>
        <v>Silver Berry</v>
      </c>
    </row>
    <row r="185" spans="1:2" x14ac:dyDescent="0.25">
      <c r="A185" t="s">
        <v>1743</v>
      </c>
      <c r="B185" t="str">
        <f t="shared" si="2"/>
        <v>Tamarack</v>
      </c>
    </row>
    <row r="186" spans="1:2" x14ac:dyDescent="0.25">
      <c r="A186" t="s">
        <v>1744</v>
      </c>
      <c r="B186" t="str">
        <f t="shared" si="2"/>
        <v>Wild Rose</v>
      </c>
    </row>
    <row r="187" spans="1:2" x14ac:dyDescent="0.25">
      <c r="A187" t="s">
        <v>1745</v>
      </c>
      <c r="B187" t="str">
        <f t="shared" si="2"/>
        <v>Jackson Heights</v>
      </c>
    </row>
    <row r="188" spans="1:2" x14ac:dyDescent="0.25">
      <c r="A188" t="s">
        <v>1746</v>
      </c>
      <c r="B188" t="str">
        <f t="shared" si="2"/>
        <v>Kiniski Gardens</v>
      </c>
    </row>
    <row r="189" spans="1:2" x14ac:dyDescent="0.25">
      <c r="A189" t="s">
        <v>1747</v>
      </c>
      <c r="B189" t="str">
        <f t="shared" si="2"/>
        <v>Ekota</v>
      </c>
    </row>
    <row r="190" spans="1:2" x14ac:dyDescent="0.25">
      <c r="A190" t="s">
        <v>1748</v>
      </c>
      <c r="B190" t="str">
        <f t="shared" si="2"/>
        <v>Menisa</v>
      </c>
    </row>
    <row r="191" spans="1:2" x14ac:dyDescent="0.25">
      <c r="A191" t="s">
        <v>1749</v>
      </c>
      <c r="B191" t="str">
        <f t="shared" si="2"/>
        <v>Satoo</v>
      </c>
    </row>
    <row r="192" spans="1:2" x14ac:dyDescent="0.25">
      <c r="A192" t="s">
        <v>1750</v>
      </c>
      <c r="B192" t="str">
        <f t="shared" si="2"/>
        <v>Kameyosek</v>
      </c>
    </row>
    <row r="193" spans="1:2" x14ac:dyDescent="0.25">
      <c r="A193" t="s">
        <v>1751</v>
      </c>
      <c r="B193" t="str">
        <f t="shared" si="2"/>
        <v>Meyonohk</v>
      </c>
    </row>
    <row r="194" spans="1:2" x14ac:dyDescent="0.25">
      <c r="A194" t="s">
        <v>1752</v>
      </c>
      <c r="B194" t="str">
        <f t="shared" si="2"/>
        <v>Tipaskan</v>
      </c>
    </row>
    <row r="195" spans="1:2" x14ac:dyDescent="0.25">
      <c r="A195" t="s">
        <v>1753</v>
      </c>
      <c r="B195" t="str">
        <f t="shared" si="2"/>
        <v>Meyokumin</v>
      </c>
    </row>
    <row r="196" spans="1:2" x14ac:dyDescent="0.25">
      <c r="A196" t="s">
        <v>1754</v>
      </c>
      <c r="B196" t="str">
        <f t="shared" si="2"/>
        <v>Sakaw</v>
      </c>
    </row>
    <row r="197" spans="1:2" x14ac:dyDescent="0.25">
      <c r="A197" t="s">
        <v>1755</v>
      </c>
      <c r="B197" t="str">
        <f t="shared" si="2"/>
        <v>Lee Ridge</v>
      </c>
    </row>
    <row r="198" spans="1:2" x14ac:dyDescent="0.25">
      <c r="A198" t="s">
        <v>1756</v>
      </c>
      <c r="B198" t="str">
        <f t="shared" si="2"/>
        <v>Michaels Park</v>
      </c>
    </row>
    <row r="199" spans="1:2" x14ac:dyDescent="0.25">
      <c r="A199" t="s">
        <v>1757</v>
      </c>
      <c r="B199" t="str">
        <f t="shared" si="2"/>
        <v>Richfield</v>
      </c>
    </row>
    <row r="200" spans="1:2" x14ac:dyDescent="0.25">
      <c r="A200" t="s">
        <v>1758</v>
      </c>
      <c r="B200" t="str">
        <f t="shared" si="2"/>
        <v>Tweddle Place</v>
      </c>
    </row>
    <row r="201" spans="1:2" x14ac:dyDescent="0.25">
      <c r="A201" t="s">
        <v>1759</v>
      </c>
      <c r="B201" t="str">
        <f t="shared" si="2"/>
        <v>Bisset</v>
      </c>
    </row>
    <row r="202" spans="1:2" x14ac:dyDescent="0.25">
      <c r="A202" t="s">
        <v>1760</v>
      </c>
      <c r="B202" t="str">
        <f t="shared" si="2"/>
        <v>Minchau</v>
      </c>
    </row>
    <row r="203" spans="1:2" x14ac:dyDescent="0.25">
      <c r="A203" t="s">
        <v>1761</v>
      </c>
      <c r="B203" t="str">
        <f t="shared" si="2"/>
        <v>Weinlos</v>
      </c>
    </row>
    <row r="204" spans="1:2" x14ac:dyDescent="0.25">
      <c r="A204" t="s">
        <v>1762</v>
      </c>
      <c r="B204" t="str">
        <f t="shared" si="2"/>
        <v>Crawford Plains</v>
      </c>
    </row>
    <row r="205" spans="1:2" x14ac:dyDescent="0.25">
      <c r="A205" t="s">
        <v>1763</v>
      </c>
      <c r="B205" t="str">
        <f t="shared" si="2"/>
        <v>Daly Grove</v>
      </c>
    </row>
    <row r="206" spans="1:2" x14ac:dyDescent="0.25">
      <c r="A206" t="s">
        <v>1764</v>
      </c>
      <c r="B206" t="str">
        <f t="shared" si="2"/>
        <v>Pollard Meadows</v>
      </c>
    </row>
    <row r="207" spans="1:2" x14ac:dyDescent="0.25">
      <c r="A207" t="s">
        <v>1765</v>
      </c>
      <c r="B207" t="str">
        <f t="shared" si="2"/>
        <v>Greenview</v>
      </c>
    </row>
    <row r="208" spans="1:2" x14ac:dyDescent="0.25">
      <c r="A208" t="s">
        <v>1766</v>
      </c>
      <c r="B208" t="str">
        <f t="shared" si="2"/>
        <v>Hillview</v>
      </c>
    </row>
    <row r="209" spans="1:2" x14ac:dyDescent="0.25">
      <c r="A209" t="s">
        <v>1767</v>
      </c>
      <c r="B209" t="str">
        <f t="shared" si="2"/>
        <v>Argyll</v>
      </c>
    </row>
    <row r="210" spans="1:2" x14ac:dyDescent="0.25">
      <c r="A210" t="s">
        <v>1768</v>
      </c>
      <c r="B210" t="str">
        <f t="shared" si="2"/>
        <v>Avonmore</v>
      </c>
    </row>
    <row r="211" spans="1:2" x14ac:dyDescent="0.25">
      <c r="A211" t="s">
        <v>1769</v>
      </c>
      <c r="B211" t="str">
        <f t="shared" si="2"/>
        <v>Bonnie Doon</v>
      </c>
    </row>
    <row r="212" spans="1:2" x14ac:dyDescent="0.25">
      <c r="A212" t="s">
        <v>1770</v>
      </c>
      <c r="B212" t="str">
        <f t="shared" si="2"/>
        <v>Capilano</v>
      </c>
    </row>
    <row r="213" spans="1:2" x14ac:dyDescent="0.25">
      <c r="A213" t="s">
        <v>1771</v>
      </c>
      <c r="B213" t="str">
        <f t="shared" si="2"/>
        <v>Charlesworth</v>
      </c>
    </row>
    <row r="214" spans="1:2" x14ac:dyDescent="0.25">
      <c r="A214" t="s">
        <v>1772</v>
      </c>
      <c r="B214" t="str">
        <f t="shared" si="2"/>
        <v>Forest Heights</v>
      </c>
    </row>
    <row r="215" spans="1:2" x14ac:dyDescent="0.25">
      <c r="A215" t="s">
        <v>1773</v>
      </c>
      <c r="B215" t="str">
        <f t="shared" si="2"/>
        <v>Fulton Place</v>
      </c>
    </row>
    <row r="216" spans="1:2" x14ac:dyDescent="0.25">
      <c r="A216" t="s">
        <v>1774</v>
      </c>
      <c r="B216" t="str">
        <f t="shared" si="2"/>
        <v>Gold Bar</v>
      </c>
    </row>
    <row r="217" spans="1:2" x14ac:dyDescent="0.25">
      <c r="A217" t="s">
        <v>1773</v>
      </c>
      <c r="B217" t="str">
        <f t="shared" si="2"/>
        <v>Fulton Place</v>
      </c>
    </row>
    <row r="218" spans="1:2" x14ac:dyDescent="0.25">
      <c r="A218" t="s">
        <v>1775</v>
      </c>
      <c r="B218" t="str">
        <f t="shared" si="2"/>
        <v>Hazeldean</v>
      </c>
    </row>
    <row r="219" spans="1:2" x14ac:dyDescent="0.25">
      <c r="A219" t="s">
        <v>1776</v>
      </c>
      <c r="B219" t="str">
        <f t="shared" si="2"/>
        <v>Holyrood</v>
      </c>
    </row>
    <row r="220" spans="1:2" x14ac:dyDescent="0.25">
      <c r="A220" t="s">
        <v>1777</v>
      </c>
      <c r="B220" t="str">
        <f t="shared" si="2"/>
        <v>Idylwylde</v>
      </c>
    </row>
    <row r="221" spans="1:2" x14ac:dyDescent="0.25">
      <c r="A221" t="s">
        <v>1778</v>
      </c>
      <c r="B221" t="str">
        <f t="shared" si="2"/>
        <v>Kenilworth</v>
      </c>
    </row>
    <row r="222" spans="1:2" x14ac:dyDescent="0.25">
      <c r="A222" t="s">
        <v>1779</v>
      </c>
      <c r="B222" t="str">
        <f t="shared" si="2"/>
        <v>King Edward Park</v>
      </c>
    </row>
    <row r="223" spans="1:2" x14ac:dyDescent="0.25">
      <c r="A223" t="s">
        <v>1780</v>
      </c>
      <c r="B223" t="str">
        <f t="shared" si="2"/>
        <v>Maple Ridge</v>
      </c>
    </row>
    <row r="224" spans="1:2" x14ac:dyDescent="0.25">
      <c r="A224" t="s">
        <v>1781</v>
      </c>
      <c r="B224" t="str">
        <f t="shared" si="2"/>
        <v>Ottewell</v>
      </c>
    </row>
    <row r="225" spans="1:2" x14ac:dyDescent="0.25">
      <c r="A225" t="s">
        <v>1782</v>
      </c>
      <c r="B225" t="str">
        <f t="shared" si="2"/>
        <v>Ritchie</v>
      </c>
    </row>
    <row r="226" spans="1:2" x14ac:dyDescent="0.25">
      <c r="A226" t="s">
        <v>1783</v>
      </c>
      <c r="B226" t="str">
        <f t="shared" si="2"/>
        <v>Terrace Heights</v>
      </c>
    </row>
    <row r="227" spans="1:2" x14ac:dyDescent="0.25">
      <c r="A227" t="s">
        <v>1784</v>
      </c>
      <c r="B227" t="str">
        <f t="shared" si="2"/>
        <v>Walker</v>
      </c>
    </row>
    <row r="228" spans="1:2" x14ac:dyDescent="0.25">
      <c r="A228" t="s">
        <v>1785</v>
      </c>
      <c r="B228" t="str">
        <f t="shared" si="2"/>
        <v>Hawks Ridge</v>
      </c>
    </row>
    <row r="229" spans="1:2" x14ac:dyDescent="0.25">
      <c r="A229" t="s">
        <v>1786</v>
      </c>
      <c r="B229" t="str">
        <f t="shared" si="2"/>
        <v>Starling</v>
      </c>
    </row>
    <row r="230" spans="1:2" x14ac:dyDescent="0.25">
      <c r="A230" t="s">
        <v>1787</v>
      </c>
      <c r="B230" t="str">
        <f t="shared" si="2"/>
        <v>Trumpeter</v>
      </c>
    </row>
    <row r="231" spans="1:2" x14ac:dyDescent="0.25">
      <c r="A231" t="s">
        <v>1788</v>
      </c>
      <c r="B231" t="str">
        <f t="shared" si="2"/>
        <v>Baranow</v>
      </c>
    </row>
    <row r="232" spans="1:2" x14ac:dyDescent="0.25">
      <c r="A232" t="s">
        <v>1789</v>
      </c>
      <c r="B232" t="str">
        <f t="shared" si="2"/>
        <v>Baturyn</v>
      </c>
    </row>
    <row r="233" spans="1:2" x14ac:dyDescent="0.25">
      <c r="A233" t="s">
        <v>1790</v>
      </c>
      <c r="B233" t="str">
        <f t="shared" si="2"/>
        <v>Beaumaris</v>
      </c>
    </row>
    <row r="234" spans="1:2" x14ac:dyDescent="0.25">
      <c r="A234" t="s">
        <v>1791</v>
      </c>
      <c r="B234" t="str">
        <f t="shared" si="2"/>
        <v>Caernarvon</v>
      </c>
    </row>
    <row r="235" spans="1:2" x14ac:dyDescent="0.25">
      <c r="A235" t="s">
        <v>1792</v>
      </c>
      <c r="B235" t="str">
        <f t="shared" si="2"/>
        <v>Canossa</v>
      </c>
    </row>
    <row r="236" spans="1:2" x14ac:dyDescent="0.25">
      <c r="A236" t="s">
        <v>1793</v>
      </c>
      <c r="B236" t="str">
        <f t="shared" si="2"/>
        <v>Carlisle</v>
      </c>
    </row>
    <row r="237" spans="1:2" x14ac:dyDescent="0.25">
      <c r="A237" t="s">
        <v>1794</v>
      </c>
      <c r="B237" t="str">
        <f t="shared" si="2"/>
        <v>Chambery</v>
      </c>
    </row>
    <row r="238" spans="1:2" x14ac:dyDescent="0.25">
      <c r="A238" t="s">
        <v>1795</v>
      </c>
      <c r="B238" t="str">
        <f t="shared" ref="B238:B301" si="3">RIGHT(A238,LEN(A238)-6)</f>
        <v>Dunluce</v>
      </c>
    </row>
    <row r="239" spans="1:2" x14ac:dyDescent="0.25">
      <c r="A239" t="s">
        <v>1796</v>
      </c>
      <c r="B239" t="str">
        <f t="shared" si="3"/>
        <v>Elsinore</v>
      </c>
    </row>
    <row r="240" spans="1:2" x14ac:dyDescent="0.25">
      <c r="A240" t="s">
        <v>1797</v>
      </c>
      <c r="B240" t="str">
        <f t="shared" si="3"/>
        <v>Lorelei</v>
      </c>
    </row>
    <row r="241" spans="1:2" x14ac:dyDescent="0.25">
      <c r="A241" t="s">
        <v>1798</v>
      </c>
      <c r="B241" t="str">
        <f t="shared" si="3"/>
        <v>Rapperswill</v>
      </c>
    </row>
    <row r="242" spans="1:2" x14ac:dyDescent="0.25">
      <c r="A242" t="s">
        <v>1799</v>
      </c>
      <c r="B242" t="str">
        <f t="shared" si="3"/>
        <v>Albany</v>
      </c>
    </row>
    <row r="243" spans="1:2" x14ac:dyDescent="0.25">
      <c r="A243" t="s">
        <v>1800</v>
      </c>
      <c r="B243" t="str">
        <f t="shared" si="3"/>
        <v>Carlton</v>
      </c>
    </row>
    <row r="244" spans="1:2" x14ac:dyDescent="0.25">
      <c r="A244" t="s">
        <v>1801</v>
      </c>
      <c r="B244" t="str">
        <f t="shared" si="3"/>
        <v>Cumberland</v>
      </c>
    </row>
    <row r="245" spans="1:2" x14ac:dyDescent="0.25">
      <c r="A245" t="s">
        <v>1802</v>
      </c>
      <c r="B245" t="str">
        <f t="shared" si="3"/>
        <v>Hudson</v>
      </c>
    </row>
    <row r="246" spans="1:2" x14ac:dyDescent="0.25">
      <c r="A246" t="s">
        <v>1803</v>
      </c>
      <c r="B246" t="str">
        <f t="shared" si="3"/>
        <v>Oxford</v>
      </c>
    </row>
    <row r="247" spans="1:2" x14ac:dyDescent="0.25">
      <c r="A247" t="s">
        <v>1804</v>
      </c>
      <c r="B247" t="str">
        <f t="shared" si="3"/>
        <v>Pembina</v>
      </c>
    </row>
    <row r="248" spans="1:2" x14ac:dyDescent="0.25">
      <c r="A248" t="s">
        <v>1805</v>
      </c>
      <c r="B248" t="str">
        <f t="shared" si="3"/>
        <v>Athlone</v>
      </c>
    </row>
    <row r="249" spans="1:2" x14ac:dyDescent="0.25">
      <c r="A249" t="s">
        <v>1806</v>
      </c>
      <c r="B249" t="str">
        <f t="shared" si="3"/>
        <v>Calder</v>
      </c>
    </row>
    <row r="250" spans="1:2" x14ac:dyDescent="0.25">
      <c r="A250" t="s">
        <v>1807</v>
      </c>
      <c r="B250" t="str">
        <f t="shared" si="3"/>
        <v>Dovercourt</v>
      </c>
    </row>
    <row r="251" spans="1:2" x14ac:dyDescent="0.25">
      <c r="A251" t="s">
        <v>1808</v>
      </c>
      <c r="B251" t="str">
        <f t="shared" si="3"/>
        <v>Dunvegan</v>
      </c>
    </row>
    <row r="252" spans="1:2" x14ac:dyDescent="0.25">
      <c r="A252" t="s">
        <v>1809</v>
      </c>
      <c r="B252" t="str">
        <f t="shared" si="3"/>
        <v>Goodridge Corners</v>
      </c>
    </row>
    <row r="253" spans="1:2" x14ac:dyDescent="0.25">
      <c r="A253" t="s">
        <v>1810</v>
      </c>
      <c r="B253" t="str">
        <f t="shared" si="3"/>
        <v>Griesbach</v>
      </c>
    </row>
    <row r="254" spans="1:2" x14ac:dyDescent="0.25">
      <c r="A254" t="s">
        <v>1811</v>
      </c>
      <c r="B254" t="str">
        <f t="shared" si="3"/>
        <v>Inglewood</v>
      </c>
    </row>
    <row r="255" spans="1:2" x14ac:dyDescent="0.25">
      <c r="A255" t="s">
        <v>1812</v>
      </c>
      <c r="B255" t="str">
        <f t="shared" si="3"/>
        <v>Kensington</v>
      </c>
    </row>
    <row r="256" spans="1:2" x14ac:dyDescent="0.25">
      <c r="A256" t="s">
        <v>1813</v>
      </c>
      <c r="B256" t="str">
        <f t="shared" si="3"/>
        <v>Lauderdale</v>
      </c>
    </row>
    <row r="257" spans="1:2" x14ac:dyDescent="0.25">
      <c r="A257" t="s">
        <v>1814</v>
      </c>
      <c r="B257" t="str">
        <f t="shared" si="3"/>
        <v>Prince Charles</v>
      </c>
    </row>
    <row r="258" spans="1:2" x14ac:dyDescent="0.25">
      <c r="A258" t="s">
        <v>1815</v>
      </c>
      <c r="B258" t="str">
        <f t="shared" si="3"/>
        <v>Rosslyn</v>
      </c>
    </row>
    <row r="259" spans="1:2" x14ac:dyDescent="0.25">
      <c r="A259" t="s">
        <v>1816</v>
      </c>
      <c r="B259" t="str">
        <f t="shared" si="3"/>
        <v>Sherbrooke</v>
      </c>
    </row>
    <row r="260" spans="1:2" x14ac:dyDescent="0.25">
      <c r="A260" t="s">
        <v>1817</v>
      </c>
      <c r="B260" t="str">
        <f t="shared" si="3"/>
        <v>Wellington</v>
      </c>
    </row>
    <row r="261" spans="1:2" x14ac:dyDescent="0.25">
      <c r="A261" t="s">
        <v>1818</v>
      </c>
      <c r="B261" t="str">
        <f t="shared" si="3"/>
        <v>Woodcroft</v>
      </c>
    </row>
    <row r="262" spans="1:2" x14ac:dyDescent="0.25">
      <c r="A262" t="s">
        <v>1819</v>
      </c>
      <c r="B262" t="str">
        <f t="shared" si="3"/>
        <v>Abbottsfield</v>
      </c>
    </row>
    <row r="263" spans="1:2" x14ac:dyDescent="0.25">
      <c r="A263" t="s">
        <v>1820</v>
      </c>
      <c r="B263" t="str">
        <f t="shared" si="3"/>
        <v>Beacon Heights</v>
      </c>
    </row>
    <row r="264" spans="1:2" x14ac:dyDescent="0.25">
      <c r="A264" t="s">
        <v>1821</v>
      </c>
      <c r="B264" t="str">
        <f t="shared" si="3"/>
        <v>Bergman</v>
      </c>
    </row>
    <row r="265" spans="1:2" x14ac:dyDescent="0.25">
      <c r="A265" t="s">
        <v>1822</v>
      </c>
      <c r="B265" t="str">
        <f t="shared" si="3"/>
        <v>Beverly Heights</v>
      </c>
    </row>
    <row r="266" spans="1:2" x14ac:dyDescent="0.25">
      <c r="A266" t="s">
        <v>1823</v>
      </c>
      <c r="B266" t="str">
        <f t="shared" si="3"/>
        <v>Rundle Heights</v>
      </c>
    </row>
    <row r="267" spans="1:2" x14ac:dyDescent="0.25">
      <c r="A267" t="s">
        <v>1824</v>
      </c>
      <c r="B267" t="str">
        <f t="shared" si="3"/>
        <v>Casselman</v>
      </c>
    </row>
    <row r="268" spans="1:2" x14ac:dyDescent="0.25">
      <c r="A268" t="s">
        <v>1825</v>
      </c>
      <c r="B268" t="str">
        <f t="shared" si="3"/>
        <v>Ebbers</v>
      </c>
    </row>
    <row r="269" spans="1:2" x14ac:dyDescent="0.25">
      <c r="A269" t="s">
        <v>1826</v>
      </c>
      <c r="B269" t="str">
        <f t="shared" si="3"/>
        <v>McLeod</v>
      </c>
    </row>
    <row r="270" spans="1:2" x14ac:dyDescent="0.25">
      <c r="A270" t="s">
        <v>1827</v>
      </c>
      <c r="B270" t="str">
        <f t="shared" si="3"/>
        <v>Miller</v>
      </c>
    </row>
    <row r="271" spans="1:2" x14ac:dyDescent="0.25">
      <c r="A271" t="s">
        <v>1828</v>
      </c>
      <c r="B271" t="str">
        <f t="shared" si="3"/>
        <v>York</v>
      </c>
    </row>
    <row r="272" spans="1:2" x14ac:dyDescent="0.25">
      <c r="A272" t="s">
        <v>1829</v>
      </c>
      <c r="B272" t="str">
        <f t="shared" si="3"/>
        <v>Bannerman</v>
      </c>
    </row>
    <row r="273" spans="1:2" x14ac:dyDescent="0.25">
      <c r="A273" t="s">
        <v>1830</v>
      </c>
      <c r="B273" t="str">
        <f t="shared" si="3"/>
        <v>Belmont</v>
      </c>
    </row>
    <row r="274" spans="1:2" x14ac:dyDescent="0.25">
      <c r="A274" t="s">
        <v>1831</v>
      </c>
      <c r="B274" t="str">
        <f t="shared" si="3"/>
        <v>Clareview Campus</v>
      </c>
    </row>
    <row r="275" spans="1:2" x14ac:dyDescent="0.25">
      <c r="A275" t="s">
        <v>1832</v>
      </c>
      <c r="B275" t="str">
        <f t="shared" si="3"/>
        <v>Fraser</v>
      </c>
    </row>
    <row r="276" spans="1:2" x14ac:dyDescent="0.25">
      <c r="A276" t="s">
        <v>1833</v>
      </c>
      <c r="B276" t="str">
        <f t="shared" si="3"/>
        <v>Hairsine</v>
      </c>
    </row>
    <row r="277" spans="1:2" x14ac:dyDescent="0.25">
      <c r="A277" t="s">
        <v>1834</v>
      </c>
      <c r="B277" t="str">
        <f t="shared" si="3"/>
        <v>Kernohan</v>
      </c>
    </row>
    <row r="278" spans="1:2" x14ac:dyDescent="0.25">
      <c r="A278" t="s">
        <v>1835</v>
      </c>
      <c r="B278" t="str">
        <f t="shared" si="3"/>
        <v>Kirkness</v>
      </c>
    </row>
    <row r="279" spans="1:2" x14ac:dyDescent="0.25">
      <c r="A279" t="s">
        <v>1836</v>
      </c>
      <c r="B279" t="str">
        <f t="shared" si="3"/>
        <v>Sifton Park</v>
      </c>
    </row>
    <row r="280" spans="1:2" x14ac:dyDescent="0.25">
      <c r="A280" t="s">
        <v>1837</v>
      </c>
      <c r="B280" t="str">
        <f t="shared" si="3"/>
        <v>Canon Ridge</v>
      </c>
    </row>
    <row r="281" spans="1:2" x14ac:dyDescent="0.25">
      <c r="A281" t="s">
        <v>1838</v>
      </c>
      <c r="B281" t="str">
        <f t="shared" si="3"/>
        <v>Homesteader</v>
      </c>
    </row>
    <row r="282" spans="1:2" x14ac:dyDescent="0.25">
      <c r="A282" t="s">
        <v>1839</v>
      </c>
      <c r="B282" t="str">
        <f t="shared" si="3"/>
        <v>Overlanders</v>
      </c>
    </row>
    <row r="283" spans="1:2" x14ac:dyDescent="0.25">
      <c r="A283" t="s">
        <v>1840</v>
      </c>
      <c r="B283" t="str">
        <f t="shared" si="3"/>
        <v>Crystallina Nera</v>
      </c>
    </row>
    <row r="284" spans="1:2" x14ac:dyDescent="0.25">
      <c r="A284" t="s">
        <v>1841</v>
      </c>
      <c r="B284" t="str">
        <f t="shared" si="3"/>
        <v>Eaux Claires</v>
      </c>
    </row>
    <row r="285" spans="1:2" x14ac:dyDescent="0.25">
      <c r="A285" t="s">
        <v>1842</v>
      </c>
      <c r="B285" t="str">
        <f t="shared" si="3"/>
        <v>Joviz</v>
      </c>
    </row>
    <row r="286" spans="1:2" x14ac:dyDescent="0.25">
      <c r="A286" t="s">
        <v>1843</v>
      </c>
      <c r="B286" t="str">
        <f t="shared" si="3"/>
        <v>Klarvatten</v>
      </c>
    </row>
    <row r="287" spans="1:2" x14ac:dyDescent="0.25">
      <c r="A287" t="s">
        <v>1844</v>
      </c>
      <c r="B287" t="str">
        <f t="shared" si="3"/>
        <v>Lago Lindo</v>
      </c>
    </row>
    <row r="288" spans="1:2" x14ac:dyDescent="0.25">
      <c r="A288" t="s">
        <v>1845</v>
      </c>
      <c r="B288" t="str">
        <f t="shared" si="3"/>
        <v>Mayliewan</v>
      </c>
    </row>
    <row r="289" spans="1:2" x14ac:dyDescent="0.25">
      <c r="A289" t="s">
        <v>1846</v>
      </c>
      <c r="B289" t="str">
        <f t="shared" si="3"/>
        <v>Ozerna</v>
      </c>
    </row>
    <row r="290" spans="1:2" x14ac:dyDescent="0.25">
      <c r="A290" t="s">
        <v>1847</v>
      </c>
      <c r="B290" t="str">
        <f t="shared" si="3"/>
        <v>Schonsee</v>
      </c>
    </row>
    <row r="291" spans="1:2" x14ac:dyDescent="0.25">
      <c r="A291" t="s">
        <v>1848</v>
      </c>
      <c r="B291" t="str">
        <f t="shared" si="3"/>
        <v>Brintnell</v>
      </c>
    </row>
    <row r="292" spans="1:2" x14ac:dyDescent="0.25">
      <c r="A292" t="s">
        <v>1849</v>
      </c>
      <c r="B292" t="str">
        <f t="shared" si="3"/>
        <v>Hollick-Kenyon</v>
      </c>
    </row>
    <row r="293" spans="1:2" x14ac:dyDescent="0.25">
      <c r="A293" t="s">
        <v>1850</v>
      </c>
      <c r="B293" t="str">
        <f t="shared" si="3"/>
        <v>Matt Berry</v>
      </c>
    </row>
    <row r="294" spans="1:2" x14ac:dyDescent="0.25">
      <c r="A294" t="s">
        <v>1851</v>
      </c>
      <c r="B294" t="str">
        <f t="shared" si="3"/>
        <v>McConachie</v>
      </c>
    </row>
    <row r="295" spans="1:2" x14ac:dyDescent="0.25">
      <c r="A295" t="s">
        <v>1852</v>
      </c>
      <c r="B295" t="str">
        <f t="shared" si="3"/>
        <v>Balwin</v>
      </c>
    </row>
    <row r="296" spans="1:2" x14ac:dyDescent="0.25">
      <c r="A296" t="s">
        <v>1853</v>
      </c>
      <c r="B296" t="str">
        <f t="shared" si="3"/>
        <v>Belle Rive</v>
      </c>
    </row>
    <row r="297" spans="1:2" x14ac:dyDescent="0.25">
      <c r="A297" t="s">
        <v>1854</v>
      </c>
      <c r="B297" t="str">
        <f t="shared" si="3"/>
        <v>Bellevue</v>
      </c>
    </row>
    <row r="298" spans="1:2" x14ac:dyDescent="0.25">
      <c r="A298" t="s">
        <v>1855</v>
      </c>
      <c r="B298" t="str">
        <f t="shared" si="3"/>
        <v>Belvedere</v>
      </c>
    </row>
    <row r="299" spans="1:2" x14ac:dyDescent="0.25">
      <c r="A299" t="s">
        <v>1856</v>
      </c>
      <c r="B299" t="str">
        <f t="shared" si="3"/>
        <v>Cromdale</v>
      </c>
    </row>
    <row r="300" spans="1:2" x14ac:dyDescent="0.25">
      <c r="A300" t="s">
        <v>1857</v>
      </c>
      <c r="B300" t="str">
        <f t="shared" si="3"/>
        <v>Delwood</v>
      </c>
    </row>
    <row r="301" spans="1:2" x14ac:dyDescent="0.25">
      <c r="A301" t="s">
        <v>1858</v>
      </c>
      <c r="B301" t="str">
        <f t="shared" si="3"/>
        <v>Evansdale</v>
      </c>
    </row>
    <row r="302" spans="1:2" x14ac:dyDescent="0.25">
      <c r="A302" t="s">
        <v>1859</v>
      </c>
      <c r="B302" t="str">
        <f t="shared" ref="B302:B311" si="4">RIGHT(A302,LEN(A302)-6)</f>
        <v>Evergreen</v>
      </c>
    </row>
    <row r="303" spans="1:2" x14ac:dyDescent="0.25">
      <c r="A303" t="s">
        <v>1860</v>
      </c>
      <c r="B303" t="str">
        <f t="shared" si="4"/>
        <v>Glengarry</v>
      </c>
    </row>
    <row r="304" spans="1:2" x14ac:dyDescent="0.25">
      <c r="A304" t="s">
        <v>1861</v>
      </c>
      <c r="B304" t="str">
        <f t="shared" si="4"/>
        <v>Highlands</v>
      </c>
    </row>
    <row r="305" spans="1:2" x14ac:dyDescent="0.25">
      <c r="A305" t="s">
        <v>1862</v>
      </c>
      <c r="B305" t="str">
        <f t="shared" si="4"/>
        <v>Kildare</v>
      </c>
    </row>
    <row r="306" spans="1:2" x14ac:dyDescent="0.25">
      <c r="A306" t="s">
        <v>1863</v>
      </c>
      <c r="B306" t="str">
        <f t="shared" si="4"/>
        <v>Kilkenny</v>
      </c>
    </row>
    <row r="307" spans="1:2" x14ac:dyDescent="0.25">
      <c r="A307" t="s">
        <v>1864</v>
      </c>
      <c r="B307" t="str">
        <f t="shared" si="4"/>
        <v>Killarney</v>
      </c>
    </row>
    <row r="308" spans="1:2" x14ac:dyDescent="0.25">
      <c r="A308" t="s">
        <v>1865</v>
      </c>
      <c r="B308" t="str">
        <f t="shared" si="4"/>
        <v>Montrose</v>
      </c>
    </row>
    <row r="309" spans="1:2" x14ac:dyDescent="0.25">
      <c r="A309" t="s">
        <v>1866</v>
      </c>
      <c r="B309" t="str">
        <f t="shared" si="4"/>
        <v>Newton</v>
      </c>
    </row>
    <row r="310" spans="1:2" x14ac:dyDescent="0.25">
      <c r="A310" t="s">
        <v>1867</v>
      </c>
      <c r="B310" t="str">
        <f t="shared" si="4"/>
        <v>Northmount</v>
      </c>
    </row>
    <row r="311" spans="1:2" x14ac:dyDescent="0.25">
      <c r="A311" t="s">
        <v>1868</v>
      </c>
      <c r="B311" t="str">
        <f t="shared" si="4"/>
        <v>Virginia Park</v>
      </c>
    </row>
    <row r="312" spans="1:2" x14ac:dyDescent="0.25">
      <c r="B312" t="s">
        <v>2476</v>
      </c>
    </row>
    <row r="313" spans="1:2" x14ac:dyDescent="0.25">
      <c r="B313" t="s">
        <v>2477</v>
      </c>
    </row>
    <row r="314" spans="1:2" x14ac:dyDescent="0.25">
      <c r="B314" t="s">
        <v>2478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I3" sqref="I3"/>
    </sheetView>
  </sheetViews>
  <sheetFormatPr defaultRowHeight="15" x14ac:dyDescent="0.25"/>
  <cols>
    <col min="1" max="1" width="29.7109375" bestFit="1" customWidth="1"/>
    <col min="9" max="9" width="10" bestFit="1" customWidth="1"/>
  </cols>
  <sheetData>
    <row r="1" spans="1:9" x14ac:dyDescent="0.25">
      <c r="A1" t="s">
        <v>1869</v>
      </c>
      <c r="B1" t="s">
        <v>1870</v>
      </c>
      <c r="C1" t="s">
        <v>1871</v>
      </c>
      <c r="D1" t="s">
        <v>1872</v>
      </c>
      <c r="E1" t="s">
        <v>1873</v>
      </c>
      <c r="F1" t="s">
        <v>1874</v>
      </c>
      <c r="G1" t="s">
        <v>1875</v>
      </c>
    </row>
    <row r="2" spans="1:9" x14ac:dyDescent="0.25">
      <c r="A2" t="s">
        <v>852</v>
      </c>
      <c r="B2" t="s">
        <v>150</v>
      </c>
      <c r="C2" t="s">
        <v>150</v>
      </c>
      <c r="D2" t="s">
        <v>1876</v>
      </c>
      <c r="E2" t="s">
        <v>1877</v>
      </c>
      <c r="F2" s="4">
        <v>0.14899999999999999</v>
      </c>
      <c r="G2" s="4">
        <v>0.307</v>
      </c>
    </row>
    <row r="3" spans="1:9" x14ac:dyDescent="0.25">
      <c r="A3" t="s">
        <v>1878</v>
      </c>
      <c r="B3" t="s">
        <v>1879</v>
      </c>
      <c r="C3">
        <v>10</v>
      </c>
      <c r="D3" t="s">
        <v>880</v>
      </c>
      <c r="E3" t="s">
        <v>1880</v>
      </c>
      <c r="F3" s="4">
        <v>0.17299999999999999</v>
      </c>
      <c r="G3" s="4">
        <v>0.22800000000000001</v>
      </c>
      <c r="I3">
        <f>INT(RIGHT(D3,6))</f>
        <v>6012</v>
      </c>
    </row>
    <row r="4" spans="1:9" x14ac:dyDescent="0.25">
      <c r="A4" t="s">
        <v>1881</v>
      </c>
      <c r="B4" t="s">
        <v>1882</v>
      </c>
      <c r="C4">
        <v>12</v>
      </c>
      <c r="D4" t="s">
        <v>1883</v>
      </c>
      <c r="E4" t="s">
        <v>1884</v>
      </c>
      <c r="F4" s="4">
        <v>0.192</v>
      </c>
      <c r="G4" s="4">
        <v>0.38900000000000001</v>
      </c>
    </row>
    <row r="5" spans="1:9" x14ac:dyDescent="0.25">
      <c r="A5" t="s">
        <v>2466</v>
      </c>
      <c r="B5" t="s">
        <v>1882</v>
      </c>
      <c r="C5">
        <v>10</v>
      </c>
      <c r="D5" t="s">
        <v>1885</v>
      </c>
      <c r="E5" t="s">
        <v>1886</v>
      </c>
      <c r="F5" s="4">
        <v>0.35099999999999998</v>
      </c>
      <c r="G5" s="5">
        <v>0.57999999999999996</v>
      </c>
      <c r="I5">
        <f t="shared" ref="I5:I72" si="0">INT(RIGHT(D5,6))</f>
        <v>6098</v>
      </c>
    </row>
    <row r="6" spans="1:9" x14ac:dyDescent="0.25">
      <c r="A6" t="s">
        <v>2467</v>
      </c>
      <c r="F6" s="4"/>
      <c r="G6" s="5"/>
      <c r="I6">
        <f>I5</f>
        <v>6098</v>
      </c>
    </row>
    <row r="7" spans="1:9" x14ac:dyDescent="0.25">
      <c r="A7" t="s">
        <v>1887</v>
      </c>
      <c r="B7" t="s">
        <v>1888</v>
      </c>
      <c r="C7">
        <v>11</v>
      </c>
      <c r="D7" t="s">
        <v>1889</v>
      </c>
      <c r="E7" t="s">
        <v>1890</v>
      </c>
      <c r="F7" s="4">
        <v>0.13600000000000001</v>
      </c>
      <c r="G7" s="4">
        <v>0.41199999999999998</v>
      </c>
      <c r="I7">
        <f t="shared" si="0"/>
        <v>8175</v>
      </c>
    </row>
    <row r="8" spans="1:9" x14ac:dyDescent="0.25">
      <c r="A8" t="s">
        <v>2470</v>
      </c>
      <c r="B8" t="s">
        <v>1879</v>
      </c>
      <c r="C8">
        <v>9</v>
      </c>
      <c r="D8" t="s">
        <v>1891</v>
      </c>
      <c r="E8" t="s">
        <v>1892</v>
      </c>
      <c r="F8" s="4">
        <v>0.35799999999999998</v>
      </c>
      <c r="G8" s="4">
        <v>0.70399999999999996</v>
      </c>
      <c r="I8">
        <f t="shared" si="0"/>
        <v>252</v>
      </c>
    </row>
    <row r="9" spans="1:9" x14ac:dyDescent="0.25">
      <c r="A9" t="s">
        <v>2468</v>
      </c>
      <c r="F9" s="4"/>
      <c r="G9" s="4"/>
      <c r="I9">
        <f>I8</f>
        <v>252</v>
      </c>
    </row>
    <row r="10" spans="1:9" x14ac:dyDescent="0.25">
      <c r="A10" t="s">
        <v>2469</v>
      </c>
      <c r="F10" s="4"/>
      <c r="G10" s="4"/>
      <c r="I10">
        <f>I8</f>
        <v>252</v>
      </c>
    </row>
    <row r="11" spans="1:9" x14ac:dyDescent="0.25">
      <c r="A11" t="s">
        <v>1893</v>
      </c>
      <c r="B11" t="s">
        <v>1882</v>
      </c>
      <c r="C11">
        <v>10</v>
      </c>
      <c r="D11" t="s">
        <v>1894</v>
      </c>
      <c r="E11" t="s">
        <v>1895</v>
      </c>
      <c r="F11" s="4">
        <v>0.14799999999999999</v>
      </c>
      <c r="G11" s="4">
        <v>0.114</v>
      </c>
      <c r="I11">
        <f t="shared" si="0"/>
        <v>5628</v>
      </c>
    </row>
    <row r="12" spans="1:9" x14ac:dyDescent="0.25">
      <c r="A12" t="s">
        <v>1896</v>
      </c>
      <c r="B12" t="s">
        <v>1897</v>
      </c>
      <c r="C12">
        <v>2</v>
      </c>
      <c r="D12" t="s">
        <v>1898</v>
      </c>
      <c r="E12" t="s">
        <v>1899</v>
      </c>
      <c r="F12" s="4">
        <v>0.114</v>
      </c>
      <c r="G12" s="4">
        <v>4.1000000000000002E-2</v>
      </c>
    </row>
    <row r="13" spans="1:9" x14ac:dyDescent="0.25">
      <c r="A13" t="s">
        <v>1900</v>
      </c>
      <c r="B13" t="s">
        <v>1888</v>
      </c>
      <c r="C13">
        <v>6</v>
      </c>
      <c r="D13" t="s">
        <v>1901</v>
      </c>
      <c r="E13" t="s">
        <v>1902</v>
      </c>
      <c r="F13" s="5">
        <v>0</v>
      </c>
      <c r="G13" s="4">
        <v>0.125</v>
      </c>
      <c r="I13">
        <f t="shared" si="0"/>
        <v>898</v>
      </c>
    </row>
    <row r="14" spans="1:9" x14ac:dyDescent="0.25">
      <c r="A14" t="s">
        <v>1903</v>
      </c>
      <c r="B14" t="s">
        <v>1882</v>
      </c>
      <c r="C14">
        <v>12</v>
      </c>
      <c r="D14" t="s">
        <v>1904</v>
      </c>
      <c r="E14" t="s">
        <v>1904</v>
      </c>
      <c r="F14" t="s">
        <v>1904</v>
      </c>
      <c r="G14" t="s">
        <v>1905</v>
      </c>
    </row>
    <row r="15" spans="1:9" x14ac:dyDescent="0.25">
      <c r="A15" t="s">
        <v>1906</v>
      </c>
      <c r="B15" t="s">
        <v>1897</v>
      </c>
      <c r="C15">
        <v>7</v>
      </c>
      <c r="D15" t="s">
        <v>1907</v>
      </c>
      <c r="E15" t="s">
        <v>1908</v>
      </c>
      <c r="F15" s="4">
        <v>0.25800000000000001</v>
      </c>
      <c r="G15" s="4">
        <v>0.46400000000000002</v>
      </c>
      <c r="I15">
        <f t="shared" si="0"/>
        <v>3639</v>
      </c>
    </row>
    <row r="16" spans="1:9" x14ac:dyDescent="0.25">
      <c r="A16" t="s">
        <v>1909</v>
      </c>
      <c r="B16" t="s">
        <v>1888</v>
      </c>
      <c r="C16">
        <v>8</v>
      </c>
      <c r="D16" t="s">
        <v>1910</v>
      </c>
      <c r="E16" t="s">
        <v>1911</v>
      </c>
      <c r="F16" s="4">
        <v>0.314</v>
      </c>
      <c r="G16" s="5">
        <v>0.8</v>
      </c>
      <c r="I16">
        <f t="shared" si="0"/>
        <v>5068</v>
      </c>
    </row>
    <row r="17" spans="1:9" x14ac:dyDescent="0.25">
      <c r="A17" t="s">
        <v>1912</v>
      </c>
      <c r="B17" t="s">
        <v>1888</v>
      </c>
      <c r="C17">
        <v>11</v>
      </c>
      <c r="D17" t="s">
        <v>1913</v>
      </c>
      <c r="E17" t="s">
        <v>1914</v>
      </c>
      <c r="F17" s="5">
        <v>0</v>
      </c>
      <c r="G17" s="5">
        <v>0</v>
      </c>
      <c r="I17">
        <f t="shared" si="0"/>
        <v>659</v>
      </c>
    </row>
    <row r="18" spans="1:9" x14ac:dyDescent="0.25">
      <c r="A18" t="s">
        <v>1915</v>
      </c>
      <c r="B18" t="s">
        <v>1897</v>
      </c>
      <c r="C18">
        <v>4</v>
      </c>
      <c r="D18" t="s">
        <v>1916</v>
      </c>
      <c r="E18" t="s">
        <v>1917</v>
      </c>
      <c r="F18" s="4">
        <v>0.14399999999999999</v>
      </c>
      <c r="G18" s="4">
        <v>0.214</v>
      </c>
      <c r="I18">
        <f t="shared" si="0"/>
        <v>1926</v>
      </c>
    </row>
    <row r="19" spans="1:9" x14ac:dyDescent="0.25">
      <c r="A19" t="s">
        <v>1918</v>
      </c>
      <c r="B19" t="s">
        <v>1888</v>
      </c>
      <c r="C19">
        <v>11</v>
      </c>
      <c r="D19" t="s">
        <v>1919</v>
      </c>
      <c r="E19" t="s">
        <v>1920</v>
      </c>
      <c r="F19" s="5">
        <v>0</v>
      </c>
      <c r="G19" s="5">
        <v>0</v>
      </c>
      <c r="I19">
        <f t="shared" si="0"/>
        <v>494</v>
      </c>
    </row>
    <row r="20" spans="1:9" x14ac:dyDescent="0.25">
      <c r="A20" t="s">
        <v>1921</v>
      </c>
      <c r="B20" t="s">
        <v>1888</v>
      </c>
      <c r="C20">
        <v>8</v>
      </c>
      <c r="D20" t="s">
        <v>1922</v>
      </c>
      <c r="E20" t="s">
        <v>1904</v>
      </c>
      <c r="F20" t="s">
        <v>1904</v>
      </c>
      <c r="G20" s="4">
        <v>0.78800000000000003</v>
      </c>
      <c r="I20">
        <f t="shared" si="0"/>
        <v>6662</v>
      </c>
    </row>
    <row r="21" spans="1:9" x14ac:dyDescent="0.25">
      <c r="A21" t="s">
        <v>1923</v>
      </c>
      <c r="B21" t="s">
        <v>1882</v>
      </c>
      <c r="C21">
        <v>14</v>
      </c>
      <c r="D21" t="s">
        <v>1924</v>
      </c>
      <c r="E21" t="s">
        <v>1925</v>
      </c>
      <c r="F21" s="4">
        <v>7.6999999999999999E-2</v>
      </c>
      <c r="G21" s="5">
        <v>0.09</v>
      </c>
      <c r="I21">
        <f t="shared" si="0"/>
        <v>1001</v>
      </c>
    </row>
    <row r="22" spans="1:9" x14ac:dyDescent="0.25">
      <c r="A22" t="s">
        <v>1926</v>
      </c>
      <c r="B22" t="s">
        <v>1897</v>
      </c>
      <c r="C22">
        <v>1</v>
      </c>
      <c r="D22" t="s">
        <v>1927</v>
      </c>
      <c r="E22" t="s">
        <v>1928</v>
      </c>
      <c r="F22" s="4">
        <v>0.24099999999999999</v>
      </c>
      <c r="G22" s="4">
        <v>0.45600000000000002</v>
      </c>
      <c r="I22">
        <f t="shared" si="0"/>
        <v>1038</v>
      </c>
    </row>
    <row r="23" spans="1:9" x14ac:dyDescent="0.25">
      <c r="A23" t="s">
        <v>1929</v>
      </c>
      <c r="B23" t="s">
        <v>1888</v>
      </c>
      <c r="C23">
        <v>11</v>
      </c>
      <c r="D23" t="s">
        <v>1930</v>
      </c>
      <c r="E23" t="s">
        <v>1931</v>
      </c>
      <c r="F23" s="4">
        <v>9.9000000000000005E-2</v>
      </c>
      <c r="G23" s="4">
        <v>0.19600000000000001</v>
      </c>
      <c r="I23">
        <f t="shared" si="0"/>
        <v>6182</v>
      </c>
    </row>
    <row r="24" spans="1:9" x14ac:dyDescent="0.25">
      <c r="A24" t="s">
        <v>1932</v>
      </c>
      <c r="B24" t="s">
        <v>1897</v>
      </c>
      <c r="C24">
        <v>7</v>
      </c>
      <c r="D24" t="s">
        <v>1933</v>
      </c>
      <c r="E24" t="s">
        <v>1934</v>
      </c>
      <c r="F24" s="4">
        <v>0.14299999999999999</v>
      </c>
      <c r="G24" s="4">
        <v>0.27300000000000002</v>
      </c>
      <c r="I24">
        <f t="shared" si="0"/>
        <v>6255</v>
      </c>
    </row>
    <row r="25" spans="1:9" x14ac:dyDescent="0.25">
      <c r="A25" t="s">
        <v>2471</v>
      </c>
      <c r="B25" t="s">
        <v>1879</v>
      </c>
      <c r="C25">
        <v>9</v>
      </c>
      <c r="D25" t="s">
        <v>1935</v>
      </c>
      <c r="E25" t="s">
        <v>1936</v>
      </c>
      <c r="F25" s="4">
        <v>0.318</v>
      </c>
      <c r="G25" s="4">
        <v>0.57799999999999996</v>
      </c>
      <c r="I25">
        <f t="shared" si="0"/>
        <v>5042</v>
      </c>
    </row>
    <row r="26" spans="1:9" x14ac:dyDescent="0.25">
      <c r="A26" t="s">
        <v>2472</v>
      </c>
      <c r="F26" s="4"/>
      <c r="G26" s="4"/>
      <c r="I26">
        <f>I25</f>
        <v>5042</v>
      </c>
    </row>
    <row r="27" spans="1:9" x14ac:dyDescent="0.25">
      <c r="A27" t="s">
        <v>1937</v>
      </c>
      <c r="B27" t="s">
        <v>1888</v>
      </c>
      <c r="C27">
        <v>13</v>
      </c>
      <c r="D27" t="s">
        <v>1938</v>
      </c>
      <c r="E27" t="s">
        <v>1939</v>
      </c>
      <c r="F27" s="4">
        <v>6.2E-2</v>
      </c>
      <c r="G27" s="4">
        <v>4.2999999999999997E-2</v>
      </c>
      <c r="I27">
        <f t="shared" si="0"/>
        <v>7928</v>
      </c>
    </row>
    <row r="28" spans="1:9" x14ac:dyDescent="0.25">
      <c r="A28" t="s">
        <v>1940</v>
      </c>
      <c r="B28" t="s">
        <v>1888</v>
      </c>
      <c r="C28">
        <v>11</v>
      </c>
      <c r="D28" t="s">
        <v>1941</v>
      </c>
      <c r="E28" t="s">
        <v>1942</v>
      </c>
      <c r="F28" s="4">
        <v>7.9000000000000001E-2</v>
      </c>
      <c r="G28" s="4">
        <v>0.193</v>
      </c>
      <c r="I28">
        <f t="shared" si="0"/>
        <v>725</v>
      </c>
    </row>
    <row r="29" spans="1:9" x14ac:dyDescent="0.25">
      <c r="A29" t="s">
        <v>1943</v>
      </c>
      <c r="B29" t="s">
        <v>1897</v>
      </c>
      <c r="C29">
        <v>4</v>
      </c>
      <c r="D29" t="s">
        <v>1944</v>
      </c>
      <c r="E29" t="s">
        <v>1945</v>
      </c>
      <c r="F29" s="4">
        <v>0.14299999999999999</v>
      </c>
      <c r="G29" s="4">
        <v>0.33500000000000002</v>
      </c>
      <c r="I29">
        <f t="shared" si="0"/>
        <v>2039</v>
      </c>
    </row>
    <row r="30" spans="1:9" x14ac:dyDescent="0.25">
      <c r="A30" t="s">
        <v>1946</v>
      </c>
      <c r="B30" t="s">
        <v>1888</v>
      </c>
      <c r="C30">
        <v>13</v>
      </c>
      <c r="D30" t="s">
        <v>1947</v>
      </c>
      <c r="E30" t="s">
        <v>1948</v>
      </c>
      <c r="F30" s="4">
        <v>0.106</v>
      </c>
      <c r="G30" s="5">
        <v>0.17</v>
      </c>
      <c r="I30">
        <f t="shared" si="0"/>
        <v>7935</v>
      </c>
    </row>
    <row r="31" spans="1:9" x14ac:dyDescent="0.25">
      <c r="A31" t="s">
        <v>1949</v>
      </c>
      <c r="B31" t="s">
        <v>1897</v>
      </c>
      <c r="C31">
        <v>7</v>
      </c>
      <c r="D31" t="s">
        <v>1950</v>
      </c>
      <c r="E31" t="s">
        <v>1951</v>
      </c>
      <c r="F31" s="4">
        <v>0.25800000000000001</v>
      </c>
      <c r="G31" s="4">
        <v>0.59799999999999998</v>
      </c>
      <c r="I31">
        <f t="shared" si="0"/>
        <v>4044</v>
      </c>
    </row>
    <row r="32" spans="1:9" x14ac:dyDescent="0.25">
      <c r="A32" t="s">
        <v>1952</v>
      </c>
      <c r="B32" t="s">
        <v>1879</v>
      </c>
      <c r="C32">
        <v>3</v>
      </c>
      <c r="D32" t="s">
        <v>1953</v>
      </c>
      <c r="E32" t="s">
        <v>1954</v>
      </c>
      <c r="F32" s="4">
        <v>0.19500000000000001</v>
      </c>
      <c r="G32" s="4">
        <v>0.248</v>
      </c>
      <c r="I32">
        <f t="shared" si="0"/>
        <v>6180</v>
      </c>
    </row>
    <row r="33" spans="1:9" x14ac:dyDescent="0.25">
      <c r="A33" t="s">
        <v>1955</v>
      </c>
      <c r="B33" t="s">
        <v>1888</v>
      </c>
      <c r="C33">
        <v>11</v>
      </c>
      <c r="D33" t="s">
        <v>1956</v>
      </c>
      <c r="E33" t="s">
        <v>1957</v>
      </c>
      <c r="F33" s="4">
        <v>0.11799999999999999</v>
      </c>
      <c r="G33" s="4">
        <v>0.22700000000000001</v>
      </c>
      <c r="I33">
        <f t="shared" si="0"/>
        <v>6441</v>
      </c>
    </row>
    <row r="34" spans="1:9" x14ac:dyDescent="0.25">
      <c r="A34" t="s">
        <v>1958</v>
      </c>
      <c r="B34" t="s">
        <v>1882</v>
      </c>
      <c r="C34">
        <v>14</v>
      </c>
      <c r="D34" t="s">
        <v>1959</v>
      </c>
      <c r="E34" t="s">
        <v>1960</v>
      </c>
      <c r="F34" s="4">
        <v>4.3999999999999997E-2</v>
      </c>
      <c r="G34" s="4">
        <v>2.4E-2</v>
      </c>
      <c r="I34">
        <f t="shared" si="0"/>
        <v>6500</v>
      </c>
    </row>
    <row r="35" spans="1:9" x14ac:dyDescent="0.25">
      <c r="A35" t="s">
        <v>1961</v>
      </c>
      <c r="B35" t="s">
        <v>1882</v>
      </c>
      <c r="C35">
        <v>14</v>
      </c>
      <c r="D35" t="s">
        <v>1904</v>
      </c>
      <c r="E35" t="s">
        <v>1904</v>
      </c>
      <c r="F35" t="s">
        <v>1904</v>
      </c>
      <c r="G35" t="s">
        <v>1905</v>
      </c>
    </row>
    <row r="36" spans="1:9" x14ac:dyDescent="0.25">
      <c r="A36" t="s">
        <v>1962</v>
      </c>
      <c r="B36" t="s">
        <v>1897</v>
      </c>
      <c r="C36">
        <v>7</v>
      </c>
      <c r="D36" t="s">
        <v>1963</v>
      </c>
      <c r="E36" t="s">
        <v>1964</v>
      </c>
      <c r="F36" s="4">
        <v>0.129</v>
      </c>
      <c r="G36" s="4">
        <v>0.184</v>
      </c>
      <c r="I36">
        <f t="shared" si="0"/>
        <v>3503</v>
      </c>
    </row>
    <row r="37" spans="1:9" x14ac:dyDescent="0.25">
      <c r="A37" t="s">
        <v>1965</v>
      </c>
      <c r="B37" t="s">
        <v>1882</v>
      </c>
      <c r="C37">
        <v>7</v>
      </c>
      <c r="D37" t="s">
        <v>1966</v>
      </c>
      <c r="E37" t="s">
        <v>1967</v>
      </c>
      <c r="F37" s="5">
        <v>0.56999999999999995</v>
      </c>
      <c r="G37" s="5">
        <v>0.86</v>
      </c>
      <c r="I37">
        <f t="shared" si="0"/>
        <v>1361</v>
      </c>
    </row>
    <row r="38" spans="1:9" x14ac:dyDescent="0.25">
      <c r="A38" t="s">
        <v>1968</v>
      </c>
      <c r="B38" t="s">
        <v>1888</v>
      </c>
      <c r="C38">
        <v>11</v>
      </c>
      <c r="D38" t="s">
        <v>1969</v>
      </c>
      <c r="E38" t="s">
        <v>1970</v>
      </c>
      <c r="F38" s="4">
        <v>9.7000000000000003E-2</v>
      </c>
      <c r="G38" s="4">
        <v>0.17499999999999999</v>
      </c>
      <c r="I38">
        <f t="shared" si="0"/>
        <v>1717</v>
      </c>
    </row>
    <row r="39" spans="1:9" x14ac:dyDescent="0.25">
      <c r="A39" t="s">
        <v>1971</v>
      </c>
      <c r="B39" t="s">
        <v>1888</v>
      </c>
      <c r="C39">
        <v>6</v>
      </c>
      <c r="D39" t="s">
        <v>1972</v>
      </c>
      <c r="E39" t="s">
        <v>1973</v>
      </c>
      <c r="F39" s="4">
        <v>8.4000000000000005E-2</v>
      </c>
      <c r="G39" s="4">
        <v>4.8000000000000001E-2</v>
      </c>
      <c r="I39">
        <f t="shared" si="0"/>
        <v>2205</v>
      </c>
    </row>
    <row r="40" spans="1:9" x14ac:dyDescent="0.25">
      <c r="A40" t="s">
        <v>1974</v>
      </c>
      <c r="B40" t="s">
        <v>1897</v>
      </c>
      <c r="C40">
        <v>2</v>
      </c>
      <c r="D40" t="s">
        <v>1975</v>
      </c>
      <c r="E40" t="s">
        <v>1976</v>
      </c>
      <c r="F40" s="4">
        <v>7.6999999999999999E-2</v>
      </c>
      <c r="G40" s="4">
        <v>5.2999999999999999E-2</v>
      </c>
    </row>
    <row r="41" spans="1:9" x14ac:dyDescent="0.25">
      <c r="A41" t="s">
        <v>1977</v>
      </c>
      <c r="B41" t="s">
        <v>1888</v>
      </c>
      <c r="C41">
        <v>8</v>
      </c>
      <c r="D41" t="s">
        <v>1978</v>
      </c>
      <c r="E41" t="s">
        <v>1979</v>
      </c>
      <c r="F41" s="4">
        <v>0.23899999999999999</v>
      </c>
      <c r="G41" s="4">
        <v>0.80300000000000005</v>
      </c>
      <c r="I41">
        <f t="shared" si="0"/>
        <v>2049</v>
      </c>
    </row>
    <row r="42" spans="1:9" x14ac:dyDescent="0.25">
      <c r="A42" t="s">
        <v>1980</v>
      </c>
      <c r="B42" t="s">
        <v>1888</v>
      </c>
      <c r="C42">
        <v>6</v>
      </c>
      <c r="D42" t="s">
        <v>1981</v>
      </c>
      <c r="E42" t="s">
        <v>1982</v>
      </c>
      <c r="F42" s="5">
        <v>0.05</v>
      </c>
      <c r="G42" s="4">
        <v>0.157</v>
      </c>
      <c r="I42">
        <f t="shared" si="0"/>
        <v>3308</v>
      </c>
    </row>
    <row r="43" spans="1:9" x14ac:dyDescent="0.25">
      <c r="A43" t="s">
        <v>1983</v>
      </c>
      <c r="B43" t="s">
        <v>1897</v>
      </c>
      <c r="C43">
        <v>7</v>
      </c>
      <c r="D43" t="s">
        <v>1984</v>
      </c>
      <c r="E43" t="s">
        <v>1985</v>
      </c>
      <c r="F43" s="4">
        <v>0.13500000000000001</v>
      </c>
      <c r="G43" s="4">
        <v>0.25900000000000001</v>
      </c>
      <c r="I43">
        <f t="shared" si="0"/>
        <v>2325</v>
      </c>
    </row>
    <row r="44" spans="1:9" x14ac:dyDescent="0.25">
      <c r="A44" t="s">
        <v>1986</v>
      </c>
      <c r="B44" t="s">
        <v>1888</v>
      </c>
      <c r="C44">
        <v>8</v>
      </c>
      <c r="D44" t="s">
        <v>1987</v>
      </c>
      <c r="E44" t="s">
        <v>1988</v>
      </c>
      <c r="F44" s="4">
        <v>0.26100000000000001</v>
      </c>
      <c r="G44" t="s">
        <v>1905</v>
      </c>
    </row>
    <row r="45" spans="1:9" x14ac:dyDescent="0.25">
      <c r="A45" t="s">
        <v>1989</v>
      </c>
      <c r="B45" t="s">
        <v>1882</v>
      </c>
      <c r="C45">
        <v>12</v>
      </c>
      <c r="D45" t="s">
        <v>1990</v>
      </c>
      <c r="E45" t="s">
        <v>1904</v>
      </c>
      <c r="F45" t="s">
        <v>1904</v>
      </c>
      <c r="G45" t="s">
        <v>1905</v>
      </c>
      <c r="I45">
        <f t="shared" si="0"/>
        <v>2776</v>
      </c>
    </row>
    <row r="46" spans="1:9" x14ac:dyDescent="0.25">
      <c r="A46" t="s">
        <v>1991</v>
      </c>
      <c r="B46" t="s">
        <v>1879</v>
      </c>
      <c r="C46">
        <v>5</v>
      </c>
      <c r="D46" t="s">
        <v>1992</v>
      </c>
      <c r="E46" t="s">
        <v>1993</v>
      </c>
      <c r="F46" s="4">
        <v>0.104</v>
      </c>
      <c r="G46" s="4">
        <v>2.7E-2</v>
      </c>
      <c r="I46">
        <f t="shared" si="0"/>
        <v>6166</v>
      </c>
    </row>
    <row r="47" spans="1:9" x14ac:dyDescent="0.25">
      <c r="A47" t="s">
        <v>1994</v>
      </c>
      <c r="B47" t="s">
        <v>1888</v>
      </c>
      <c r="C47" t="s">
        <v>1995</v>
      </c>
      <c r="D47" t="s">
        <v>1996</v>
      </c>
      <c r="E47" t="s">
        <v>1997</v>
      </c>
      <c r="F47" s="4">
        <v>9.7000000000000003E-2</v>
      </c>
      <c r="G47" s="4">
        <v>1.7000000000000001E-2</v>
      </c>
      <c r="I47">
        <f t="shared" si="0"/>
        <v>4375</v>
      </c>
    </row>
    <row r="48" spans="1:9" x14ac:dyDescent="0.25">
      <c r="A48" t="s">
        <v>1998</v>
      </c>
      <c r="B48" t="s">
        <v>1897</v>
      </c>
      <c r="C48">
        <v>3</v>
      </c>
      <c r="D48" t="s">
        <v>1999</v>
      </c>
      <c r="E48" t="s">
        <v>2000</v>
      </c>
      <c r="F48" s="4">
        <v>7.3999999999999996E-2</v>
      </c>
      <c r="G48" s="4">
        <v>6.8000000000000005E-2</v>
      </c>
      <c r="I48">
        <f t="shared" si="0"/>
        <v>3705</v>
      </c>
    </row>
    <row r="49" spans="1:9" x14ac:dyDescent="0.25">
      <c r="A49" t="s">
        <v>2001</v>
      </c>
      <c r="B49" t="s">
        <v>1897</v>
      </c>
      <c r="C49">
        <v>3</v>
      </c>
      <c r="D49" t="s">
        <v>2002</v>
      </c>
      <c r="E49" t="s">
        <v>1904</v>
      </c>
      <c r="F49" t="s">
        <v>1904</v>
      </c>
      <c r="G49" t="s">
        <v>1905</v>
      </c>
      <c r="I49">
        <f t="shared" si="0"/>
        <v>1269</v>
      </c>
    </row>
    <row r="50" spans="1:9" x14ac:dyDescent="0.25">
      <c r="A50" t="s">
        <v>2003</v>
      </c>
      <c r="B50" t="s">
        <v>1879</v>
      </c>
      <c r="C50">
        <v>3</v>
      </c>
      <c r="D50" t="s">
        <v>2004</v>
      </c>
      <c r="E50" t="s">
        <v>2005</v>
      </c>
      <c r="F50" s="5">
        <v>0.06</v>
      </c>
      <c r="G50" s="4">
        <v>3.9E-2</v>
      </c>
      <c r="I50">
        <f t="shared" si="0"/>
        <v>2601</v>
      </c>
    </row>
    <row r="51" spans="1:9" x14ac:dyDescent="0.25">
      <c r="A51" t="s">
        <v>2006</v>
      </c>
      <c r="B51" t="s">
        <v>1882</v>
      </c>
      <c r="C51">
        <v>12</v>
      </c>
      <c r="D51" t="s">
        <v>2007</v>
      </c>
      <c r="E51" t="s">
        <v>1904</v>
      </c>
      <c r="F51" t="s">
        <v>1904</v>
      </c>
      <c r="G51" t="s">
        <v>1905</v>
      </c>
      <c r="I51">
        <f t="shared" si="0"/>
        <v>5225</v>
      </c>
    </row>
    <row r="52" spans="1:9" x14ac:dyDescent="0.25">
      <c r="A52" t="s">
        <v>2008</v>
      </c>
      <c r="B52" t="s">
        <v>1897</v>
      </c>
      <c r="C52">
        <v>7</v>
      </c>
      <c r="D52" t="s">
        <v>2009</v>
      </c>
      <c r="E52" t="s">
        <v>2010</v>
      </c>
      <c r="F52" s="4">
        <v>0.19700000000000001</v>
      </c>
      <c r="G52" s="4">
        <v>0.626</v>
      </c>
      <c r="I52">
        <f t="shared" si="0"/>
        <v>6082</v>
      </c>
    </row>
    <row r="53" spans="1:9" x14ac:dyDescent="0.25">
      <c r="A53" t="s">
        <v>2011</v>
      </c>
      <c r="B53" t="s">
        <v>1888</v>
      </c>
      <c r="C53">
        <v>1</v>
      </c>
      <c r="D53" t="s">
        <v>2012</v>
      </c>
      <c r="E53" t="s">
        <v>1904</v>
      </c>
      <c r="F53" t="s">
        <v>1904</v>
      </c>
      <c r="G53" t="s">
        <v>1905</v>
      </c>
      <c r="I53">
        <f t="shared" si="0"/>
        <v>927</v>
      </c>
    </row>
    <row r="54" spans="1:9" x14ac:dyDescent="0.25">
      <c r="A54" t="s">
        <v>2013</v>
      </c>
      <c r="B54" t="s">
        <v>1897</v>
      </c>
      <c r="C54">
        <v>2</v>
      </c>
      <c r="D54" t="s">
        <v>2014</v>
      </c>
      <c r="E54" t="s">
        <v>2015</v>
      </c>
      <c r="F54" s="4">
        <v>0.17100000000000001</v>
      </c>
      <c r="G54" s="4">
        <v>0.26800000000000002</v>
      </c>
      <c r="I54">
        <f t="shared" si="0"/>
        <v>9098</v>
      </c>
    </row>
    <row r="55" spans="1:9" x14ac:dyDescent="0.25">
      <c r="A55" t="s">
        <v>2016</v>
      </c>
      <c r="B55" t="s">
        <v>1882</v>
      </c>
      <c r="C55">
        <v>14</v>
      </c>
      <c r="D55" t="s">
        <v>2017</v>
      </c>
      <c r="E55" t="s">
        <v>2018</v>
      </c>
      <c r="F55" s="4">
        <v>0.17100000000000001</v>
      </c>
      <c r="G55" s="5">
        <v>0.36</v>
      </c>
      <c r="I55">
        <f t="shared" si="0"/>
        <v>4344</v>
      </c>
    </row>
    <row r="56" spans="1:9" x14ac:dyDescent="0.25">
      <c r="A56" t="s">
        <v>2019</v>
      </c>
      <c r="B56" t="s">
        <v>1882</v>
      </c>
      <c r="C56">
        <v>14</v>
      </c>
      <c r="D56" t="s">
        <v>2020</v>
      </c>
      <c r="E56" t="s">
        <v>2021</v>
      </c>
      <c r="F56" s="4">
        <v>6.0999999999999999E-2</v>
      </c>
      <c r="G56" s="5">
        <v>0.14000000000000001</v>
      </c>
      <c r="I56">
        <f t="shared" si="0"/>
        <v>5765</v>
      </c>
    </row>
    <row r="57" spans="1:9" x14ac:dyDescent="0.25">
      <c r="A57" t="s">
        <v>2022</v>
      </c>
      <c r="B57" t="s">
        <v>1882</v>
      </c>
      <c r="C57">
        <v>14</v>
      </c>
      <c r="D57" t="s">
        <v>2023</v>
      </c>
      <c r="E57" t="s">
        <v>2024</v>
      </c>
      <c r="F57" s="4">
        <v>3.3000000000000002E-2</v>
      </c>
      <c r="G57" s="4">
        <v>3.3000000000000002E-2</v>
      </c>
      <c r="I57">
        <f t="shared" si="0"/>
        <v>799</v>
      </c>
    </row>
    <row r="58" spans="1:9" x14ac:dyDescent="0.25">
      <c r="A58" t="s">
        <v>2025</v>
      </c>
      <c r="B58" t="s">
        <v>1888</v>
      </c>
      <c r="C58">
        <v>6</v>
      </c>
      <c r="D58" t="s">
        <v>2026</v>
      </c>
      <c r="E58" t="s">
        <v>2027</v>
      </c>
      <c r="F58" s="5">
        <v>0</v>
      </c>
      <c r="G58" t="s">
        <v>1905</v>
      </c>
      <c r="I58">
        <f t="shared" si="0"/>
        <v>3105</v>
      </c>
    </row>
    <row r="59" spans="1:9" x14ac:dyDescent="0.25">
      <c r="A59" t="s">
        <v>2473</v>
      </c>
      <c r="B59" t="s">
        <v>1882</v>
      </c>
      <c r="C59">
        <v>12</v>
      </c>
      <c r="D59" t="s">
        <v>2028</v>
      </c>
      <c r="E59" t="s">
        <v>2029</v>
      </c>
      <c r="F59" s="4">
        <v>2.4E-2</v>
      </c>
      <c r="G59" s="4">
        <v>1.7000000000000001E-2</v>
      </c>
      <c r="I59">
        <f t="shared" si="0"/>
        <v>1847</v>
      </c>
    </row>
    <row r="60" spans="1:9" x14ac:dyDescent="0.25">
      <c r="A60" t="s">
        <v>2474</v>
      </c>
      <c r="F60" s="4"/>
      <c r="G60" s="4"/>
      <c r="I60">
        <f>I59</f>
        <v>1847</v>
      </c>
    </row>
    <row r="61" spans="1:9" x14ac:dyDescent="0.25">
      <c r="A61" t="s">
        <v>2030</v>
      </c>
      <c r="B61" t="s">
        <v>1882</v>
      </c>
      <c r="C61">
        <v>12</v>
      </c>
      <c r="D61" t="s">
        <v>2031</v>
      </c>
      <c r="E61" t="s">
        <v>2032</v>
      </c>
      <c r="F61" s="4">
        <v>3.6999999999999998E-2</v>
      </c>
      <c r="G61" t="s">
        <v>1905</v>
      </c>
      <c r="I61">
        <f t="shared" si="0"/>
        <v>1925</v>
      </c>
    </row>
    <row r="62" spans="1:9" x14ac:dyDescent="0.25">
      <c r="A62" t="s">
        <v>2033</v>
      </c>
      <c r="B62" t="s">
        <v>1882</v>
      </c>
      <c r="C62">
        <v>9</v>
      </c>
      <c r="D62" t="s">
        <v>2034</v>
      </c>
      <c r="E62" t="s">
        <v>2035</v>
      </c>
      <c r="F62" s="4">
        <v>0.23899999999999999</v>
      </c>
      <c r="G62" s="4">
        <v>0.32800000000000001</v>
      </c>
    </row>
    <row r="63" spans="1:9" x14ac:dyDescent="0.25">
      <c r="A63" t="s">
        <v>2036</v>
      </c>
      <c r="B63" t="s">
        <v>1888</v>
      </c>
      <c r="C63" t="s">
        <v>2037</v>
      </c>
      <c r="D63" t="s">
        <v>2038</v>
      </c>
      <c r="E63" t="s">
        <v>2039</v>
      </c>
      <c r="F63" s="4">
        <v>0.36699999999999999</v>
      </c>
      <c r="G63" s="4">
        <v>0.94299999999999995</v>
      </c>
      <c r="I63">
        <f t="shared" si="0"/>
        <v>6944</v>
      </c>
    </row>
    <row r="64" spans="1:9" x14ac:dyDescent="0.25">
      <c r="A64" t="s">
        <v>2040</v>
      </c>
      <c r="B64" t="s">
        <v>1882</v>
      </c>
      <c r="C64">
        <v>7</v>
      </c>
      <c r="D64" t="s">
        <v>2041</v>
      </c>
      <c r="E64" t="s">
        <v>2042</v>
      </c>
      <c r="F64" s="4">
        <v>0.63400000000000001</v>
      </c>
      <c r="G64" s="4">
        <v>0.96699999999999997</v>
      </c>
      <c r="I64">
        <f t="shared" si="0"/>
        <v>2232</v>
      </c>
    </row>
    <row r="65" spans="1:9" x14ac:dyDescent="0.25">
      <c r="A65" t="s">
        <v>2043</v>
      </c>
      <c r="B65" t="s">
        <v>1888</v>
      </c>
      <c r="C65">
        <v>8</v>
      </c>
      <c r="D65" t="s">
        <v>2044</v>
      </c>
      <c r="E65" t="s">
        <v>2045</v>
      </c>
      <c r="F65" s="4">
        <v>0.25600000000000001</v>
      </c>
      <c r="G65" s="4">
        <v>0.53900000000000003</v>
      </c>
      <c r="I65">
        <f t="shared" si="0"/>
        <v>2681</v>
      </c>
    </row>
    <row r="66" spans="1:9" x14ac:dyDescent="0.25">
      <c r="A66" t="s">
        <v>2046</v>
      </c>
      <c r="B66" t="s">
        <v>1888</v>
      </c>
      <c r="C66">
        <v>11</v>
      </c>
      <c r="D66" t="s">
        <v>2047</v>
      </c>
      <c r="E66" t="s">
        <v>2048</v>
      </c>
      <c r="F66" s="4">
        <v>5.2999999999999999E-2</v>
      </c>
      <c r="G66" s="4">
        <v>9.5000000000000001E-2</v>
      </c>
      <c r="I66">
        <f t="shared" si="0"/>
        <v>415</v>
      </c>
    </row>
    <row r="67" spans="1:9" x14ac:dyDescent="0.25">
      <c r="A67" t="s">
        <v>2049</v>
      </c>
      <c r="B67" t="s">
        <v>1888</v>
      </c>
      <c r="C67">
        <v>7</v>
      </c>
      <c r="D67" t="s">
        <v>1969</v>
      </c>
      <c r="E67" t="s">
        <v>2050</v>
      </c>
      <c r="F67" s="4">
        <v>0.218</v>
      </c>
      <c r="G67" s="4">
        <v>0.38700000000000001</v>
      </c>
      <c r="I67">
        <f t="shared" si="0"/>
        <v>1717</v>
      </c>
    </row>
    <row r="68" spans="1:9" x14ac:dyDescent="0.25">
      <c r="A68" t="s">
        <v>2051</v>
      </c>
      <c r="B68" t="s">
        <v>1897</v>
      </c>
      <c r="C68">
        <v>2</v>
      </c>
      <c r="D68" t="s">
        <v>2052</v>
      </c>
      <c r="E68" t="s">
        <v>2053</v>
      </c>
      <c r="F68" s="4">
        <v>8.5999999999999993E-2</v>
      </c>
      <c r="G68" s="4">
        <v>0.111</v>
      </c>
      <c r="I68">
        <f t="shared" si="0"/>
        <v>6955</v>
      </c>
    </row>
    <row r="69" spans="1:9" x14ac:dyDescent="0.25">
      <c r="A69" t="s">
        <v>2054</v>
      </c>
      <c r="B69" t="s">
        <v>1888</v>
      </c>
      <c r="C69" t="s">
        <v>2055</v>
      </c>
      <c r="D69" t="s">
        <v>2056</v>
      </c>
      <c r="E69" t="s">
        <v>2057</v>
      </c>
      <c r="F69" s="4">
        <v>7.6999999999999999E-2</v>
      </c>
      <c r="G69" s="5">
        <v>0.04</v>
      </c>
      <c r="I69">
        <f t="shared" si="0"/>
        <v>3471</v>
      </c>
    </row>
    <row r="70" spans="1:9" x14ac:dyDescent="0.25">
      <c r="A70" t="s">
        <v>2058</v>
      </c>
      <c r="B70" t="s">
        <v>1888</v>
      </c>
      <c r="C70">
        <v>11</v>
      </c>
      <c r="D70" t="s">
        <v>2059</v>
      </c>
      <c r="E70" t="s">
        <v>2060</v>
      </c>
      <c r="F70" s="5">
        <v>0.16</v>
      </c>
      <c r="G70" s="4">
        <v>0.39200000000000002</v>
      </c>
      <c r="I70">
        <f t="shared" si="0"/>
        <v>1683</v>
      </c>
    </row>
    <row r="71" spans="1:9" x14ac:dyDescent="0.25">
      <c r="A71" t="s">
        <v>2061</v>
      </c>
      <c r="B71" t="s">
        <v>1882</v>
      </c>
      <c r="C71">
        <v>9</v>
      </c>
      <c r="D71" t="s">
        <v>2062</v>
      </c>
      <c r="E71" t="s">
        <v>2063</v>
      </c>
      <c r="F71" s="4">
        <v>0.20399999999999999</v>
      </c>
      <c r="G71" s="4">
        <v>0.20499999999999999</v>
      </c>
      <c r="I71">
        <f t="shared" si="0"/>
        <v>6994</v>
      </c>
    </row>
    <row r="72" spans="1:9" x14ac:dyDescent="0.25">
      <c r="A72" t="s">
        <v>2064</v>
      </c>
      <c r="B72" t="s">
        <v>1888</v>
      </c>
      <c r="C72">
        <v>9</v>
      </c>
      <c r="D72" t="s">
        <v>2065</v>
      </c>
      <c r="E72" t="s">
        <v>2066</v>
      </c>
      <c r="F72" s="4">
        <v>0.20799999999999999</v>
      </c>
      <c r="G72" s="5">
        <v>0.42</v>
      </c>
      <c r="I72">
        <f t="shared" si="0"/>
        <v>1246</v>
      </c>
    </row>
    <row r="73" spans="1:9" x14ac:dyDescent="0.25">
      <c r="A73" t="s">
        <v>2067</v>
      </c>
      <c r="B73" t="s">
        <v>1897</v>
      </c>
      <c r="C73">
        <v>3</v>
      </c>
      <c r="D73" t="s">
        <v>2068</v>
      </c>
      <c r="E73" t="s">
        <v>1904</v>
      </c>
      <c r="F73" t="s">
        <v>1904</v>
      </c>
      <c r="G73" t="s">
        <v>1905</v>
      </c>
      <c r="I73">
        <f t="shared" ref="I73:I140" si="1">INT(RIGHT(D73,6))</f>
        <v>2650</v>
      </c>
    </row>
    <row r="74" spans="1:9" x14ac:dyDescent="0.25">
      <c r="A74" t="s">
        <v>2069</v>
      </c>
      <c r="B74" t="s">
        <v>1888</v>
      </c>
      <c r="C74">
        <v>13</v>
      </c>
      <c r="D74" t="s">
        <v>2070</v>
      </c>
      <c r="E74" t="s">
        <v>2071</v>
      </c>
      <c r="F74" s="4">
        <v>3.9E-2</v>
      </c>
      <c r="G74" s="4">
        <v>1.2999999999999999E-2</v>
      </c>
      <c r="I74">
        <f t="shared" si="1"/>
        <v>1475</v>
      </c>
    </row>
    <row r="75" spans="1:9" x14ac:dyDescent="0.25">
      <c r="A75" t="s">
        <v>334</v>
      </c>
      <c r="B75" t="s">
        <v>1882</v>
      </c>
      <c r="C75">
        <v>9</v>
      </c>
      <c r="D75" t="s">
        <v>2072</v>
      </c>
      <c r="E75" t="s">
        <v>2073</v>
      </c>
      <c r="F75" s="4">
        <v>0.17100000000000001</v>
      </c>
      <c r="G75" s="4">
        <v>0.27900000000000003</v>
      </c>
      <c r="I75">
        <f t="shared" si="1"/>
        <v>3660</v>
      </c>
    </row>
    <row r="76" spans="1:9" x14ac:dyDescent="0.25">
      <c r="A76" t="s">
        <v>2074</v>
      </c>
      <c r="B76" t="s">
        <v>1879</v>
      </c>
      <c r="C76">
        <v>3</v>
      </c>
      <c r="D76" t="s">
        <v>2075</v>
      </c>
      <c r="E76" t="s">
        <v>2076</v>
      </c>
      <c r="F76" s="4">
        <v>0.245</v>
      </c>
      <c r="G76" s="5">
        <v>0.33</v>
      </c>
    </row>
    <row r="77" spans="1:9" x14ac:dyDescent="0.25">
      <c r="A77" t="s">
        <v>2077</v>
      </c>
      <c r="B77" t="s">
        <v>1882</v>
      </c>
      <c r="C77">
        <v>10</v>
      </c>
      <c r="D77" t="s">
        <v>2078</v>
      </c>
      <c r="E77" t="s">
        <v>2079</v>
      </c>
      <c r="F77" s="4">
        <v>0.255</v>
      </c>
      <c r="G77" s="4">
        <v>0.254</v>
      </c>
      <c r="I77">
        <f t="shared" si="1"/>
        <v>6211</v>
      </c>
    </row>
    <row r="78" spans="1:9" x14ac:dyDescent="0.25">
      <c r="A78" t="s">
        <v>2080</v>
      </c>
      <c r="B78" t="s">
        <v>1882</v>
      </c>
      <c r="C78" t="s">
        <v>2081</v>
      </c>
      <c r="D78" t="s">
        <v>2082</v>
      </c>
      <c r="E78" t="s">
        <v>2083</v>
      </c>
      <c r="F78" s="4">
        <v>0.27500000000000002</v>
      </c>
      <c r="G78" s="4">
        <v>0.57699999999999996</v>
      </c>
      <c r="I78">
        <f t="shared" si="1"/>
        <v>7857</v>
      </c>
    </row>
    <row r="79" spans="1:9" x14ac:dyDescent="0.25">
      <c r="A79" t="s">
        <v>2084</v>
      </c>
      <c r="B79" t="s">
        <v>1882</v>
      </c>
      <c r="C79">
        <v>9</v>
      </c>
      <c r="D79" t="s">
        <v>2085</v>
      </c>
      <c r="E79" t="s">
        <v>2086</v>
      </c>
      <c r="F79" s="4">
        <v>0.70299999999999996</v>
      </c>
      <c r="G79" t="s">
        <v>1905</v>
      </c>
      <c r="I79">
        <f t="shared" si="1"/>
        <v>108</v>
      </c>
    </row>
    <row r="80" spans="1:9" x14ac:dyDescent="0.25">
      <c r="A80" t="s">
        <v>2087</v>
      </c>
      <c r="B80" t="s">
        <v>1888</v>
      </c>
      <c r="C80">
        <v>11</v>
      </c>
      <c r="D80" t="s">
        <v>1904</v>
      </c>
      <c r="E80" t="s">
        <v>1904</v>
      </c>
      <c r="F80" t="s">
        <v>1904</v>
      </c>
      <c r="G80" t="s">
        <v>1905</v>
      </c>
    </row>
    <row r="81" spans="1:9" x14ac:dyDescent="0.25">
      <c r="A81" t="s">
        <v>2088</v>
      </c>
      <c r="B81" t="s">
        <v>1888</v>
      </c>
      <c r="C81">
        <v>6</v>
      </c>
      <c r="D81" t="s">
        <v>2089</v>
      </c>
      <c r="E81" t="s">
        <v>2090</v>
      </c>
      <c r="F81" s="4">
        <v>0.159</v>
      </c>
      <c r="G81" s="4">
        <v>0.371</v>
      </c>
      <c r="I81">
        <f t="shared" si="1"/>
        <v>6317</v>
      </c>
    </row>
    <row r="82" spans="1:9" x14ac:dyDescent="0.25">
      <c r="A82" t="s">
        <v>2091</v>
      </c>
      <c r="B82" t="s">
        <v>1888</v>
      </c>
      <c r="C82">
        <v>6</v>
      </c>
      <c r="D82" t="s">
        <v>2092</v>
      </c>
      <c r="E82" t="s">
        <v>2093</v>
      </c>
      <c r="F82" s="4">
        <v>0.23300000000000001</v>
      </c>
      <c r="G82" s="4">
        <v>0.46100000000000002</v>
      </c>
      <c r="I82">
        <f t="shared" si="1"/>
        <v>6827</v>
      </c>
    </row>
    <row r="83" spans="1:9" x14ac:dyDescent="0.25">
      <c r="A83" t="s">
        <v>2094</v>
      </c>
      <c r="B83" t="s">
        <v>1888</v>
      </c>
      <c r="C83">
        <v>6</v>
      </c>
      <c r="D83" t="s">
        <v>2095</v>
      </c>
      <c r="E83" t="s">
        <v>2096</v>
      </c>
      <c r="F83" s="4">
        <v>0.10199999999999999</v>
      </c>
      <c r="G83" s="4">
        <v>0.20100000000000001</v>
      </c>
      <c r="I83">
        <f t="shared" si="1"/>
        <v>2770</v>
      </c>
    </row>
    <row r="84" spans="1:9" x14ac:dyDescent="0.25">
      <c r="A84" t="s">
        <v>2097</v>
      </c>
      <c r="B84" t="s">
        <v>1897</v>
      </c>
      <c r="C84">
        <v>4</v>
      </c>
      <c r="D84" t="s">
        <v>2098</v>
      </c>
      <c r="E84" t="s">
        <v>2099</v>
      </c>
      <c r="F84" s="5">
        <v>0.19</v>
      </c>
      <c r="G84" s="4">
        <v>0.65400000000000003</v>
      </c>
      <c r="I84">
        <f t="shared" si="1"/>
        <v>2013</v>
      </c>
    </row>
    <row r="85" spans="1:9" x14ac:dyDescent="0.25">
      <c r="A85" t="s">
        <v>2480</v>
      </c>
      <c r="B85" t="s">
        <v>1897</v>
      </c>
      <c r="C85">
        <v>1</v>
      </c>
      <c r="D85" t="s">
        <v>2100</v>
      </c>
      <c r="E85" t="s">
        <v>2101</v>
      </c>
      <c r="F85" s="4">
        <v>0.28499999999999998</v>
      </c>
      <c r="G85" s="4">
        <v>0.109</v>
      </c>
      <c r="I85">
        <f t="shared" si="1"/>
        <v>983</v>
      </c>
    </row>
    <row r="86" spans="1:9" x14ac:dyDescent="0.25">
      <c r="A86" t="s">
        <v>2479</v>
      </c>
      <c r="F86" s="4"/>
      <c r="G86" s="4"/>
      <c r="I86">
        <f>I85</f>
        <v>983</v>
      </c>
    </row>
    <row r="87" spans="1:9" x14ac:dyDescent="0.25">
      <c r="A87" t="s">
        <v>2102</v>
      </c>
      <c r="B87" t="s">
        <v>1897</v>
      </c>
      <c r="C87">
        <v>2</v>
      </c>
      <c r="D87" t="s">
        <v>1889</v>
      </c>
      <c r="E87" t="s">
        <v>2103</v>
      </c>
      <c r="F87" s="4">
        <v>7.2999999999999995E-2</v>
      </c>
      <c r="G87" s="4">
        <v>2.3E-2</v>
      </c>
      <c r="I87">
        <f t="shared" si="1"/>
        <v>8175</v>
      </c>
    </row>
    <row r="88" spans="1:9" x14ac:dyDescent="0.25">
      <c r="A88" t="s">
        <v>2104</v>
      </c>
      <c r="B88" t="s">
        <v>1879</v>
      </c>
      <c r="C88">
        <v>3</v>
      </c>
      <c r="D88" t="s">
        <v>2105</v>
      </c>
      <c r="E88" t="s">
        <v>2106</v>
      </c>
      <c r="F88" s="5">
        <v>0.05</v>
      </c>
      <c r="G88" s="4">
        <v>4.5999999999999999E-2</v>
      </c>
      <c r="I88">
        <f t="shared" si="1"/>
        <v>7455</v>
      </c>
    </row>
    <row r="89" spans="1:9" x14ac:dyDescent="0.25">
      <c r="A89" t="s">
        <v>2107</v>
      </c>
      <c r="B89" t="s">
        <v>1897</v>
      </c>
      <c r="C89">
        <v>2</v>
      </c>
      <c r="D89" t="s">
        <v>2108</v>
      </c>
      <c r="E89" t="s">
        <v>2109</v>
      </c>
      <c r="F89" s="4">
        <v>7.5999999999999998E-2</v>
      </c>
      <c r="G89" s="4">
        <v>5.5E-2</v>
      </c>
    </row>
    <row r="90" spans="1:9" x14ac:dyDescent="0.25">
      <c r="A90" t="s">
        <v>2110</v>
      </c>
      <c r="B90" t="s">
        <v>1888</v>
      </c>
      <c r="C90">
        <v>12</v>
      </c>
      <c r="D90" t="s">
        <v>2111</v>
      </c>
      <c r="E90" t="s">
        <v>2112</v>
      </c>
      <c r="F90" s="4">
        <v>0.104</v>
      </c>
      <c r="G90" s="4">
        <v>0.23899999999999999</v>
      </c>
      <c r="I90">
        <f t="shared" si="1"/>
        <v>5970</v>
      </c>
    </row>
    <row r="91" spans="1:9" x14ac:dyDescent="0.25">
      <c r="A91" t="s">
        <v>2113</v>
      </c>
      <c r="B91" t="s">
        <v>1897</v>
      </c>
      <c r="C91">
        <v>4</v>
      </c>
      <c r="D91" t="s">
        <v>2114</v>
      </c>
      <c r="E91" t="s">
        <v>2115</v>
      </c>
      <c r="F91" s="4">
        <v>6.4000000000000001E-2</v>
      </c>
      <c r="G91" s="4">
        <v>2.1000000000000001E-2</v>
      </c>
      <c r="I91">
        <f t="shared" si="1"/>
        <v>1858</v>
      </c>
    </row>
    <row r="92" spans="1:9" x14ac:dyDescent="0.25">
      <c r="A92" t="s">
        <v>2116</v>
      </c>
      <c r="B92" t="s">
        <v>1897</v>
      </c>
      <c r="C92">
        <v>4</v>
      </c>
      <c r="D92" t="s">
        <v>2117</v>
      </c>
      <c r="E92" t="s">
        <v>2118</v>
      </c>
      <c r="F92" s="4">
        <v>0.23899999999999999</v>
      </c>
      <c r="G92" s="5">
        <v>0.64</v>
      </c>
      <c r="I92">
        <f t="shared" si="1"/>
        <v>3496</v>
      </c>
    </row>
    <row r="93" spans="1:9" x14ac:dyDescent="0.25">
      <c r="A93" t="s">
        <v>2119</v>
      </c>
      <c r="B93" t="s">
        <v>1897</v>
      </c>
      <c r="C93">
        <v>4</v>
      </c>
      <c r="D93" t="s">
        <v>2120</v>
      </c>
      <c r="E93" t="s">
        <v>2121</v>
      </c>
      <c r="F93" s="4">
        <v>7.2999999999999995E-2</v>
      </c>
      <c r="G93" s="4">
        <v>0.30099999999999999</v>
      </c>
      <c r="I93">
        <f t="shared" si="1"/>
        <v>2152</v>
      </c>
    </row>
    <row r="94" spans="1:9" x14ac:dyDescent="0.25">
      <c r="A94" t="s">
        <v>2122</v>
      </c>
      <c r="B94" t="s">
        <v>1897</v>
      </c>
      <c r="C94">
        <v>7</v>
      </c>
      <c r="D94" t="s">
        <v>2123</v>
      </c>
      <c r="E94" t="s">
        <v>2124</v>
      </c>
      <c r="F94" s="4">
        <v>0.186</v>
      </c>
      <c r="G94" s="4">
        <v>0.56200000000000006</v>
      </c>
      <c r="I94">
        <f t="shared" si="1"/>
        <v>5288</v>
      </c>
    </row>
    <row r="95" spans="1:9" x14ac:dyDescent="0.25">
      <c r="A95" t="s">
        <v>2481</v>
      </c>
      <c r="B95" t="s">
        <v>1897</v>
      </c>
      <c r="C95">
        <v>7</v>
      </c>
      <c r="D95" t="s">
        <v>2125</v>
      </c>
      <c r="E95" t="s">
        <v>2126</v>
      </c>
      <c r="F95" s="4">
        <v>7.8E-2</v>
      </c>
      <c r="G95" s="4">
        <v>0.216</v>
      </c>
      <c r="I95">
        <f t="shared" si="1"/>
        <v>2811</v>
      </c>
    </row>
    <row r="96" spans="1:9" x14ac:dyDescent="0.25">
      <c r="A96" t="s">
        <v>2482</v>
      </c>
      <c r="F96" s="4"/>
      <c r="G96" s="4"/>
      <c r="I96">
        <f>I95</f>
        <v>2811</v>
      </c>
    </row>
    <row r="97" spans="1:9" x14ac:dyDescent="0.25">
      <c r="A97" t="s">
        <v>2127</v>
      </c>
      <c r="B97" t="s">
        <v>1897</v>
      </c>
      <c r="C97">
        <v>4</v>
      </c>
      <c r="D97" t="s">
        <v>2128</v>
      </c>
      <c r="E97" t="s">
        <v>2129</v>
      </c>
      <c r="F97" s="4">
        <v>0.19500000000000001</v>
      </c>
      <c r="G97" s="4">
        <v>0.34200000000000003</v>
      </c>
      <c r="I97">
        <f t="shared" si="1"/>
        <v>3739</v>
      </c>
    </row>
    <row r="98" spans="1:9" x14ac:dyDescent="0.25">
      <c r="A98" t="s">
        <v>2130</v>
      </c>
      <c r="B98" t="s">
        <v>1882</v>
      </c>
      <c r="C98">
        <v>9</v>
      </c>
      <c r="D98" t="s">
        <v>2131</v>
      </c>
      <c r="E98" t="s">
        <v>2132</v>
      </c>
      <c r="F98" s="4">
        <v>0.20799999999999999</v>
      </c>
      <c r="G98" s="4">
        <v>0.36199999999999999</v>
      </c>
      <c r="I98">
        <f t="shared" si="1"/>
        <v>3286</v>
      </c>
    </row>
    <row r="99" spans="1:9" x14ac:dyDescent="0.25">
      <c r="A99" t="s">
        <v>2133</v>
      </c>
      <c r="B99" t="s">
        <v>1888</v>
      </c>
      <c r="C99">
        <v>11</v>
      </c>
      <c r="D99" t="s">
        <v>2134</v>
      </c>
      <c r="E99" t="s">
        <v>2135</v>
      </c>
      <c r="F99" s="4">
        <v>0.123</v>
      </c>
      <c r="G99" s="4">
        <v>0.42699999999999999</v>
      </c>
      <c r="I99">
        <f t="shared" si="1"/>
        <v>2266</v>
      </c>
    </row>
    <row r="100" spans="1:9" x14ac:dyDescent="0.25">
      <c r="A100" t="s">
        <v>2483</v>
      </c>
      <c r="B100" t="s">
        <v>1888</v>
      </c>
      <c r="C100">
        <v>8</v>
      </c>
      <c r="D100" t="s">
        <v>2136</v>
      </c>
      <c r="E100" t="s">
        <v>2137</v>
      </c>
      <c r="F100" s="4">
        <v>0.19500000000000001</v>
      </c>
      <c r="G100" s="4">
        <v>0.441</v>
      </c>
      <c r="I100">
        <f t="shared" si="1"/>
        <v>6450</v>
      </c>
    </row>
    <row r="101" spans="1:9" x14ac:dyDescent="0.25">
      <c r="A101" t="s">
        <v>2484</v>
      </c>
      <c r="F101" s="4"/>
      <c r="G101" s="4"/>
      <c r="I101">
        <f>I100</f>
        <v>6450</v>
      </c>
    </row>
    <row r="102" spans="1:9" x14ac:dyDescent="0.25">
      <c r="A102" t="s">
        <v>2138</v>
      </c>
      <c r="B102" t="s">
        <v>1897</v>
      </c>
      <c r="C102">
        <v>2</v>
      </c>
      <c r="D102" t="s">
        <v>1904</v>
      </c>
      <c r="E102" t="s">
        <v>1904</v>
      </c>
      <c r="F102" t="s">
        <v>1904</v>
      </c>
      <c r="G102" t="s">
        <v>1905</v>
      </c>
    </row>
    <row r="103" spans="1:9" x14ac:dyDescent="0.25">
      <c r="A103" t="s">
        <v>2139</v>
      </c>
      <c r="B103" t="s">
        <v>1888</v>
      </c>
      <c r="C103">
        <v>11</v>
      </c>
      <c r="D103" t="s">
        <v>2140</v>
      </c>
      <c r="E103" t="s">
        <v>2141</v>
      </c>
      <c r="F103" s="4">
        <v>0.20100000000000001</v>
      </c>
      <c r="G103" s="4">
        <v>0.63400000000000001</v>
      </c>
      <c r="I103">
        <f t="shared" si="1"/>
        <v>4495</v>
      </c>
    </row>
    <row r="104" spans="1:9" x14ac:dyDescent="0.25">
      <c r="A104" t="s">
        <v>2142</v>
      </c>
      <c r="B104" t="s">
        <v>1882</v>
      </c>
      <c r="C104">
        <v>14</v>
      </c>
      <c r="D104" t="s">
        <v>2143</v>
      </c>
      <c r="E104" t="s">
        <v>2144</v>
      </c>
      <c r="F104" s="4">
        <v>5.3999999999999999E-2</v>
      </c>
      <c r="G104" s="4">
        <v>3.9E-2</v>
      </c>
    </row>
    <row r="105" spans="1:9" x14ac:dyDescent="0.25">
      <c r="A105" t="s">
        <v>676</v>
      </c>
      <c r="B105" t="s">
        <v>1888</v>
      </c>
      <c r="C105">
        <v>11</v>
      </c>
      <c r="D105" t="s">
        <v>2145</v>
      </c>
      <c r="E105" t="s">
        <v>2146</v>
      </c>
      <c r="F105" s="4">
        <v>5.1999999999999998E-2</v>
      </c>
      <c r="G105" s="4">
        <v>0.183</v>
      </c>
      <c r="I105">
        <f t="shared" si="1"/>
        <v>5581</v>
      </c>
    </row>
    <row r="106" spans="1:9" x14ac:dyDescent="0.25">
      <c r="A106" t="s">
        <v>2147</v>
      </c>
      <c r="B106" t="s">
        <v>1882</v>
      </c>
      <c r="C106">
        <v>14</v>
      </c>
      <c r="D106" t="s">
        <v>1904</v>
      </c>
      <c r="E106" t="s">
        <v>1904</v>
      </c>
      <c r="F106" t="s">
        <v>1904</v>
      </c>
      <c r="G106" t="s">
        <v>1905</v>
      </c>
    </row>
    <row r="107" spans="1:9" x14ac:dyDescent="0.25">
      <c r="A107" t="s">
        <v>2148</v>
      </c>
      <c r="B107" t="s">
        <v>1888</v>
      </c>
      <c r="C107">
        <v>11</v>
      </c>
      <c r="D107" t="s">
        <v>2149</v>
      </c>
      <c r="E107" t="s">
        <v>2150</v>
      </c>
      <c r="F107" s="4">
        <v>0.28899999999999998</v>
      </c>
      <c r="G107" t="s">
        <v>1905</v>
      </c>
      <c r="I107">
        <f t="shared" si="1"/>
        <v>2425</v>
      </c>
    </row>
    <row r="108" spans="1:9" x14ac:dyDescent="0.25">
      <c r="A108" t="s">
        <v>2151</v>
      </c>
      <c r="B108" t="s">
        <v>1888</v>
      </c>
      <c r="C108">
        <v>11</v>
      </c>
      <c r="D108" t="s">
        <v>2152</v>
      </c>
      <c r="E108" t="s">
        <v>2153</v>
      </c>
      <c r="F108" s="4">
        <v>0.27600000000000002</v>
      </c>
      <c r="G108" s="5">
        <v>1</v>
      </c>
      <c r="I108">
        <f t="shared" si="1"/>
        <v>492</v>
      </c>
    </row>
    <row r="109" spans="1:9" x14ac:dyDescent="0.25">
      <c r="A109" t="s">
        <v>2154</v>
      </c>
      <c r="B109" t="s">
        <v>1888</v>
      </c>
      <c r="C109">
        <v>8</v>
      </c>
      <c r="D109" t="s">
        <v>2155</v>
      </c>
      <c r="E109" t="s">
        <v>2156</v>
      </c>
      <c r="F109" s="4">
        <v>0.26700000000000002</v>
      </c>
      <c r="G109" s="4">
        <v>0.77500000000000002</v>
      </c>
      <c r="I109">
        <f t="shared" si="1"/>
        <v>3139</v>
      </c>
    </row>
    <row r="110" spans="1:9" x14ac:dyDescent="0.25">
      <c r="A110" t="s">
        <v>2157</v>
      </c>
      <c r="B110" t="s">
        <v>1897</v>
      </c>
      <c r="C110">
        <v>1</v>
      </c>
      <c r="D110" t="s">
        <v>1904</v>
      </c>
      <c r="E110" t="s">
        <v>1904</v>
      </c>
      <c r="F110" t="s">
        <v>1904</v>
      </c>
      <c r="G110" t="s">
        <v>1905</v>
      </c>
    </row>
    <row r="111" spans="1:9" x14ac:dyDescent="0.25">
      <c r="A111" t="s">
        <v>2158</v>
      </c>
      <c r="B111" t="s">
        <v>1897</v>
      </c>
      <c r="C111">
        <v>4</v>
      </c>
      <c r="D111" t="s">
        <v>2159</v>
      </c>
      <c r="E111" t="s">
        <v>2160</v>
      </c>
      <c r="F111" s="4">
        <v>9.7000000000000003E-2</v>
      </c>
      <c r="G111" s="4">
        <v>9.0999999999999998E-2</v>
      </c>
      <c r="I111">
        <f t="shared" si="1"/>
        <v>5483</v>
      </c>
    </row>
    <row r="112" spans="1:9" x14ac:dyDescent="0.25">
      <c r="A112" t="s">
        <v>2161</v>
      </c>
      <c r="B112" t="s">
        <v>1882</v>
      </c>
      <c r="C112">
        <v>12</v>
      </c>
      <c r="D112" t="s">
        <v>1904</v>
      </c>
      <c r="E112" t="s">
        <v>1904</v>
      </c>
      <c r="F112" t="s">
        <v>1904</v>
      </c>
      <c r="G112" t="s">
        <v>1905</v>
      </c>
    </row>
    <row r="113" spans="1:9" x14ac:dyDescent="0.25">
      <c r="A113" t="s">
        <v>2162</v>
      </c>
      <c r="B113" t="s">
        <v>1879</v>
      </c>
      <c r="C113">
        <v>10</v>
      </c>
      <c r="D113" t="s">
        <v>2163</v>
      </c>
      <c r="E113" t="s">
        <v>2164</v>
      </c>
      <c r="F113" s="4">
        <v>0.17100000000000001</v>
      </c>
      <c r="G113" s="4">
        <v>0.27800000000000002</v>
      </c>
      <c r="I113">
        <f t="shared" si="1"/>
        <v>8529</v>
      </c>
    </row>
    <row r="114" spans="1:9" x14ac:dyDescent="0.25">
      <c r="A114" t="s">
        <v>2165</v>
      </c>
      <c r="B114" t="s">
        <v>1879</v>
      </c>
      <c r="C114">
        <v>10</v>
      </c>
      <c r="D114" t="s">
        <v>2166</v>
      </c>
      <c r="E114" t="s">
        <v>2167</v>
      </c>
      <c r="F114" s="4">
        <v>0.17399999999999999</v>
      </c>
      <c r="G114" s="4">
        <v>0.16800000000000001</v>
      </c>
      <c r="I114">
        <f t="shared" si="1"/>
        <v>8715</v>
      </c>
    </row>
    <row r="115" spans="1:9" x14ac:dyDescent="0.25">
      <c r="A115" t="s">
        <v>2168</v>
      </c>
      <c r="B115" t="s">
        <v>1882</v>
      </c>
      <c r="C115">
        <v>12</v>
      </c>
      <c r="D115" t="s">
        <v>2169</v>
      </c>
      <c r="E115" t="s">
        <v>2170</v>
      </c>
      <c r="F115" s="4">
        <v>0.10299999999999999</v>
      </c>
      <c r="G115" s="4">
        <v>6.0999999999999999E-2</v>
      </c>
      <c r="I115">
        <f t="shared" si="1"/>
        <v>2066</v>
      </c>
    </row>
    <row r="116" spans="1:9" x14ac:dyDescent="0.25">
      <c r="A116" t="s">
        <v>2171</v>
      </c>
      <c r="B116" t="s">
        <v>1879</v>
      </c>
      <c r="C116">
        <v>3</v>
      </c>
      <c r="D116" t="s">
        <v>2172</v>
      </c>
      <c r="E116" t="s">
        <v>2173</v>
      </c>
      <c r="F116" s="4">
        <v>0.13800000000000001</v>
      </c>
      <c r="G116" s="4">
        <v>6.8000000000000005E-2</v>
      </c>
      <c r="I116">
        <f t="shared" si="1"/>
        <v>1906</v>
      </c>
    </row>
    <row r="117" spans="1:9" x14ac:dyDescent="0.25">
      <c r="A117" t="s">
        <v>2174</v>
      </c>
      <c r="B117" t="s">
        <v>1888</v>
      </c>
      <c r="C117">
        <v>11</v>
      </c>
      <c r="D117" t="s">
        <v>2175</v>
      </c>
      <c r="E117" t="s">
        <v>2176</v>
      </c>
      <c r="F117" s="4">
        <v>8.5000000000000006E-2</v>
      </c>
      <c r="G117" t="s">
        <v>1905</v>
      </c>
      <c r="I117">
        <f t="shared" si="1"/>
        <v>473</v>
      </c>
    </row>
    <row r="118" spans="1:9" x14ac:dyDescent="0.25">
      <c r="A118" t="s">
        <v>2177</v>
      </c>
      <c r="B118" t="s">
        <v>1879</v>
      </c>
      <c r="C118">
        <v>3</v>
      </c>
      <c r="D118" t="s">
        <v>2178</v>
      </c>
      <c r="E118" t="s">
        <v>2179</v>
      </c>
      <c r="F118" s="4">
        <v>0.14499999999999999</v>
      </c>
      <c r="G118" s="5">
        <v>0.42</v>
      </c>
      <c r="I118">
        <f t="shared" si="1"/>
        <v>5706</v>
      </c>
    </row>
    <row r="119" spans="1:9" x14ac:dyDescent="0.25">
      <c r="A119" t="s">
        <v>2180</v>
      </c>
      <c r="B119" t="s">
        <v>1882</v>
      </c>
      <c r="C119">
        <v>12</v>
      </c>
      <c r="D119" t="s">
        <v>2181</v>
      </c>
      <c r="E119" t="s">
        <v>2182</v>
      </c>
      <c r="F119" s="4">
        <v>7.8E-2</v>
      </c>
      <c r="G119" s="4">
        <v>6.3E-2</v>
      </c>
      <c r="I119">
        <f t="shared" si="1"/>
        <v>4815</v>
      </c>
    </row>
    <row r="120" spans="1:9" x14ac:dyDescent="0.25">
      <c r="A120" t="s">
        <v>2183</v>
      </c>
      <c r="B120" t="s">
        <v>1882</v>
      </c>
      <c r="C120">
        <v>12</v>
      </c>
      <c r="D120" t="s">
        <v>2184</v>
      </c>
      <c r="E120" t="s">
        <v>2185</v>
      </c>
      <c r="F120" s="4">
        <v>4.5999999999999999E-2</v>
      </c>
      <c r="G120" s="5">
        <v>0.04</v>
      </c>
    </row>
    <row r="121" spans="1:9" x14ac:dyDescent="0.25">
      <c r="A121" t="s">
        <v>2186</v>
      </c>
      <c r="B121" t="s">
        <v>1888</v>
      </c>
      <c r="C121">
        <v>11</v>
      </c>
      <c r="D121" t="s">
        <v>2187</v>
      </c>
      <c r="E121" t="s">
        <v>2188</v>
      </c>
      <c r="F121" s="4">
        <v>0.13800000000000001</v>
      </c>
      <c r="G121" s="4">
        <v>0.13800000000000001</v>
      </c>
      <c r="I121">
        <f t="shared" si="1"/>
        <v>625</v>
      </c>
    </row>
    <row r="122" spans="1:9" x14ac:dyDescent="0.25">
      <c r="A122" t="s">
        <v>2189</v>
      </c>
      <c r="B122" t="s">
        <v>1882</v>
      </c>
      <c r="C122">
        <v>14</v>
      </c>
      <c r="D122" t="s">
        <v>2190</v>
      </c>
      <c r="E122" t="s">
        <v>2191</v>
      </c>
      <c r="F122" s="5">
        <v>0.1</v>
      </c>
      <c r="G122" s="4">
        <v>0.25800000000000001</v>
      </c>
      <c r="I122">
        <f t="shared" si="1"/>
        <v>7276</v>
      </c>
    </row>
    <row r="123" spans="1:9" x14ac:dyDescent="0.25">
      <c r="A123" t="s">
        <v>2192</v>
      </c>
      <c r="B123" t="s">
        <v>1888</v>
      </c>
      <c r="C123">
        <v>13</v>
      </c>
      <c r="D123" t="s">
        <v>2193</v>
      </c>
      <c r="E123" t="s">
        <v>2194</v>
      </c>
      <c r="F123" s="4">
        <v>7.5999999999999998E-2</v>
      </c>
      <c r="G123" s="4">
        <v>8.5000000000000006E-2</v>
      </c>
      <c r="I123">
        <f t="shared" si="1"/>
        <v>6509</v>
      </c>
    </row>
    <row r="124" spans="1:9" x14ac:dyDescent="0.25">
      <c r="A124" t="s">
        <v>2195</v>
      </c>
      <c r="B124" t="s">
        <v>1888</v>
      </c>
      <c r="C124">
        <v>8</v>
      </c>
      <c r="D124" t="s">
        <v>2196</v>
      </c>
      <c r="E124" t="s">
        <v>2197</v>
      </c>
      <c r="F124" s="5">
        <v>0.25</v>
      </c>
      <c r="G124" s="5">
        <v>0.7</v>
      </c>
      <c r="I124">
        <f t="shared" si="1"/>
        <v>4433</v>
      </c>
    </row>
    <row r="125" spans="1:9" x14ac:dyDescent="0.25">
      <c r="A125" t="s">
        <v>2198</v>
      </c>
      <c r="B125" t="s">
        <v>1879</v>
      </c>
      <c r="C125">
        <v>5</v>
      </c>
      <c r="D125" t="s">
        <v>2199</v>
      </c>
      <c r="E125" t="s">
        <v>2200</v>
      </c>
      <c r="F125" s="4">
        <v>9.9000000000000005E-2</v>
      </c>
      <c r="G125" s="4">
        <v>6.3E-2</v>
      </c>
    </row>
    <row r="126" spans="1:9" x14ac:dyDescent="0.25">
      <c r="A126" t="s">
        <v>2201</v>
      </c>
      <c r="B126" t="s">
        <v>1897</v>
      </c>
      <c r="C126" t="s">
        <v>2202</v>
      </c>
      <c r="D126" t="s">
        <v>2203</v>
      </c>
      <c r="E126" t="s">
        <v>2204</v>
      </c>
      <c r="F126" s="4">
        <v>0.247</v>
      </c>
      <c r="G126" s="4">
        <v>0.32800000000000001</v>
      </c>
      <c r="I126">
        <f t="shared" si="1"/>
        <v>3713</v>
      </c>
    </row>
    <row r="127" spans="1:9" x14ac:dyDescent="0.25">
      <c r="A127" t="s">
        <v>2205</v>
      </c>
      <c r="B127" t="s">
        <v>1897</v>
      </c>
      <c r="C127">
        <v>7</v>
      </c>
      <c r="D127" t="s">
        <v>2206</v>
      </c>
      <c r="E127" t="s">
        <v>2207</v>
      </c>
      <c r="F127" s="4">
        <v>0.153</v>
      </c>
      <c r="G127" s="4">
        <v>0.40400000000000003</v>
      </c>
      <c r="I127">
        <f t="shared" si="1"/>
        <v>4803</v>
      </c>
    </row>
    <row r="128" spans="1:9" x14ac:dyDescent="0.25">
      <c r="A128" t="s">
        <v>2208</v>
      </c>
      <c r="B128" t="s">
        <v>1882</v>
      </c>
      <c r="C128">
        <v>12</v>
      </c>
      <c r="D128" t="s">
        <v>2209</v>
      </c>
      <c r="E128" t="s">
        <v>1904</v>
      </c>
      <c r="F128" t="s">
        <v>1904</v>
      </c>
      <c r="G128" t="s">
        <v>1905</v>
      </c>
      <c r="I128">
        <f t="shared" si="1"/>
        <v>1779</v>
      </c>
    </row>
    <row r="129" spans="1:9" x14ac:dyDescent="0.25">
      <c r="A129" t="s">
        <v>2210</v>
      </c>
      <c r="B129" t="s">
        <v>1897</v>
      </c>
      <c r="C129">
        <v>2</v>
      </c>
      <c r="D129" t="s">
        <v>1904</v>
      </c>
      <c r="E129" t="s">
        <v>1904</v>
      </c>
      <c r="F129" t="s">
        <v>1904</v>
      </c>
      <c r="G129" t="s">
        <v>1905</v>
      </c>
    </row>
    <row r="130" spans="1:9" x14ac:dyDescent="0.25">
      <c r="A130" t="s">
        <v>2211</v>
      </c>
      <c r="B130" t="s">
        <v>1888</v>
      </c>
      <c r="C130">
        <v>11</v>
      </c>
      <c r="D130" t="s">
        <v>2212</v>
      </c>
      <c r="E130" t="s">
        <v>2213</v>
      </c>
      <c r="F130" s="4">
        <v>0.112</v>
      </c>
      <c r="G130" s="4">
        <v>0.214</v>
      </c>
      <c r="I130">
        <f t="shared" si="1"/>
        <v>2412</v>
      </c>
    </row>
    <row r="131" spans="1:9" x14ac:dyDescent="0.25">
      <c r="A131" t="s">
        <v>2214</v>
      </c>
      <c r="B131" t="s">
        <v>1897</v>
      </c>
      <c r="C131">
        <v>4</v>
      </c>
      <c r="D131" t="s">
        <v>2215</v>
      </c>
      <c r="E131" t="s">
        <v>2216</v>
      </c>
      <c r="F131" s="4">
        <v>0.108</v>
      </c>
      <c r="G131" s="4">
        <v>0.245</v>
      </c>
      <c r="I131">
        <f t="shared" si="1"/>
        <v>2346</v>
      </c>
    </row>
    <row r="132" spans="1:9" x14ac:dyDescent="0.25">
      <c r="A132" t="s">
        <v>2485</v>
      </c>
      <c r="B132" t="s">
        <v>1897</v>
      </c>
      <c r="C132">
        <v>4</v>
      </c>
      <c r="D132" t="s">
        <v>2217</v>
      </c>
      <c r="E132" t="s">
        <v>2218</v>
      </c>
      <c r="F132" s="4">
        <v>0.185</v>
      </c>
      <c r="G132" t="s">
        <v>1905</v>
      </c>
      <c r="I132">
        <f t="shared" si="1"/>
        <v>669</v>
      </c>
    </row>
    <row r="133" spans="1:9" x14ac:dyDescent="0.25">
      <c r="A133" t="s">
        <v>2219</v>
      </c>
      <c r="B133" t="s">
        <v>1888</v>
      </c>
      <c r="C133">
        <v>11</v>
      </c>
      <c r="D133" t="s">
        <v>2220</v>
      </c>
      <c r="E133" t="s">
        <v>2221</v>
      </c>
      <c r="F133" s="4">
        <v>6.9000000000000006E-2</v>
      </c>
      <c r="G133" s="4">
        <v>8.4000000000000005E-2</v>
      </c>
      <c r="I133">
        <f t="shared" si="1"/>
        <v>6041</v>
      </c>
    </row>
    <row r="134" spans="1:9" x14ac:dyDescent="0.25">
      <c r="A134" t="s">
        <v>2222</v>
      </c>
      <c r="B134" t="s">
        <v>1882</v>
      </c>
      <c r="C134">
        <v>9</v>
      </c>
      <c r="D134" t="s">
        <v>2223</v>
      </c>
      <c r="E134" t="s">
        <v>2224</v>
      </c>
      <c r="F134" s="4">
        <v>0.18099999999999999</v>
      </c>
      <c r="G134" s="4">
        <v>0.33300000000000002</v>
      </c>
      <c r="I134">
        <f t="shared" si="1"/>
        <v>8766</v>
      </c>
    </row>
    <row r="135" spans="1:9" x14ac:dyDescent="0.25">
      <c r="A135" t="s">
        <v>2225</v>
      </c>
      <c r="B135" t="s">
        <v>1888</v>
      </c>
      <c r="C135">
        <v>11</v>
      </c>
      <c r="D135" t="s">
        <v>2226</v>
      </c>
      <c r="E135" t="s">
        <v>2227</v>
      </c>
      <c r="F135" s="4">
        <v>7.2999999999999995E-2</v>
      </c>
      <c r="G135" s="4">
        <v>0.36799999999999999</v>
      </c>
      <c r="I135">
        <f t="shared" si="1"/>
        <v>3319</v>
      </c>
    </row>
    <row r="136" spans="1:9" x14ac:dyDescent="0.25">
      <c r="A136" t="s">
        <v>2228</v>
      </c>
      <c r="B136" t="s">
        <v>1897</v>
      </c>
      <c r="C136">
        <v>3</v>
      </c>
      <c r="D136" t="s">
        <v>2229</v>
      </c>
      <c r="E136" t="s">
        <v>2230</v>
      </c>
      <c r="F136" s="4">
        <v>5.0999999999999997E-2</v>
      </c>
      <c r="G136" s="4">
        <v>3.4000000000000002E-2</v>
      </c>
    </row>
    <row r="137" spans="1:9" x14ac:dyDescent="0.25">
      <c r="A137" t="s">
        <v>2231</v>
      </c>
      <c r="B137" t="s">
        <v>1897</v>
      </c>
      <c r="C137">
        <v>7</v>
      </c>
      <c r="D137" t="s">
        <v>2232</v>
      </c>
      <c r="E137" t="s">
        <v>2233</v>
      </c>
      <c r="F137" s="4">
        <v>0.13500000000000001</v>
      </c>
      <c r="G137" s="4">
        <v>0.39600000000000002</v>
      </c>
      <c r="I137">
        <f t="shared" si="1"/>
        <v>2136</v>
      </c>
    </row>
    <row r="138" spans="1:9" x14ac:dyDescent="0.25">
      <c r="A138" t="s">
        <v>2486</v>
      </c>
      <c r="B138" t="s">
        <v>1888</v>
      </c>
      <c r="C138" t="s">
        <v>2234</v>
      </c>
      <c r="D138" t="s">
        <v>2235</v>
      </c>
      <c r="E138" t="s">
        <v>2236</v>
      </c>
      <c r="F138" s="4">
        <v>0.13600000000000001</v>
      </c>
      <c r="G138" s="4">
        <v>0.43099999999999999</v>
      </c>
      <c r="I138">
        <f t="shared" si="1"/>
        <v>1543</v>
      </c>
    </row>
    <row r="139" spans="1:9" x14ac:dyDescent="0.25">
      <c r="A139" t="s">
        <v>2487</v>
      </c>
      <c r="F139" s="4"/>
      <c r="G139" s="4"/>
      <c r="I139">
        <f>I138</f>
        <v>1543</v>
      </c>
    </row>
    <row r="140" spans="1:9" x14ac:dyDescent="0.25">
      <c r="A140" t="s">
        <v>507</v>
      </c>
      <c r="B140" t="s">
        <v>1882</v>
      </c>
      <c r="C140">
        <v>14</v>
      </c>
      <c r="D140" t="s">
        <v>2237</v>
      </c>
      <c r="E140" t="s">
        <v>2238</v>
      </c>
      <c r="F140" s="4">
        <v>4.8000000000000001E-2</v>
      </c>
      <c r="G140" s="4">
        <v>2.1999999999999999E-2</v>
      </c>
      <c r="I140">
        <f t="shared" si="1"/>
        <v>4046</v>
      </c>
    </row>
    <row r="141" spans="1:9" x14ac:dyDescent="0.25">
      <c r="A141" t="s">
        <v>2239</v>
      </c>
      <c r="B141" t="s">
        <v>1888</v>
      </c>
      <c r="C141">
        <v>6</v>
      </c>
      <c r="D141" t="s">
        <v>2240</v>
      </c>
      <c r="E141" t="s">
        <v>2241</v>
      </c>
      <c r="F141" s="4">
        <v>8.8999999999999996E-2</v>
      </c>
      <c r="G141" s="5">
        <v>0.23</v>
      </c>
      <c r="I141">
        <f t="shared" ref="I141:I203" si="2">INT(RIGHT(D141,6))</f>
        <v>4141</v>
      </c>
    </row>
    <row r="142" spans="1:9" x14ac:dyDescent="0.25">
      <c r="A142" t="s">
        <v>2242</v>
      </c>
      <c r="B142" t="s">
        <v>1882</v>
      </c>
      <c r="C142">
        <v>10</v>
      </c>
      <c r="D142" t="s">
        <v>2243</v>
      </c>
      <c r="E142" t="s">
        <v>2244</v>
      </c>
      <c r="F142" s="4">
        <v>0.245</v>
      </c>
      <c r="G142" s="4">
        <v>0.29599999999999999</v>
      </c>
      <c r="I142">
        <f t="shared" si="2"/>
        <v>8490</v>
      </c>
    </row>
    <row r="143" spans="1:9" x14ac:dyDescent="0.25">
      <c r="A143" t="s">
        <v>2245</v>
      </c>
      <c r="B143" t="s">
        <v>1879</v>
      </c>
      <c r="C143">
        <v>5</v>
      </c>
      <c r="D143" t="s">
        <v>2246</v>
      </c>
      <c r="E143" t="s">
        <v>2247</v>
      </c>
      <c r="F143" s="4">
        <v>0.17899999999999999</v>
      </c>
      <c r="G143" s="4">
        <v>0.32400000000000001</v>
      </c>
      <c r="I143">
        <f t="shared" si="2"/>
        <v>9857</v>
      </c>
    </row>
    <row r="144" spans="1:9" x14ac:dyDescent="0.25">
      <c r="A144" t="s">
        <v>2248</v>
      </c>
      <c r="B144" t="s">
        <v>1897</v>
      </c>
      <c r="C144">
        <v>7</v>
      </c>
      <c r="D144" t="s">
        <v>2249</v>
      </c>
      <c r="E144" t="s">
        <v>2250</v>
      </c>
      <c r="F144" s="4">
        <v>9.5000000000000001E-2</v>
      </c>
      <c r="G144" s="4">
        <v>0.25800000000000001</v>
      </c>
      <c r="I144">
        <f t="shared" si="2"/>
        <v>1344</v>
      </c>
    </row>
    <row r="145" spans="1:9" x14ac:dyDescent="0.25">
      <c r="A145" t="s">
        <v>2251</v>
      </c>
      <c r="B145" t="s">
        <v>1882</v>
      </c>
      <c r="C145">
        <v>12</v>
      </c>
      <c r="D145" t="s">
        <v>1904</v>
      </c>
      <c r="E145" t="s">
        <v>1904</v>
      </c>
      <c r="F145" t="s">
        <v>1904</v>
      </c>
      <c r="G145" t="s">
        <v>1905</v>
      </c>
    </row>
    <row r="146" spans="1:9" x14ac:dyDescent="0.25">
      <c r="A146" t="s">
        <v>2252</v>
      </c>
      <c r="B146" t="s">
        <v>1888</v>
      </c>
      <c r="C146">
        <v>11</v>
      </c>
      <c r="D146" t="s">
        <v>2253</v>
      </c>
      <c r="E146" t="s">
        <v>2254</v>
      </c>
      <c r="F146" s="4">
        <v>6.2E-2</v>
      </c>
      <c r="G146" s="4">
        <v>0.28399999999999997</v>
      </c>
      <c r="I146">
        <f t="shared" si="2"/>
        <v>1849</v>
      </c>
    </row>
    <row r="147" spans="1:9" x14ac:dyDescent="0.25">
      <c r="A147" t="s">
        <v>2255</v>
      </c>
      <c r="B147" t="s">
        <v>1882</v>
      </c>
      <c r="C147">
        <v>4</v>
      </c>
      <c r="D147" t="s">
        <v>2256</v>
      </c>
      <c r="E147" t="s">
        <v>2257</v>
      </c>
      <c r="F147" s="4">
        <v>0.20300000000000001</v>
      </c>
      <c r="G147" s="5">
        <v>1</v>
      </c>
      <c r="I147">
        <f t="shared" si="2"/>
        <v>403</v>
      </c>
    </row>
    <row r="148" spans="1:9" x14ac:dyDescent="0.25">
      <c r="A148" t="s">
        <v>2258</v>
      </c>
      <c r="B148" t="s">
        <v>1882</v>
      </c>
      <c r="C148">
        <v>14</v>
      </c>
      <c r="D148" t="s">
        <v>2259</v>
      </c>
      <c r="E148" t="s">
        <v>2260</v>
      </c>
      <c r="F148" s="4">
        <v>0.13200000000000001</v>
      </c>
      <c r="G148" s="4">
        <v>0.154</v>
      </c>
      <c r="I148">
        <f t="shared" si="2"/>
        <v>5180</v>
      </c>
    </row>
    <row r="149" spans="1:9" x14ac:dyDescent="0.25">
      <c r="A149" t="s">
        <v>2261</v>
      </c>
      <c r="B149" t="s">
        <v>1882</v>
      </c>
      <c r="C149">
        <v>9</v>
      </c>
      <c r="D149" t="s">
        <v>1944</v>
      </c>
      <c r="E149" t="s">
        <v>2262</v>
      </c>
      <c r="F149" s="4">
        <v>0.19500000000000001</v>
      </c>
      <c r="G149" s="4">
        <v>0.46899999999999997</v>
      </c>
      <c r="I149">
        <f t="shared" si="2"/>
        <v>2039</v>
      </c>
    </row>
    <row r="150" spans="1:9" x14ac:dyDescent="0.25">
      <c r="A150" t="s">
        <v>2263</v>
      </c>
      <c r="B150" t="s">
        <v>1897</v>
      </c>
      <c r="C150">
        <v>2</v>
      </c>
      <c r="D150" t="s">
        <v>2264</v>
      </c>
      <c r="E150" t="s">
        <v>2265</v>
      </c>
      <c r="F150" s="4">
        <v>0.151</v>
      </c>
      <c r="G150" s="4">
        <v>0.27400000000000002</v>
      </c>
      <c r="I150">
        <f t="shared" si="2"/>
        <v>7698</v>
      </c>
    </row>
    <row r="151" spans="1:9" x14ac:dyDescent="0.25">
      <c r="A151" t="s">
        <v>2266</v>
      </c>
      <c r="B151" t="s">
        <v>1882</v>
      </c>
      <c r="C151">
        <v>10</v>
      </c>
      <c r="D151" t="s">
        <v>2267</v>
      </c>
      <c r="E151" t="s">
        <v>2268</v>
      </c>
      <c r="F151" s="4">
        <v>0.254</v>
      </c>
      <c r="G151" s="4">
        <v>0.28899999999999998</v>
      </c>
      <c r="I151">
        <f t="shared" si="2"/>
        <v>1765</v>
      </c>
    </row>
    <row r="152" spans="1:9" x14ac:dyDescent="0.25">
      <c r="A152" t="s">
        <v>2269</v>
      </c>
      <c r="B152" t="s">
        <v>1879</v>
      </c>
      <c r="C152">
        <v>3</v>
      </c>
      <c r="D152" t="s">
        <v>1904</v>
      </c>
      <c r="E152" t="s">
        <v>1904</v>
      </c>
      <c r="F152" t="s">
        <v>1904</v>
      </c>
      <c r="G152" t="s">
        <v>1905</v>
      </c>
    </row>
    <row r="153" spans="1:9" x14ac:dyDescent="0.25">
      <c r="A153" t="s">
        <v>2270</v>
      </c>
      <c r="B153" t="s">
        <v>1879</v>
      </c>
      <c r="C153">
        <v>9</v>
      </c>
      <c r="D153" t="s">
        <v>2271</v>
      </c>
      <c r="E153" t="s">
        <v>2272</v>
      </c>
      <c r="F153" s="4">
        <v>0.156</v>
      </c>
      <c r="G153" s="4">
        <v>0.40899999999999997</v>
      </c>
      <c r="I153">
        <f t="shared" si="2"/>
        <v>5629</v>
      </c>
    </row>
    <row r="154" spans="1:9" x14ac:dyDescent="0.25">
      <c r="A154" t="s">
        <v>2273</v>
      </c>
      <c r="B154" t="s">
        <v>1888</v>
      </c>
      <c r="C154">
        <v>8</v>
      </c>
      <c r="D154" t="s">
        <v>2274</v>
      </c>
      <c r="E154" t="s">
        <v>2275</v>
      </c>
      <c r="F154" s="4">
        <v>0.17599999999999999</v>
      </c>
      <c r="G154" s="4">
        <v>0.47499999999999998</v>
      </c>
      <c r="I154">
        <f t="shared" si="2"/>
        <v>3830</v>
      </c>
    </row>
    <row r="155" spans="1:9" x14ac:dyDescent="0.25">
      <c r="A155" t="s">
        <v>2276</v>
      </c>
      <c r="B155" t="s">
        <v>1888</v>
      </c>
      <c r="C155">
        <v>11</v>
      </c>
      <c r="D155" t="s">
        <v>2277</v>
      </c>
      <c r="E155" t="s">
        <v>2278</v>
      </c>
      <c r="F155" s="5">
        <v>0</v>
      </c>
      <c r="G155" s="5">
        <v>0.13</v>
      </c>
      <c r="I155">
        <f t="shared" si="2"/>
        <v>651</v>
      </c>
    </row>
    <row r="156" spans="1:9" x14ac:dyDescent="0.25">
      <c r="A156" t="s">
        <v>2279</v>
      </c>
      <c r="B156" t="s">
        <v>1882</v>
      </c>
      <c r="C156" t="s">
        <v>2280</v>
      </c>
      <c r="D156" t="s">
        <v>2281</v>
      </c>
      <c r="E156" t="s">
        <v>2282</v>
      </c>
      <c r="F156" s="4">
        <v>6.0999999999999999E-2</v>
      </c>
      <c r="G156" s="4">
        <v>3.5000000000000003E-2</v>
      </c>
    </row>
    <row r="157" spans="1:9" x14ac:dyDescent="0.25">
      <c r="A157" t="s">
        <v>2283</v>
      </c>
      <c r="B157" t="s">
        <v>1897</v>
      </c>
      <c r="C157">
        <v>1</v>
      </c>
      <c r="D157" t="s">
        <v>2284</v>
      </c>
      <c r="E157" t="s">
        <v>2285</v>
      </c>
      <c r="F157" s="4">
        <v>4.4999999999999998E-2</v>
      </c>
      <c r="G157" s="4">
        <v>9.0999999999999998E-2</v>
      </c>
      <c r="I157">
        <f t="shared" si="2"/>
        <v>6043</v>
      </c>
    </row>
    <row r="158" spans="1:9" x14ac:dyDescent="0.25">
      <c r="A158" t="s">
        <v>2286</v>
      </c>
      <c r="B158" t="s">
        <v>1897</v>
      </c>
      <c r="C158">
        <v>7</v>
      </c>
      <c r="D158" t="s">
        <v>2287</v>
      </c>
      <c r="E158" t="s">
        <v>2288</v>
      </c>
      <c r="F158" s="5">
        <v>0.08</v>
      </c>
      <c r="G158" s="4">
        <v>0.23200000000000001</v>
      </c>
      <c r="I158">
        <f t="shared" si="2"/>
        <v>1650</v>
      </c>
    </row>
    <row r="159" spans="1:9" x14ac:dyDescent="0.25">
      <c r="A159" t="s">
        <v>2289</v>
      </c>
      <c r="B159" t="s">
        <v>1897</v>
      </c>
      <c r="C159">
        <v>4</v>
      </c>
      <c r="D159" t="s">
        <v>2290</v>
      </c>
      <c r="E159" t="s">
        <v>2291</v>
      </c>
      <c r="F159" s="4">
        <v>0.113</v>
      </c>
      <c r="G159" s="4">
        <v>0.29899999999999999</v>
      </c>
      <c r="I159">
        <f t="shared" si="2"/>
        <v>1247</v>
      </c>
    </row>
    <row r="160" spans="1:9" x14ac:dyDescent="0.25">
      <c r="A160" t="s">
        <v>2292</v>
      </c>
      <c r="B160" t="s">
        <v>1888</v>
      </c>
      <c r="C160">
        <v>6</v>
      </c>
      <c r="D160" t="s">
        <v>2293</v>
      </c>
      <c r="E160" t="s">
        <v>2294</v>
      </c>
      <c r="F160" s="4">
        <v>0.27600000000000002</v>
      </c>
      <c r="G160" s="4">
        <v>0.65800000000000003</v>
      </c>
      <c r="I160">
        <f t="shared" si="2"/>
        <v>3200</v>
      </c>
    </row>
    <row r="161" spans="1:9" x14ac:dyDescent="0.25">
      <c r="A161" t="s">
        <v>2295</v>
      </c>
      <c r="B161" t="s">
        <v>1888</v>
      </c>
      <c r="C161">
        <v>11</v>
      </c>
      <c r="D161" t="s">
        <v>2296</v>
      </c>
      <c r="E161" t="s">
        <v>2297</v>
      </c>
      <c r="F161" s="5">
        <v>0</v>
      </c>
      <c r="G161" s="5">
        <v>0</v>
      </c>
      <c r="I161">
        <f t="shared" si="2"/>
        <v>413</v>
      </c>
    </row>
    <row r="162" spans="1:9" x14ac:dyDescent="0.25">
      <c r="A162" t="s">
        <v>2298</v>
      </c>
      <c r="B162" t="s">
        <v>1897</v>
      </c>
      <c r="C162">
        <v>1</v>
      </c>
      <c r="D162" t="s">
        <v>2299</v>
      </c>
      <c r="E162" t="s">
        <v>2300</v>
      </c>
      <c r="F162" s="5">
        <v>0</v>
      </c>
      <c r="G162" s="4">
        <v>4.1000000000000002E-2</v>
      </c>
      <c r="I162">
        <f t="shared" si="2"/>
        <v>7303</v>
      </c>
    </row>
    <row r="163" spans="1:9" x14ac:dyDescent="0.25">
      <c r="A163" t="s">
        <v>2301</v>
      </c>
      <c r="B163" t="s">
        <v>1879</v>
      </c>
      <c r="C163">
        <v>5</v>
      </c>
      <c r="D163" t="s">
        <v>2302</v>
      </c>
      <c r="E163" t="s">
        <v>2303</v>
      </c>
      <c r="F163" s="4">
        <v>0.245</v>
      </c>
      <c r="G163" s="4">
        <v>0.27300000000000002</v>
      </c>
      <c r="I163">
        <f t="shared" si="2"/>
        <v>1246</v>
      </c>
    </row>
    <row r="164" spans="1:9" x14ac:dyDescent="0.25">
      <c r="A164" t="s">
        <v>2304</v>
      </c>
      <c r="B164" t="s">
        <v>1888</v>
      </c>
      <c r="C164" t="s">
        <v>2055</v>
      </c>
      <c r="D164" t="s">
        <v>2305</v>
      </c>
      <c r="E164" t="s">
        <v>2306</v>
      </c>
      <c r="F164" s="4">
        <v>0.155</v>
      </c>
      <c r="G164" s="5">
        <v>0.53</v>
      </c>
      <c r="I164">
        <f t="shared" si="2"/>
        <v>2264</v>
      </c>
    </row>
    <row r="165" spans="1:9" x14ac:dyDescent="0.25">
      <c r="A165" t="s">
        <v>2307</v>
      </c>
      <c r="B165" t="s">
        <v>1879</v>
      </c>
      <c r="C165">
        <v>3</v>
      </c>
      <c r="D165" t="s">
        <v>2308</v>
      </c>
      <c r="E165" t="s">
        <v>2309</v>
      </c>
      <c r="F165" s="4">
        <v>0.245</v>
      </c>
      <c r="G165" s="4">
        <v>8.6999999999999994E-2</v>
      </c>
      <c r="I165">
        <f t="shared" si="2"/>
        <v>6788</v>
      </c>
    </row>
    <row r="166" spans="1:9" x14ac:dyDescent="0.25">
      <c r="A166" t="s">
        <v>2310</v>
      </c>
      <c r="B166" t="s">
        <v>1897</v>
      </c>
      <c r="C166">
        <v>2</v>
      </c>
      <c r="D166" t="s">
        <v>1904</v>
      </c>
      <c r="E166" t="s">
        <v>1904</v>
      </c>
      <c r="F166" t="s">
        <v>1904</v>
      </c>
      <c r="G166" t="s">
        <v>1905</v>
      </c>
    </row>
    <row r="167" spans="1:9" x14ac:dyDescent="0.25">
      <c r="A167" t="s">
        <v>2311</v>
      </c>
      <c r="B167" t="s">
        <v>1897</v>
      </c>
      <c r="C167">
        <v>4</v>
      </c>
      <c r="D167" t="s">
        <v>2312</v>
      </c>
      <c r="E167" t="s">
        <v>2313</v>
      </c>
      <c r="F167" s="5">
        <v>0.13</v>
      </c>
      <c r="G167" s="4">
        <v>8.5999999999999993E-2</v>
      </c>
      <c r="I167">
        <f t="shared" si="2"/>
        <v>6628</v>
      </c>
    </row>
    <row r="168" spans="1:9" x14ac:dyDescent="0.25">
      <c r="A168" t="s">
        <v>2314</v>
      </c>
      <c r="B168" t="s">
        <v>1888</v>
      </c>
      <c r="C168">
        <v>8</v>
      </c>
      <c r="D168" t="s">
        <v>2315</v>
      </c>
      <c r="E168" t="s">
        <v>2316</v>
      </c>
      <c r="F168" s="4">
        <v>7.4999999999999997E-2</v>
      </c>
      <c r="G168" s="4">
        <v>0.29499999999999998</v>
      </c>
      <c r="I168">
        <f t="shared" si="2"/>
        <v>941</v>
      </c>
    </row>
    <row r="169" spans="1:9" x14ac:dyDescent="0.25">
      <c r="A169" t="s">
        <v>2488</v>
      </c>
      <c r="B169" t="s">
        <v>1888</v>
      </c>
      <c r="C169">
        <v>8</v>
      </c>
      <c r="D169" t="s">
        <v>2317</v>
      </c>
      <c r="E169" t="s">
        <v>2318</v>
      </c>
      <c r="F169" s="4">
        <v>0.26100000000000001</v>
      </c>
      <c r="G169" t="s">
        <v>1905</v>
      </c>
      <c r="I169">
        <f t="shared" si="2"/>
        <v>387</v>
      </c>
    </row>
    <row r="170" spans="1:9" x14ac:dyDescent="0.25">
      <c r="A170" t="s">
        <v>2319</v>
      </c>
      <c r="B170" t="s">
        <v>1897</v>
      </c>
      <c r="C170">
        <v>1</v>
      </c>
      <c r="D170" t="s">
        <v>2320</v>
      </c>
      <c r="E170" t="s">
        <v>2321</v>
      </c>
      <c r="F170" s="4">
        <v>4.2999999999999997E-2</v>
      </c>
      <c r="G170" s="4">
        <v>2.7E-2</v>
      </c>
      <c r="I170">
        <f t="shared" si="2"/>
        <v>9368</v>
      </c>
    </row>
    <row r="171" spans="1:9" x14ac:dyDescent="0.25">
      <c r="A171" t="s">
        <v>2322</v>
      </c>
      <c r="B171" t="s">
        <v>1882</v>
      </c>
      <c r="C171">
        <v>12</v>
      </c>
      <c r="D171" t="s">
        <v>1904</v>
      </c>
      <c r="E171" t="s">
        <v>1904</v>
      </c>
      <c r="F171" t="s">
        <v>1904</v>
      </c>
      <c r="G171" t="s">
        <v>1905</v>
      </c>
    </row>
    <row r="172" spans="1:9" x14ac:dyDescent="0.25">
      <c r="A172" t="s">
        <v>2323</v>
      </c>
      <c r="B172" t="s">
        <v>1888</v>
      </c>
      <c r="C172">
        <v>8</v>
      </c>
      <c r="D172" t="s">
        <v>2324</v>
      </c>
      <c r="E172" t="s">
        <v>2325</v>
      </c>
      <c r="F172" s="4">
        <v>0.19500000000000001</v>
      </c>
      <c r="G172" s="4">
        <v>0.52800000000000002</v>
      </c>
      <c r="I172">
        <f t="shared" si="2"/>
        <v>1657</v>
      </c>
    </row>
    <row r="173" spans="1:9" x14ac:dyDescent="0.25">
      <c r="A173" t="s">
        <v>2326</v>
      </c>
      <c r="B173" t="s">
        <v>1888</v>
      </c>
      <c r="C173">
        <v>13</v>
      </c>
      <c r="D173" t="s">
        <v>2327</v>
      </c>
      <c r="E173" t="s">
        <v>2328</v>
      </c>
      <c r="F173" s="4">
        <v>6.6000000000000003E-2</v>
      </c>
      <c r="G173" s="5">
        <v>0.06</v>
      </c>
      <c r="I173">
        <f t="shared" si="2"/>
        <v>1617</v>
      </c>
    </row>
    <row r="174" spans="1:9" x14ac:dyDescent="0.25">
      <c r="A174" t="s">
        <v>2329</v>
      </c>
      <c r="B174" t="s">
        <v>1888</v>
      </c>
      <c r="C174">
        <v>13</v>
      </c>
      <c r="D174" t="s">
        <v>2330</v>
      </c>
      <c r="E174" t="s">
        <v>2331</v>
      </c>
      <c r="F174" s="4">
        <v>6.7000000000000004E-2</v>
      </c>
      <c r="G174" s="4">
        <v>5.7000000000000002E-2</v>
      </c>
      <c r="I174">
        <f t="shared" si="2"/>
        <v>9498</v>
      </c>
    </row>
    <row r="175" spans="1:9" x14ac:dyDescent="0.25">
      <c r="A175" t="s">
        <v>2332</v>
      </c>
      <c r="B175" t="s">
        <v>1882</v>
      </c>
      <c r="C175">
        <v>12</v>
      </c>
      <c r="D175" t="s">
        <v>150</v>
      </c>
      <c r="E175" t="s">
        <v>150</v>
      </c>
      <c r="F175" t="s">
        <v>150</v>
      </c>
      <c r="G175" t="s">
        <v>942</v>
      </c>
    </row>
    <row r="176" spans="1:9" x14ac:dyDescent="0.25">
      <c r="A176" t="s">
        <v>2333</v>
      </c>
      <c r="B176" t="s">
        <v>1882</v>
      </c>
      <c r="C176" t="s">
        <v>2280</v>
      </c>
      <c r="D176" t="s">
        <v>2334</v>
      </c>
      <c r="E176" t="s">
        <v>2335</v>
      </c>
      <c r="F176" s="4">
        <v>0.251</v>
      </c>
      <c r="G176" s="4">
        <v>7.0999999999999994E-2</v>
      </c>
      <c r="I176">
        <f t="shared" si="2"/>
        <v>272</v>
      </c>
    </row>
    <row r="177" spans="1:9" x14ac:dyDescent="0.25">
      <c r="A177" t="s">
        <v>2336</v>
      </c>
      <c r="B177" t="s">
        <v>1897</v>
      </c>
      <c r="C177">
        <v>2</v>
      </c>
      <c r="D177" t="s">
        <v>1904</v>
      </c>
      <c r="E177" t="s">
        <v>1904</v>
      </c>
      <c r="F177" t="s">
        <v>1904</v>
      </c>
      <c r="G177" t="s">
        <v>1905</v>
      </c>
    </row>
    <row r="178" spans="1:9" x14ac:dyDescent="0.25">
      <c r="A178" t="s">
        <v>2337</v>
      </c>
      <c r="B178" t="s">
        <v>1888</v>
      </c>
      <c r="C178">
        <v>6</v>
      </c>
      <c r="D178" t="s">
        <v>2338</v>
      </c>
      <c r="E178" t="s">
        <v>2339</v>
      </c>
      <c r="F178" s="5">
        <v>7.0000000000000007E-2</v>
      </c>
      <c r="G178" s="4">
        <v>4.1000000000000002E-2</v>
      </c>
      <c r="I178">
        <f t="shared" si="2"/>
        <v>4076</v>
      </c>
    </row>
    <row r="179" spans="1:9" x14ac:dyDescent="0.25">
      <c r="A179" t="s">
        <v>2340</v>
      </c>
      <c r="B179" t="s">
        <v>1888</v>
      </c>
      <c r="C179">
        <v>14</v>
      </c>
      <c r="D179" t="s">
        <v>1904</v>
      </c>
      <c r="E179" t="s">
        <v>1904</v>
      </c>
      <c r="F179" t="s">
        <v>1904</v>
      </c>
      <c r="G179" t="s">
        <v>1905</v>
      </c>
    </row>
    <row r="180" spans="1:9" x14ac:dyDescent="0.25">
      <c r="A180" t="s">
        <v>2341</v>
      </c>
      <c r="B180" t="s">
        <v>1897</v>
      </c>
      <c r="C180">
        <v>1</v>
      </c>
      <c r="D180" t="s">
        <v>2342</v>
      </c>
      <c r="E180" t="s">
        <v>2343</v>
      </c>
      <c r="F180" s="4">
        <v>5.8000000000000003E-2</v>
      </c>
      <c r="G180" s="4">
        <v>0.159</v>
      </c>
      <c r="I180">
        <f t="shared" si="2"/>
        <v>9329</v>
      </c>
    </row>
    <row r="181" spans="1:9" x14ac:dyDescent="0.25">
      <c r="A181" t="s">
        <v>2344</v>
      </c>
      <c r="B181" t="s">
        <v>1879</v>
      </c>
      <c r="C181">
        <v>3</v>
      </c>
      <c r="D181" t="s">
        <v>1904</v>
      </c>
      <c r="E181" t="s">
        <v>1904</v>
      </c>
      <c r="F181" t="s">
        <v>1904</v>
      </c>
      <c r="G181" t="s">
        <v>1905</v>
      </c>
    </row>
    <row r="182" spans="1:9" x14ac:dyDescent="0.25">
      <c r="A182" t="s">
        <v>2345</v>
      </c>
      <c r="B182" t="s">
        <v>1888</v>
      </c>
      <c r="C182">
        <v>13</v>
      </c>
      <c r="D182" t="s">
        <v>2346</v>
      </c>
      <c r="E182" t="s">
        <v>2347</v>
      </c>
      <c r="F182" s="4">
        <v>6.6000000000000003E-2</v>
      </c>
      <c r="G182" s="4">
        <v>4.8000000000000001E-2</v>
      </c>
      <c r="I182">
        <f t="shared" si="2"/>
        <v>8393</v>
      </c>
    </row>
    <row r="183" spans="1:9" x14ac:dyDescent="0.25">
      <c r="A183" t="s">
        <v>2348</v>
      </c>
      <c r="B183" t="s">
        <v>1888</v>
      </c>
      <c r="C183">
        <v>8</v>
      </c>
      <c r="D183" t="s">
        <v>2349</v>
      </c>
      <c r="E183" t="s">
        <v>2350</v>
      </c>
      <c r="F183" s="4">
        <v>0.28199999999999997</v>
      </c>
      <c r="G183" s="4">
        <v>0.61099999999999999</v>
      </c>
      <c r="I183">
        <f t="shared" si="2"/>
        <v>3420</v>
      </c>
    </row>
    <row r="184" spans="1:9" x14ac:dyDescent="0.25">
      <c r="A184" t="s">
        <v>2351</v>
      </c>
      <c r="B184" t="s">
        <v>1888</v>
      </c>
      <c r="C184">
        <v>9</v>
      </c>
      <c r="D184" t="s">
        <v>2352</v>
      </c>
      <c r="E184" t="s">
        <v>2353</v>
      </c>
      <c r="F184" s="4">
        <v>0.23699999999999999</v>
      </c>
      <c r="G184" s="4">
        <v>0.33900000000000002</v>
      </c>
      <c r="I184">
        <f t="shared" si="2"/>
        <v>2098</v>
      </c>
    </row>
    <row r="185" spans="1:9" x14ac:dyDescent="0.25">
      <c r="A185" t="s">
        <v>2354</v>
      </c>
      <c r="B185" t="s">
        <v>1888</v>
      </c>
      <c r="C185">
        <v>13</v>
      </c>
      <c r="D185" t="s">
        <v>2355</v>
      </c>
      <c r="E185" t="s">
        <v>2356</v>
      </c>
      <c r="F185" s="5">
        <v>0.14000000000000001</v>
      </c>
      <c r="G185" s="4">
        <v>0.42399999999999999</v>
      </c>
      <c r="I185">
        <f t="shared" si="2"/>
        <v>6197</v>
      </c>
    </row>
    <row r="186" spans="1:9" x14ac:dyDescent="0.25">
      <c r="A186" t="s">
        <v>2357</v>
      </c>
      <c r="B186" t="s">
        <v>1888</v>
      </c>
      <c r="C186">
        <v>6</v>
      </c>
      <c r="D186" t="s">
        <v>2358</v>
      </c>
      <c r="E186" t="s">
        <v>2359</v>
      </c>
      <c r="F186" s="4">
        <v>6.4000000000000001E-2</v>
      </c>
      <c r="G186" s="4">
        <v>3.6999999999999998E-2</v>
      </c>
      <c r="I186">
        <f t="shared" si="2"/>
        <v>5073</v>
      </c>
    </row>
    <row r="187" spans="1:9" x14ac:dyDescent="0.25">
      <c r="A187" t="s">
        <v>2360</v>
      </c>
      <c r="B187" t="s">
        <v>1888</v>
      </c>
      <c r="C187">
        <v>6</v>
      </c>
      <c r="D187" t="s">
        <v>2361</v>
      </c>
      <c r="E187" t="s">
        <v>2362</v>
      </c>
      <c r="F187" s="4">
        <v>0.318</v>
      </c>
      <c r="G187" s="4">
        <v>0.65100000000000002</v>
      </c>
      <c r="I187">
        <f t="shared" si="2"/>
        <v>2827</v>
      </c>
    </row>
    <row r="188" spans="1:9" x14ac:dyDescent="0.25">
      <c r="A188" t="s">
        <v>2363</v>
      </c>
      <c r="B188" t="s">
        <v>1897</v>
      </c>
      <c r="C188">
        <v>7</v>
      </c>
      <c r="D188" t="s">
        <v>2364</v>
      </c>
      <c r="E188" t="s">
        <v>2365</v>
      </c>
      <c r="F188" s="4">
        <v>0.13700000000000001</v>
      </c>
      <c r="G188" s="4">
        <v>0.46500000000000002</v>
      </c>
      <c r="I188">
        <f t="shared" si="2"/>
        <v>1588</v>
      </c>
    </row>
    <row r="189" spans="1:9" x14ac:dyDescent="0.25">
      <c r="A189" t="s">
        <v>2366</v>
      </c>
      <c r="B189" t="s">
        <v>1888</v>
      </c>
      <c r="C189">
        <v>6</v>
      </c>
      <c r="D189" t="s">
        <v>2367</v>
      </c>
      <c r="E189" t="s">
        <v>2368</v>
      </c>
      <c r="F189" s="4">
        <v>9.8000000000000004E-2</v>
      </c>
      <c r="G189" s="4">
        <v>7.9000000000000001E-2</v>
      </c>
      <c r="I189">
        <f t="shared" si="2"/>
        <v>7270</v>
      </c>
    </row>
    <row r="190" spans="1:9" x14ac:dyDescent="0.25">
      <c r="A190" t="s">
        <v>2369</v>
      </c>
      <c r="B190" t="s">
        <v>1888</v>
      </c>
      <c r="C190">
        <v>8</v>
      </c>
      <c r="D190" t="s">
        <v>2370</v>
      </c>
      <c r="E190" t="s">
        <v>2371</v>
      </c>
      <c r="F190" s="4">
        <v>0.30099999999999999</v>
      </c>
      <c r="G190" s="5">
        <v>0.83</v>
      </c>
      <c r="I190">
        <f t="shared" si="2"/>
        <v>3354</v>
      </c>
    </row>
    <row r="191" spans="1:9" x14ac:dyDescent="0.25">
      <c r="A191" t="s">
        <v>2372</v>
      </c>
      <c r="B191" t="s">
        <v>1882</v>
      </c>
      <c r="C191">
        <v>14</v>
      </c>
      <c r="D191" t="s">
        <v>2373</v>
      </c>
      <c r="E191" t="s">
        <v>2374</v>
      </c>
      <c r="F191" s="5">
        <v>0.05</v>
      </c>
      <c r="G191" s="4">
        <v>6.5000000000000002E-2</v>
      </c>
      <c r="I191">
        <f t="shared" si="2"/>
        <v>1297</v>
      </c>
    </row>
    <row r="192" spans="1:9" x14ac:dyDescent="0.25">
      <c r="A192" t="s">
        <v>2375</v>
      </c>
      <c r="B192" t="s">
        <v>1897</v>
      </c>
      <c r="C192">
        <v>7</v>
      </c>
      <c r="D192" t="s">
        <v>2376</v>
      </c>
      <c r="E192" t="s">
        <v>2377</v>
      </c>
      <c r="F192" s="4">
        <v>0.20499999999999999</v>
      </c>
      <c r="G192" s="4">
        <v>0.68400000000000005</v>
      </c>
      <c r="I192">
        <f t="shared" si="2"/>
        <v>3598</v>
      </c>
    </row>
    <row r="193" spans="1:9" x14ac:dyDescent="0.25">
      <c r="A193" t="s">
        <v>2378</v>
      </c>
      <c r="B193" t="s">
        <v>1897</v>
      </c>
      <c r="C193" t="s">
        <v>2379</v>
      </c>
      <c r="D193" t="s">
        <v>2380</v>
      </c>
      <c r="E193" t="s">
        <v>1904</v>
      </c>
      <c r="F193" t="s">
        <v>1904</v>
      </c>
      <c r="G193" t="s">
        <v>1905</v>
      </c>
      <c r="I193">
        <f t="shared" si="2"/>
        <v>2658</v>
      </c>
    </row>
    <row r="194" spans="1:9" x14ac:dyDescent="0.25">
      <c r="A194" t="s">
        <v>2381</v>
      </c>
      <c r="B194" t="s">
        <v>1879</v>
      </c>
      <c r="C194">
        <v>3</v>
      </c>
      <c r="D194" t="s">
        <v>2382</v>
      </c>
      <c r="E194" t="s">
        <v>2383</v>
      </c>
      <c r="F194" s="4">
        <v>0.13400000000000001</v>
      </c>
      <c r="G194" s="4">
        <v>0.104</v>
      </c>
      <c r="I194">
        <f t="shared" si="2"/>
        <v>9959</v>
      </c>
    </row>
    <row r="195" spans="1:9" x14ac:dyDescent="0.25">
      <c r="A195" t="s">
        <v>2384</v>
      </c>
      <c r="B195" t="s">
        <v>1879</v>
      </c>
      <c r="C195">
        <v>5</v>
      </c>
      <c r="D195" t="s">
        <v>2385</v>
      </c>
      <c r="E195" t="s">
        <v>2386</v>
      </c>
      <c r="F195" s="4">
        <v>0.187</v>
      </c>
      <c r="G195" s="4">
        <v>0.22600000000000001</v>
      </c>
      <c r="I195">
        <f t="shared" si="2"/>
        <v>1000</v>
      </c>
    </row>
    <row r="196" spans="1:9" x14ac:dyDescent="0.25">
      <c r="A196" t="s">
        <v>2387</v>
      </c>
      <c r="B196" t="s">
        <v>1897</v>
      </c>
      <c r="C196">
        <v>4</v>
      </c>
      <c r="D196" t="s">
        <v>2388</v>
      </c>
      <c r="E196" t="s">
        <v>2389</v>
      </c>
      <c r="F196" s="4">
        <v>0.20799999999999999</v>
      </c>
      <c r="G196" s="5">
        <v>0.34</v>
      </c>
      <c r="I196">
        <f t="shared" si="2"/>
        <v>8862</v>
      </c>
    </row>
    <row r="197" spans="1:9" x14ac:dyDescent="0.25">
      <c r="A197" t="s">
        <v>2390</v>
      </c>
      <c r="B197" t="s">
        <v>1897</v>
      </c>
      <c r="C197">
        <v>1</v>
      </c>
      <c r="D197" t="s">
        <v>2391</v>
      </c>
      <c r="E197" t="s">
        <v>2392</v>
      </c>
      <c r="F197" s="4">
        <v>5.6000000000000001E-2</v>
      </c>
      <c r="G197" s="5">
        <v>0.02</v>
      </c>
      <c r="I197">
        <f t="shared" si="2"/>
        <v>4571</v>
      </c>
    </row>
    <row r="198" spans="1:9" x14ac:dyDescent="0.25">
      <c r="A198" t="s">
        <v>2393</v>
      </c>
      <c r="B198" t="s">
        <v>1879</v>
      </c>
      <c r="C198">
        <v>9</v>
      </c>
      <c r="D198" t="s">
        <v>2394</v>
      </c>
      <c r="E198" t="s">
        <v>2395</v>
      </c>
      <c r="F198" s="4">
        <v>0.20300000000000001</v>
      </c>
      <c r="G198" s="4">
        <v>0.55200000000000005</v>
      </c>
      <c r="I198">
        <f t="shared" si="2"/>
        <v>4454</v>
      </c>
    </row>
    <row r="199" spans="1:9" x14ac:dyDescent="0.25">
      <c r="A199" t="s">
        <v>2396</v>
      </c>
      <c r="B199" t="s">
        <v>1897</v>
      </c>
      <c r="C199">
        <v>1</v>
      </c>
      <c r="D199" t="s">
        <v>2397</v>
      </c>
      <c r="E199" t="s">
        <v>2398</v>
      </c>
      <c r="F199" s="4">
        <v>0.30299999999999999</v>
      </c>
      <c r="G199" s="4">
        <v>0.66500000000000004</v>
      </c>
      <c r="I199">
        <f t="shared" si="2"/>
        <v>2919</v>
      </c>
    </row>
    <row r="200" spans="1:9" x14ac:dyDescent="0.25">
      <c r="A200" t="s">
        <v>2399</v>
      </c>
      <c r="B200" t="s">
        <v>1897</v>
      </c>
      <c r="C200">
        <v>1</v>
      </c>
      <c r="D200" t="s">
        <v>2400</v>
      </c>
      <c r="E200" t="s">
        <v>2401</v>
      </c>
      <c r="F200" s="4">
        <v>0.48499999999999999</v>
      </c>
      <c r="G200" s="5">
        <v>1</v>
      </c>
      <c r="I200">
        <f t="shared" si="2"/>
        <v>2137</v>
      </c>
    </row>
    <row r="201" spans="1:9" x14ac:dyDescent="0.25">
      <c r="A201" t="s">
        <v>2402</v>
      </c>
      <c r="B201" t="s">
        <v>1888</v>
      </c>
      <c r="C201">
        <v>8</v>
      </c>
      <c r="D201" t="s">
        <v>2403</v>
      </c>
      <c r="E201" t="s">
        <v>2404</v>
      </c>
      <c r="F201" s="4">
        <v>4.2999999999999997E-2</v>
      </c>
      <c r="G201" s="4">
        <v>0.193</v>
      </c>
      <c r="I201">
        <f t="shared" si="2"/>
        <v>2613</v>
      </c>
    </row>
    <row r="202" spans="1:9" x14ac:dyDescent="0.25">
      <c r="A202" t="s">
        <v>2405</v>
      </c>
      <c r="B202" t="s">
        <v>1897</v>
      </c>
      <c r="C202">
        <v>1</v>
      </c>
      <c r="D202" t="s">
        <v>2406</v>
      </c>
      <c r="E202" t="s">
        <v>2407</v>
      </c>
      <c r="F202" s="4">
        <v>4.9000000000000002E-2</v>
      </c>
      <c r="G202" s="4">
        <v>1.4E-2</v>
      </c>
      <c r="I202">
        <f t="shared" si="2"/>
        <v>4575</v>
      </c>
    </row>
    <row r="203" spans="1:9" x14ac:dyDescent="0.25">
      <c r="A203" t="s">
        <v>2408</v>
      </c>
      <c r="B203" t="s">
        <v>1897</v>
      </c>
      <c r="C203">
        <v>1</v>
      </c>
      <c r="D203" t="s">
        <v>2409</v>
      </c>
      <c r="E203" t="s">
        <v>2410</v>
      </c>
      <c r="F203" s="4">
        <v>0.151</v>
      </c>
      <c r="G203" s="5">
        <v>0.31</v>
      </c>
      <c r="I203">
        <f t="shared" si="2"/>
        <v>2158</v>
      </c>
    </row>
    <row r="204" spans="1:9" x14ac:dyDescent="0.25">
      <c r="A204" t="s">
        <v>2411</v>
      </c>
      <c r="B204" t="s">
        <v>1882</v>
      </c>
      <c r="C204">
        <v>8</v>
      </c>
      <c r="D204" t="s">
        <v>1987</v>
      </c>
      <c r="E204" t="s">
        <v>2412</v>
      </c>
      <c r="F204" s="4">
        <v>0.34200000000000003</v>
      </c>
      <c r="G204" t="s">
        <v>1905</v>
      </c>
    </row>
    <row r="205" spans="1:9" x14ac:dyDescent="0.25">
      <c r="A205" t="s">
        <v>2413</v>
      </c>
      <c r="B205" t="s">
        <v>1897</v>
      </c>
      <c r="C205">
        <v>3</v>
      </c>
      <c r="D205" t="s">
        <v>2414</v>
      </c>
      <c r="E205" t="s">
        <v>2415</v>
      </c>
      <c r="F205" s="4">
        <v>0.254</v>
      </c>
      <c r="G205" s="5">
        <v>0.47</v>
      </c>
      <c r="I205">
        <f t="shared" ref="I205:I217" si="3">INT(RIGHT(D205,6))</f>
        <v>2190</v>
      </c>
    </row>
    <row r="206" spans="1:9" x14ac:dyDescent="0.25">
      <c r="A206" t="s">
        <v>2416</v>
      </c>
      <c r="B206" t="s">
        <v>1882</v>
      </c>
      <c r="C206">
        <v>14</v>
      </c>
      <c r="D206" t="s">
        <v>1904</v>
      </c>
      <c r="E206" t="s">
        <v>1904</v>
      </c>
      <c r="F206" t="s">
        <v>1904</v>
      </c>
      <c r="G206" t="s">
        <v>1905</v>
      </c>
    </row>
    <row r="207" spans="1:9" x14ac:dyDescent="0.25">
      <c r="A207" t="s">
        <v>2417</v>
      </c>
      <c r="B207" t="s">
        <v>1897</v>
      </c>
      <c r="C207">
        <v>7</v>
      </c>
      <c r="D207" t="s">
        <v>2418</v>
      </c>
      <c r="E207" t="s">
        <v>2419</v>
      </c>
      <c r="F207" s="4">
        <v>0.16400000000000001</v>
      </c>
      <c r="G207" s="4">
        <v>0.441</v>
      </c>
      <c r="I207">
        <f t="shared" si="3"/>
        <v>5557</v>
      </c>
    </row>
    <row r="208" spans="1:9" x14ac:dyDescent="0.25">
      <c r="A208" t="s">
        <v>2420</v>
      </c>
      <c r="B208" t="s">
        <v>1888</v>
      </c>
      <c r="C208">
        <v>6</v>
      </c>
      <c r="D208" t="s">
        <v>2421</v>
      </c>
      <c r="E208" t="s">
        <v>2422</v>
      </c>
      <c r="F208" s="4">
        <v>9.8000000000000004E-2</v>
      </c>
      <c r="G208" s="4">
        <v>5.8999999999999997E-2</v>
      </c>
      <c r="I208">
        <f t="shared" si="3"/>
        <v>5309</v>
      </c>
    </row>
    <row r="209" spans="1:9" x14ac:dyDescent="0.25">
      <c r="A209" t="s">
        <v>2423</v>
      </c>
      <c r="B209" t="s">
        <v>1888</v>
      </c>
      <c r="C209">
        <v>6</v>
      </c>
      <c r="D209" t="s">
        <v>2424</v>
      </c>
      <c r="E209" t="s">
        <v>2425</v>
      </c>
      <c r="F209" s="4">
        <v>9.4E-2</v>
      </c>
      <c r="G209" s="4">
        <v>0.24299999999999999</v>
      </c>
      <c r="I209">
        <f t="shared" si="3"/>
        <v>3145</v>
      </c>
    </row>
    <row r="210" spans="1:9" x14ac:dyDescent="0.25">
      <c r="A210" t="s">
        <v>2426</v>
      </c>
      <c r="B210" t="s">
        <v>1879</v>
      </c>
      <c r="C210">
        <v>5</v>
      </c>
      <c r="D210" t="s">
        <v>2427</v>
      </c>
      <c r="E210" t="s">
        <v>2428</v>
      </c>
      <c r="F210" s="4">
        <v>0.19500000000000001</v>
      </c>
      <c r="G210" s="4">
        <v>0.23100000000000001</v>
      </c>
      <c r="I210">
        <f t="shared" si="3"/>
        <v>1842</v>
      </c>
    </row>
    <row r="211" spans="1:9" x14ac:dyDescent="0.25">
      <c r="A211" t="s">
        <v>622</v>
      </c>
      <c r="B211" t="s">
        <v>1888</v>
      </c>
      <c r="C211">
        <v>6</v>
      </c>
      <c r="D211" t="s">
        <v>2429</v>
      </c>
      <c r="E211" t="s">
        <v>2430</v>
      </c>
      <c r="F211" s="4">
        <v>9.9000000000000005E-2</v>
      </c>
      <c r="G211" s="4">
        <v>0.107</v>
      </c>
      <c r="I211">
        <f t="shared" si="3"/>
        <v>2621</v>
      </c>
    </row>
    <row r="212" spans="1:9" x14ac:dyDescent="0.25">
      <c r="A212" t="s">
        <v>2431</v>
      </c>
      <c r="B212" t="s">
        <v>1882</v>
      </c>
      <c r="C212">
        <v>12</v>
      </c>
      <c r="D212" t="s">
        <v>2432</v>
      </c>
      <c r="E212" t="s">
        <v>2433</v>
      </c>
      <c r="F212" s="4">
        <v>0.108</v>
      </c>
      <c r="G212" s="4">
        <v>0.182</v>
      </c>
      <c r="I212">
        <f t="shared" si="3"/>
        <v>5307</v>
      </c>
    </row>
    <row r="213" spans="1:9" x14ac:dyDescent="0.25">
      <c r="A213" t="s">
        <v>2434</v>
      </c>
      <c r="B213" t="s">
        <v>1888</v>
      </c>
      <c r="C213">
        <v>11</v>
      </c>
      <c r="D213" t="s">
        <v>2435</v>
      </c>
      <c r="E213" t="s">
        <v>2436</v>
      </c>
      <c r="F213" s="4">
        <v>0.22600000000000001</v>
      </c>
      <c r="G213" s="4">
        <v>0.60799999999999998</v>
      </c>
      <c r="I213">
        <f t="shared" si="3"/>
        <v>3982</v>
      </c>
    </row>
    <row r="214" spans="1:9" x14ac:dyDescent="0.25">
      <c r="A214" t="s">
        <v>2489</v>
      </c>
      <c r="B214" t="s">
        <v>1879</v>
      </c>
      <c r="C214">
        <v>9</v>
      </c>
      <c r="D214" t="s">
        <v>2437</v>
      </c>
      <c r="E214" t="s">
        <v>2438</v>
      </c>
      <c r="F214" s="4">
        <v>0.245</v>
      </c>
      <c r="G214" s="4">
        <v>0.36799999999999999</v>
      </c>
      <c r="I214">
        <f t="shared" si="3"/>
        <v>3631</v>
      </c>
    </row>
    <row r="215" spans="1:9" x14ac:dyDescent="0.25">
      <c r="A215" t="s">
        <v>2490</v>
      </c>
      <c r="F215" s="4"/>
      <c r="G215" s="4"/>
      <c r="I215">
        <f>I214</f>
        <v>3631</v>
      </c>
    </row>
    <row r="216" spans="1:9" x14ac:dyDescent="0.25">
      <c r="A216" t="s">
        <v>2439</v>
      </c>
      <c r="B216" t="s">
        <v>1888</v>
      </c>
      <c r="C216">
        <v>13</v>
      </c>
      <c r="D216" t="s">
        <v>2440</v>
      </c>
      <c r="E216" t="s">
        <v>2441</v>
      </c>
      <c r="F216" s="4">
        <v>7.2999999999999995E-2</v>
      </c>
      <c r="G216" s="4">
        <v>9.4E-2</v>
      </c>
      <c r="I216">
        <f t="shared" si="3"/>
        <v>9882</v>
      </c>
    </row>
    <row r="217" spans="1:9" x14ac:dyDescent="0.25">
      <c r="A217" t="s">
        <v>2442</v>
      </c>
      <c r="B217" t="s">
        <v>1888</v>
      </c>
      <c r="C217">
        <v>13</v>
      </c>
      <c r="D217" t="s">
        <v>2443</v>
      </c>
      <c r="E217" t="s">
        <v>2444</v>
      </c>
      <c r="F217" s="4">
        <v>0.14199999999999999</v>
      </c>
      <c r="G217" s="4">
        <v>0.249</v>
      </c>
      <c r="I217">
        <f t="shared" si="3"/>
        <v>6529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A8" sqref="A8:XFD8"/>
    </sheetView>
  </sheetViews>
  <sheetFormatPr defaultRowHeight="15" x14ac:dyDescent="0.25"/>
  <cols>
    <col min="1" max="1" width="16.28515625" customWidth="1"/>
    <col min="2" max="2" width="27" customWidth="1"/>
    <col min="3" max="3" width="16.7109375" customWidth="1"/>
    <col min="4" max="4" width="13" customWidth="1"/>
    <col min="5" max="5" width="12.140625" customWidth="1"/>
    <col min="6" max="6" width="15.28515625" customWidth="1"/>
  </cols>
  <sheetData>
    <row r="1" spans="1:8" x14ac:dyDescent="0.25">
      <c r="A1" t="s">
        <v>2508</v>
      </c>
      <c r="B1" t="s">
        <v>2509</v>
      </c>
    </row>
    <row r="2" spans="1:8" x14ac:dyDescent="0.25">
      <c r="A2" t="s">
        <v>2510</v>
      </c>
      <c r="B2" t="s">
        <v>2511</v>
      </c>
      <c r="C2" t="s">
        <v>2512</v>
      </c>
    </row>
    <row r="3" spans="1:8" x14ac:dyDescent="0.25">
      <c r="A3" t="s">
        <v>2513</v>
      </c>
    </row>
    <row r="4" spans="1:8" x14ac:dyDescent="0.25">
      <c r="A4" t="s">
        <v>2514</v>
      </c>
      <c r="B4" t="s">
        <v>2515</v>
      </c>
    </row>
    <row r="5" spans="1:8" x14ac:dyDescent="0.25">
      <c r="A5" t="s">
        <v>2513</v>
      </c>
    </row>
    <row r="6" spans="1:8" x14ac:dyDescent="0.25">
      <c r="A6" t="s">
        <v>2516</v>
      </c>
      <c r="B6" t="s">
        <v>2517</v>
      </c>
    </row>
    <row r="7" spans="1:8" x14ac:dyDescent="0.25">
      <c r="A7" t="s">
        <v>736</v>
      </c>
      <c r="B7" t="s">
        <v>21</v>
      </c>
      <c r="C7">
        <v>16.829999999999998</v>
      </c>
      <c r="D7" t="s">
        <v>2518</v>
      </c>
      <c r="E7" t="s">
        <v>2519</v>
      </c>
      <c r="F7" t="s">
        <v>349</v>
      </c>
      <c r="H7">
        <f>INT(RIGHT(E7,6))</f>
        <v>2575</v>
      </c>
    </row>
    <row r="8" spans="1:8" x14ac:dyDescent="0.25">
      <c r="A8" t="s">
        <v>2520</v>
      </c>
      <c r="B8" t="s">
        <v>430</v>
      </c>
      <c r="C8">
        <v>3.95</v>
      </c>
      <c r="D8" t="s">
        <v>2521</v>
      </c>
      <c r="E8" t="s">
        <v>2522</v>
      </c>
      <c r="F8" t="s">
        <v>2523</v>
      </c>
      <c r="H8">
        <f t="shared" ref="H8:H70" si="0">INT(RIGHT(E8,6))</f>
        <v>6700</v>
      </c>
    </row>
    <row r="9" spans="1:8" x14ac:dyDescent="0.25">
      <c r="A9" t="s">
        <v>739</v>
      </c>
      <c r="B9" t="s">
        <v>242</v>
      </c>
      <c r="C9">
        <v>7.77</v>
      </c>
      <c r="E9" t="s">
        <v>2524</v>
      </c>
      <c r="F9" t="s">
        <v>349</v>
      </c>
      <c r="H9">
        <f t="shared" si="0"/>
        <v>4209</v>
      </c>
    </row>
    <row r="10" spans="1:8" x14ac:dyDescent="0.25">
      <c r="A10" t="s">
        <v>2525</v>
      </c>
      <c r="B10" t="s">
        <v>173</v>
      </c>
      <c r="C10">
        <v>3.08</v>
      </c>
      <c r="D10" t="s">
        <v>2526</v>
      </c>
      <c r="E10" t="s">
        <v>2527</v>
      </c>
      <c r="F10" t="s">
        <v>151</v>
      </c>
      <c r="H10">
        <f t="shared" si="0"/>
        <v>796</v>
      </c>
    </row>
    <row r="11" spans="1:8" x14ac:dyDescent="0.25">
      <c r="A11" t="s">
        <v>2528</v>
      </c>
      <c r="B11" t="s">
        <v>352</v>
      </c>
      <c r="C11">
        <v>3.98</v>
      </c>
      <c r="D11" t="s">
        <v>2529</v>
      </c>
      <c r="E11" t="s">
        <v>2530</v>
      </c>
      <c r="F11" t="s">
        <v>151</v>
      </c>
      <c r="H11">
        <f t="shared" si="0"/>
        <v>1345</v>
      </c>
    </row>
    <row r="12" spans="1:8" x14ac:dyDescent="0.25">
      <c r="A12" t="s">
        <v>2531</v>
      </c>
      <c r="B12" t="s">
        <v>226</v>
      </c>
      <c r="C12">
        <v>10.35</v>
      </c>
      <c r="D12" t="s">
        <v>2532</v>
      </c>
      <c r="E12" t="s">
        <v>2533</v>
      </c>
      <c r="F12" t="s">
        <v>151</v>
      </c>
      <c r="H12">
        <f t="shared" si="0"/>
        <v>8961</v>
      </c>
    </row>
    <row r="13" spans="1:8" x14ac:dyDescent="0.25">
      <c r="A13" t="s">
        <v>2534</v>
      </c>
      <c r="B13" t="s">
        <v>195</v>
      </c>
      <c r="C13">
        <v>5.28</v>
      </c>
      <c r="E13" t="s">
        <v>2305</v>
      </c>
      <c r="F13" t="s">
        <v>151</v>
      </c>
      <c r="H13">
        <f t="shared" si="0"/>
        <v>2264</v>
      </c>
    </row>
    <row r="14" spans="1:8" x14ac:dyDescent="0.25">
      <c r="A14" t="s">
        <v>1333</v>
      </c>
      <c r="B14" t="s">
        <v>377</v>
      </c>
      <c r="C14">
        <v>2.48</v>
      </c>
      <c r="D14" t="s">
        <v>2535</v>
      </c>
      <c r="E14" t="s">
        <v>2536</v>
      </c>
      <c r="F14" t="s">
        <v>151</v>
      </c>
      <c r="H14">
        <f t="shared" si="0"/>
        <v>1083</v>
      </c>
    </row>
    <row r="15" spans="1:8" x14ac:dyDescent="0.25">
      <c r="A15" t="s">
        <v>2537</v>
      </c>
      <c r="B15" t="s">
        <v>161</v>
      </c>
      <c r="C15">
        <v>1.93</v>
      </c>
      <c r="D15" t="s">
        <v>2538</v>
      </c>
      <c r="E15" t="s">
        <v>2539</v>
      </c>
      <c r="F15" t="s">
        <v>151</v>
      </c>
      <c r="H15">
        <f t="shared" si="0"/>
        <v>1900</v>
      </c>
    </row>
    <row r="16" spans="1:8" x14ac:dyDescent="0.25">
      <c r="A16" t="s">
        <v>2540</v>
      </c>
      <c r="B16" t="s">
        <v>377</v>
      </c>
      <c r="C16">
        <v>7.6</v>
      </c>
      <c r="D16" t="s">
        <v>2541</v>
      </c>
      <c r="E16" t="s">
        <v>2542</v>
      </c>
      <c r="F16" t="s">
        <v>151</v>
      </c>
      <c r="H16">
        <f t="shared" si="0"/>
        <v>4571</v>
      </c>
    </row>
    <row r="17" spans="1:8" x14ac:dyDescent="0.25">
      <c r="A17" t="s">
        <v>2543</v>
      </c>
      <c r="B17" t="s">
        <v>157</v>
      </c>
      <c r="C17">
        <v>2.0499999999999998</v>
      </c>
      <c r="E17" t="s">
        <v>2544</v>
      </c>
      <c r="F17" t="s">
        <v>151</v>
      </c>
      <c r="H17">
        <f t="shared" si="0"/>
        <v>1534</v>
      </c>
    </row>
    <row r="18" spans="1:8" x14ac:dyDescent="0.25">
      <c r="A18" t="s">
        <v>752</v>
      </c>
      <c r="B18" t="s">
        <v>170</v>
      </c>
      <c r="C18">
        <v>16.75</v>
      </c>
      <c r="D18" t="s">
        <v>2545</v>
      </c>
      <c r="E18" t="s">
        <v>2546</v>
      </c>
      <c r="F18" t="s">
        <v>2547</v>
      </c>
      <c r="H18">
        <f t="shared" si="0"/>
        <v>5832</v>
      </c>
    </row>
    <row r="19" spans="1:8" x14ac:dyDescent="0.25">
      <c r="A19" t="s">
        <v>2548</v>
      </c>
      <c r="B19" t="s">
        <v>228</v>
      </c>
      <c r="C19">
        <v>5.74</v>
      </c>
      <c r="D19" t="s">
        <v>2549</v>
      </c>
      <c r="E19" t="s">
        <v>2550</v>
      </c>
      <c r="F19" t="s">
        <v>151</v>
      </c>
      <c r="H19">
        <f t="shared" si="0"/>
        <v>1790</v>
      </c>
    </row>
    <row r="20" spans="1:8" x14ac:dyDescent="0.25">
      <c r="A20" t="s">
        <v>1485</v>
      </c>
      <c r="B20" t="s">
        <v>30</v>
      </c>
      <c r="C20">
        <v>3.04</v>
      </c>
      <c r="D20" t="s">
        <v>2551</v>
      </c>
      <c r="E20" t="s">
        <v>2552</v>
      </c>
      <c r="F20" t="s">
        <v>151</v>
      </c>
      <c r="H20">
        <f t="shared" si="0"/>
        <v>1205</v>
      </c>
    </row>
    <row r="21" spans="1:8" x14ac:dyDescent="0.25">
      <c r="A21" t="s">
        <v>2553</v>
      </c>
      <c r="B21" t="s">
        <v>386</v>
      </c>
      <c r="C21">
        <v>4.55</v>
      </c>
      <c r="E21" t="s">
        <v>2554</v>
      </c>
      <c r="F21" t="s">
        <v>151</v>
      </c>
      <c r="H21">
        <f t="shared" si="0"/>
        <v>1215</v>
      </c>
    </row>
    <row r="22" spans="1:8" x14ac:dyDescent="0.25">
      <c r="A22" t="s">
        <v>2555</v>
      </c>
      <c r="B22" t="s">
        <v>226</v>
      </c>
      <c r="C22">
        <v>4.21</v>
      </c>
      <c r="D22" t="s">
        <v>2556</v>
      </c>
      <c r="E22" t="s">
        <v>2557</v>
      </c>
      <c r="F22" t="s">
        <v>151</v>
      </c>
      <c r="H22">
        <f t="shared" si="0"/>
        <v>1959</v>
      </c>
    </row>
    <row r="23" spans="1:8" x14ac:dyDescent="0.25">
      <c r="A23" t="s">
        <v>1348</v>
      </c>
      <c r="B23" t="s">
        <v>193</v>
      </c>
      <c r="C23">
        <v>67.36</v>
      </c>
      <c r="D23" t="s">
        <v>2558</v>
      </c>
      <c r="E23" t="s">
        <v>2559</v>
      </c>
      <c r="H23">
        <f t="shared" si="0"/>
        <v>2039</v>
      </c>
    </row>
    <row r="24" spans="1:8" x14ac:dyDescent="0.25">
      <c r="A24" t="s">
        <v>761</v>
      </c>
      <c r="B24" t="s">
        <v>40</v>
      </c>
      <c r="C24">
        <v>8.44</v>
      </c>
      <c r="D24" t="s">
        <v>2560</v>
      </c>
      <c r="E24" t="s">
        <v>2561</v>
      </c>
      <c r="F24" t="s">
        <v>349</v>
      </c>
      <c r="H24">
        <f t="shared" si="0"/>
        <v>3452</v>
      </c>
    </row>
    <row r="25" spans="1:8" x14ac:dyDescent="0.25">
      <c r="A25" t="s">
        <v>2562</v>
      </c>
      <c r="B25" t="s">
        <v>813</v>
      </c>
      <c r="C25">
        <v>11</v>
      </c>
      <c r="E25" t="s">
        <v>2563</v>
      </c>
      <c r="F25" t="s">
        <v>151</v>
      </c>
      <c r="H25">
        <f t="shared" si="0"/>
        <v>2656</v>
      </c>
    </row>
    <row r="26" spans="1:8" x14ac:dyDescent="0.25">
      <c r="A26" t="s">
        <v>827</v>
      </c>
      <c r="B26" t="s">
        <v>215</v>
      </c>
      <c r="C26">
        <v>2.73</v>
      </c>
      <c r="E26" t="s">
        <v>2564</v>
      </c>
      <c r="F26" t="s">
        <v>349</v>
      </c>
      <c r="H26">
        <f t="shared" si="0"/>
        <v>931</v>
      </c>
    </row>
    <row r="27" spans="1:8" x14ac:dyDescent="0.25">
      <c r="A27" t="s">
        <v>2565</v>
      </c>
      <c r="B27" t="s">
        <v>178</v>
      </c>
      <c r="C27">
        <v>8.23</v>
      </c>
      <c r="D27" t="s">
        <v>2566</v>
      </c>
      <c r="E27" t="s">
        <v>2567</v>
      </c>
      <c r="F27" t="s">
        <v>2568</v>
      </c>
      <c r="H27">
        <f t="shared" si="0"/>
        <v>9564</v>
      </c>
    </row>
    <row r="28" spans="1:8" x14ac:dyDescent="0.25">
      <c r="A28" t="s">
        <v>908</v>
      </c>
      <c r="B28" t="s">
        <v>477</v>
      </c>
      <c r="C28">
        <v>7.81</v>
      </c>
      <c r="E28" t="s">
        <v>2569</v>
      </c>
      <c r="F28" t="s">
        <v>151</v>
      </c>
      <c r="H28">
        <f t="shared" si="0"/>
        <v>3700</v>
      </c>
    </row>
    <row r="29" spans="1:8" x14ac:dyDescent="0.25">
      <c r="A29" t="s">
        <v>2570</v>
      </c>
      <c r="B29" t="s">
        <v>261</v>
      </c>
      <c r="C29">
        <v>7.98</v>
      </c>
      <c r="D29" t="s">
        <v>2571</v>
      </c>
      <c r="E29" t="s">
        <v>2572</v>
      </c>
      <c r="F29" t="s">
        <v>151</v>
      </c>
      <c r="H29">
        <f t="shared" si="0"/>
        <v>6177</v>
      </c>
    </row>
    <row r="30" spans="1:8" x14ac:dyDescent="0.25">
      <c r="A30" t="s">
        <v>2573</v>
      </c>
      <c r="B30" t="s">
        <v>261</v>
      </c>
      <c r="C30">
        <v>1.98</v>
      </c>
      <c r="D30" t="s">
        <v>2574</v>
      </c>
      <c r="E30" t="s">
        <v>2575</v>
      </c>
      <c r="F30" t="s">
        <v>151</v>
      </c>
      <c r="H30">
        <f t="shared" si="0"/>
        <v>1523</v>
      </c>
    </row>
    <row r="31" spans="1:8" x14ac:dyDescent="0.25">
      <c r="A31" t="s">
        <v>1340</v>
      </c>
      <c r="B31" t="s">
        <v>178</v>
      </c>
      <c r="C31">
        <v>31</v>
      </c>
      <c r="D31" t="s">
        <v>2576</v>
      </c>
      <c r="E31" t="s">
        <v>2577</v>
      </c>
      <c r="H31">
        <f t="shared" si="0"/>
        <v>3760</v>
      </c>
    </row>
    <row r="32" spans="1:8" x14ac:dyDescent="0.25">
      <c r="A32" t="s">
        <v>2578</v>
      </c>
      <c r="B32" t="s">
        <v>215</v>
      </c>
      <c r="C32">
        <v>3.69</v>
      </c>
      <c r="E32" t="s">
        <v>2579</v>
      </c>
      <c r="F32" t="s">
        <v>151</v>
      </c>
      <c r="H32">
        <f t="shared" si="0"/>
        <v>1015</v>
      </c>
    </row>
    <row r="33" spans="1:8" x14ac:dyDescent="0.25">
      <c r="A33" t="s">
        <v>2580</v>
      </c>
      <c r="B33" t="s">
        <v>178</v>
      </c>
      <c r="C33">
        <v>4.62</v>
      </c>
      <c r="D33" t="s">
        <v>2581</v>
      </c>
      <c r="E33" t="s">
        <v>2582</v>
      </c>
      <c r="F33" t="s">
        <v>151</v>
      </c>
      <c r="H33">
        <f t="shared" si="0"/>
        <v>2648</v>
      </c>
    </row>
    <row r="34" spans="1:8" x14ac:dyDescent="0.25">
      <c r="A34" t="s">
        <v>2583</v>
      </c>
      <c r="B34" t="s">
        <v>773</v>
      </c>
      <c r="C34">
        <v>1.66</v>
      </c>
      <c r="E34" t="s">
        <v>2584</v>
      </c>
      <c r="F34" t="s">
        <v>151</v>
      </c>
      <c r="H34">
        <f t="shared" si="0"/>
        <v>818</v>
      </c>
    </row>
    <row r="35" spans="1:8" x14ac:dyDescent="0.25">
      <c r="A35" t="s">
        <v>2585</v>
      </c>
      <c r="B35" t="s">
        <v>226</v>
      </c>
      <c r="C35">
        <v>11.82</v>
      </c>
      <c r="D35" t="s">
        <v>2586</v>
      </c>
      <c r="E35" t="s">
        <v>2587</v>
      </c>
      <c r="H35">
        <f t="shared" si="0"/>
        <v>6256</v>
      </c>
    </row>
    <row r="36" spans="1:8" x14ac:dyDescent="0.25">
      <c r="A36" t="s">
        <v>814</v>
      </c>
      <c r="B36" t="s">
        <v>813</v>
      </c>
      <c r="C36">
        <v>15.37</v>
      </c>
      <c r="D36" t="s">
        <v>2588</v>
      </c>
      <c r="E36" t="s">
        <v>2589</v>
      </c>
      <c r="F36" t="s">
        <v>349</v>
      </c>
      <c r="H36">
        <f t="shared" si="0"/>
        <v>4275</v>
      </c>
    </row>
    <row r="37" spans="1:8" x14ac:dyDescent="0.25">
      <c r="A37" t="s">
        <v>755</v>
      </c>
      <c r="B37" t="s">
        <v>223</v>
      </c>
      <c r="C37">
        <v>13.1</v>
      </c>
      <c r="E37" t="s">
        <v>2590</v>
      </c>
      <c r="F37" t="s">
        <v>349</v>
      </c>
      <c r="H37">
        <f t="shared" si="0"/>
        <v>6893</v>
      </c>
    </row>
    <row r="38" spans="1:8" x14ac:dyDescent="0.25">
      <c r="A38" t="s">
        <v>67</v>
      </c>
      <c r="B38" t="s">
        <v>2591</v>
      </c>
      <c r="D38" t="s">
        <v>2592</v>
      </c>
      <c r="E38" t="s">
        <v>2593</v>
      </c>
      <c r="H38">
        <f>INT(RIGHT(D38,6))</f>
        <v>7932</v>
      </c>
    </row>
    <row r="39" spans="1:8" x14ac:dyDescent="0.25">
      <c r="A39" t="s">
        <v>2594</v>
      </c>
      <c r="B39" t="s">
        <v>377</v>
      </c>
      <c r="C39">
        <v>1.61</v>
      </c>
      <c r="D39" t="s">
        <v>2595</v>
      </c>
      <c r="E39" t="s">
        <v>2596</v>
      </c>
      <c r="F39" t="s">
        <v>151</v>
      </c>
      <c r="H39">
        <f t="shared" si="0"/>
        <v>951</v>
      </c>
    </row>
    <row r="40" spans="1:8" x14ac:dyDescent="0.25">
      <c r="A40" t="s">
        <v>914</v>
      </c>
      <c r="B40" t="s">
        <v>73</v>
      </c>
      <c r="C40">
        <v>26.33</v>
      </c>
      <c r="E40" t="s">
        <v>2597</v>
      </c>
      <c r="F40" t="s">
        <v>349</v>
      </c>
      <c r="H40">
        <f t="shared" si="0"/>
        <v>8098</v>
      </c>
    </row>
    <row r="41" spans="1:8" x14ac:dyDescent="0.25">
      <c r="A41" t="s">
        <v>1529</v>
      </c>
      <c r="B41" t="s">
        <v>175</v>
      </c>
      <c r="C41">
        <v>1.94</v>
      </c>
      <c r="D41" t="s">
        <v>2598</v>
      </c>
      <c r="E41" t="s">
        <v>2599</v>
      </c>
      <c r="F41" t="s">
        <v>151</v>
      </c>
      <c r="H41">
        <f t="shared" si="0"/>
        <v>1487</v>
      </c>
    </row>
    <row r="42" spans="1:8" x14ac:dyDescent="0.25">
      <c r="A42" t="s">
        <v>334</v>
      </c>
      <c r="B42" t="s">
        <v>204</v>
      </c>
      <c r="C42">
        <v>9.9</v>
      </c>
      <c r="E42" t="s">
        <v>2600</v>
      </c>
      <c r="F42" t="s">
        <v>2547</v>
      </c>
      <c r="H42">
        <f t="shared" si="0"/>
        <v>3297</v>
      </c>
    </row>
    <row r="43" spans="1:8" x14ac:dyDescent="0.25">
      <c r="A43" t="s">
        <v>861</v>
      </c>
      <c r="B43" t="s">
        <v>369</v>
      </c>
      <c r="C43">
        <v>2.66</v>
      </c>
      <c r="E43" t="s">
        <v>2315</v>
      </c>
      <c r="F43" t="s">
        <v>2547</v>
      </c>
      <c r="H43">
        <f t="shared" si="0"/>
        <v>941</v>
      </c>
    </row>
    <row r="44" spans="1:8" x14ac:dyDescent="0.25">
      <c r="A44" t="s">
        <v>2601</v>
      </c>
      <c r="B44" t="s">
        <v>477</v>
      </c>
      <c r="C44">
        <v>23.31</v>
      </c>
      <c r="E44" t="s">
        <v>2602</v>
      </c>
      <c r="F44" t="s">
        <v>2603</v>
      </c>
      <c r="H44">
        <f t="shared" si="0"/>
        <v>3072</v>
      </c>
    </row>
    <row r="45" spans="1:8" x14ac:dyDescent="0.25">
      <c r="A45" t="s">
        <v>2604</v>
      </c>
      <c r="B45" t="s">
        <v>293</v>
      </c>
      <c r="C45">
        <v>8.56</v>
      </c>
      <c r="E45" t="s">
        <v>2605</v>
      </c>
      <c r="F45" t="s">
        <v>151</v>
      </c>
      <c r="H45">
        <f t="shared" si="0"/>
        <v>2278</v>
      </c>
    </row>
    <row r="46" spans="1:8" x14ac:dyDescent="0.25">
      <c r="A46" t="s">
        <v>2606</v>
      </c>
      <c r="B46" t="s">
        <v>157</v>
      </c>
      <c r="C46">
        <v>7.51</v>
      </c>
      <c r="D46" t="s">
        <v>2607</v>
      </c>
      <c r="E46" t="s">
        <v>2608</v>
      </c>
      <c r="F46" t="s">
        <v>151</v>
      </c>
      <c r="H46">
        <f t="shared" si="0"/>
        <v>2642</v>
      </c>
    </row>
    <row r="47" spans="1:8" x14ac:dyDescent="0.25">
      <c r="A47" t="s">
        <v>1470</v>
      </c>
      <c r="B47" t="s">
        <v>293</v>
      </c>
      <c r="C47">
        <v>35.840000000000003</v>
      </c>
      <c r="E47" t="s">
        <v>2609</v>
      </c>
      <c r="F47" t="s">
        <v>151</v>
      </c>
      <c r="H47">
        <f t="shared" si="0"/>
        <v>3783</v>
      </c>
    </row>
    <row r="48" spans="1:8" x14ac:dyDescent="0.25">
      <c r="A48" t="s">
        <v>2610</v>
      </c>
      <c r="B48" t="s">
        <v>477</v>
      </c>
      <c r="C48">
        <v>1.79</v>
      </c>
      <c r="D48" t="s">
        <v>2611</v>
      </c>
      <c r="E48" t="s">
        <v>2047</v>
      </c>
      <c r="F48" t="s">
        <v>2612</v>
      </c>
      <c r="H48">
        <f t="shared" si="0"/>
        <v>415</v>
      </c>
    </row>
    <row r="49" spans="1:8" x14ac:dyDescent="0.25">
      <c r="A49" t="s">
        <v>1479</v>
      </c>
      <c r="B49" t="s">
        <v>217</v>
      </c>
      <c r="C49">
        <v>3.94</v>
      </c>
      <c r="E49" t="s">
        <v>2613</v>
      </c>
      <c r="F49" t="s">
        <v>151</v>
      </c>
      <c r="H49">
        <f t="shared" si="0"/>
        <v>2537</v>
      </c>
    </row>
    <row r="50" spans="1:8" x14ac:dyDescent="0.25">
      <c r="A50" t="s">
        <v>2614</v>
      </c>
      <c r="B50" t="s">
        <v>196</v>
      </c>
      <c r="C50">
        <v>8.19</v>
      </c>
      <c r="E50" t="s">
        <v>2615</v>
      </c>
      <c r="F50" t="s">
        <v>2616</v>
      </c>
      <c r="H50">
        <f t="shared" si="0"/>
        <v>2847</v>
      </c>
    </row>
    <row r="51" spans="1:8" x14ac:dyDescent="0.25">
      <c r="A51" t="s">
        <v>2617</v>
      </c>
      <c r="B51" t="s">
        <v>773</v>
      </c>
      <c r="C51">
        <v>4.16</v>
      </c>
      <c r="E51" t="s">
        <v>2618</v>
      </c>
      <c r="F51" t="s">
        <v>151</v>
      </c>
      <c r="H51">
        <f t="shared" si="0"/>
        <v>760</v>
      </c>
    </row>
    <row r="52" spans="1:8" x14ac:dyDescent="0.25">
      <c r="A52" t="s">
        <v>2619</v>
      </c>
      <c r="B52" t="s">
        <v>348</v>
      </c>
      <c r="C52">
        <v>20.86</v>
      </c>
      <c r="E52" t="s">
        <v>2620</v>
      </c>
      <c r="F52" t="s">
        <v>151</v>
      </c>
      <c r="H52">
        <f t="shared" si="0"/>
        <v>3887</v>
      </c>
    </row>
    <row r="53" spans="1:8" x14ac:dyDescent="0.25">
      <c r="A53" t="s">
        <v>745</v>
      </c>
      <c r="B53" t="s">
        <v>321</v>
      </c>
      <c r="C53">
        <v>5.38</v>
      </c>
      <c r="D53" t="s">
        <v>2621</v>
      </c>
      <c r="E53" t="s">
        <v>2622</v>
      </c>
      <c r="F53" t="s">
        <v>2547</v>
      </c>
      <c r="H53">
        <f t="shared" si="0"/>
        <v>2750</v>
      </c>
    </row>
    <row r="54" spans="1:8" x14ac:dyDescent="0.25">
      <c r="A54" t="s">
        <v>777</v>
      </c>
      <c r="B54" t="s">
        <v>161</v>
      </c>
      <c r="C54">
        <v>12.84</v>
      </c>
      <c r="D54" t="s">
        <v>2623</v>
      </c>
      <c r="E54" t="s">
        <v>2624</v>
      </c>
      <c r="F54" t="s">
        <v>2547</v>
      </c>
      <c r="H54">
        <f>INT(RIGHT(E54,8))</f>
        <v>10716</v>
      </c>
    </row>
    <row r="55" spans="1:8" x14ac:dyDescent="0.25">
      <c r="A55" t="s">
        <v>1491</v>
      </c>
      <c r="B55" t="s">
        <v>73</v>
      </c>
      <c r="C55">
        <v>23.9</v>
      </c>
      <c r="D55" t="s">
        <v>2625</v>
      </c>
      <c r="E55" t="s">
        <v>2626</v>
      </c>
      <c r="F55" t="s">
        <v>151</v>
      </c>
      <c r="H55">
        <f t="shared" si="0"/>
        <v>9738</v>
      </c>
    </row>
    <row r="56" spans="1:8" x14ac:dyDescent="0.25">
      <c r="A56" t="s">
        <v>2627</v>
      </c>
      <c r="B56" t="s">
        <v>30</v>
      </c>
      <c r="C56">
        <v>8.48</v>
      </c>
      <c r="D56" t="s">
        <v>2628</v>
      </c>
      <c r="E56" t="s">
        <v>2629</v>
      </c>
      <c r="F56" t="s">
        <v>151</v>
      </c>
      <c r="H56">
        <f t="shared" si="0"/>
        <v>7316</v>
      </c>
    </row>
    <row r="57" spans="1:8" x14ac:dyDescent="0.25">
      <c r="A57" t="s">
        <v>2630</v>
      </c>
      <c r="B57" t="s">
        <v>178</v>
      </c>
      <c r="C57">
        <v>2.73</v>
      </c>
      <c r="E57" t="s">
        <v>2631</v>
      </c>
      <c r="H57">
        <f t="shared" si="0"/>
        <v>1243</v>
      </c>
    </row>
    <row r="58" spans="1:8" x14ac:dyDescent="0.25">
      <c r="A58" t="s">
        <v>2632</v>
      </c>
      <c r="B58" t="s">
        <v>773</v>
      </c>
      <c r="C58">
        <v>3.15</v>
      </c>
      <c r="E58" t="s">
        <v>2633</v>
      </c>
      <c r="F58" t="s">
        <v>151</v>
      </c>
      <c r="H58">
        <f t="shared" si="0"/>
        <v>1019</v>
      </c>
    </row>
    <row r="59" spans="1:8" x14ac:dyDescent="0.25">
      <c r="A59" t="s">
        <v>799</v>
      </c>
      <c r="B59" t="s">
        <v>386</v>
      </c>
      <c r="C59">
        <v>4.03</v>
      </c>
      <c r="E59" t="s">
        <v>2634</v>
      </c>
      <c r="F59" t="s">
        <v>349</v>
      </c>
      <c r="H59">
        <f t="shared" si="0"/>
        <v>1664</v>
      </c>
    </row>
    <row r="60" spans="1:8" x14ac:dyDescent="0.25">
      <c r="A60" t="s">
        <v>2635</v>
      </c>
      <c r="B60" t="s">
        <v>157</v>
      </c>
      <c r="C60">
        <v>3.12</v>
      </c>
      <c r="E60" t="s">
        <v>2636</v>
      </c>
      <c r="F60" t="s">
        <v>151</v>
      </c>
      <c r="H60">
        <f t="shared" si="0"/>
        <v>1192</v>
      </c>
    </row>
    <row r="61" spans="1:8" x14ac:dyDescent="0.25">
      <c r="A61" t="s">
        <v>2637</v>
      </c>
      <c r="B61" t="s">
        <v>40</v>
      </c>
      <c r="C61">
        <v>5.68</v>
      </c>
      <c r="D61" t="s">
        <v>2638</v>
      </c>
      <c r="E61" t="s">
        <v>2639</v>
      </c>
      <c r="F61" t="s">
        <v>151</v>
      </c>
      <c r="H61">
        <f t="shared" si="0"/>
        <v>2081</v>
      </c>
    </row>
    <row r="62" spans="1:8" x14ac:dyDescent="0.25">
      <c r="A62" t="s">
        <v>820</v>
      </c>
      <c r="B62" t="s">
        <v>291</v>
      </c>
      <c r="C62">
        <v>2.58</v>
      </c>
      <c r="E62" t="s">
        <v>2640</v>
      </c>
      <c r="F62" t="s">
        <v>2547</v>
      </c>
      <c r="H62">
        <f t="shared" si="0"/>
        <v>1493</v>
      </c>
    </row>
    <row r="63" spans="1:8" x14ac:dyDescent="0.25">
      <c r="A63" t="s">
        <v>2641</v>
      </c>
      <c r="B63" t="s">
        <v>258</v>
      </c>
      <c r="C63">
        <v>3.8</v>
      </c>
      <c r="E63" t="s">
        <v>2642</v>
      </c>
      <c r="F63" t="s">
        <v>151</v>
      </c>
      <c r="H63">
        <f t="shared" si="0"/>
        <v>1474</v>
      </c>
    </row>
    <row r="64" spans="1:8" x14ac:dyDescent="0.25">
      <c r="A64" t="s">
        <v>2643</v>
      </c>
      <c r="B64" t="s">
        <v>369</v>
      </c>
      <c r="C64">
        <v>3.3</v>
      </c>
      <c r="E64" t="s">
        <v>865</v>
      </c>
      <c r="F64" t="s">
        <v>151</v>
      </c>
      <c r="H64">
        <f t="shared" si="0"/>
        <v>824</v>
      </c>
    </row>
    <row r="65" spans="1:8" x14ac:dyDescent="0.25">
      <c r="A65" t="s">
        <v>2644</v>
      </c>
      <c r="B65" t="s">
        <v>493</v>
      </c>
      <c r="C65">
        <v>2.33</v>
      </c>
      <c r="D65" t="s">
        <v>2645</v>
      </c>
      <c r="E65" t="s">
        <v>2646</v>
      </c>
      <c r="F65" t="s">
        <v>151</v>
      </c>
      <c r="H65">
        <f t="shared" si="0"/>
        <v>816</v>
      </c>
    </row>
    <row r="66" spans="1:8" x14ac:dyDescent="0.25">
      <c r="A66" t="s">
        <v>2647</v>
      </c>
      <c r="B66" t="s">
        <v>159</v>
      </c>
      <c r="C66">
        <v>3.57</v>
      </c>
      <c r="E66" t="s">
        <v>2648</v>
      </c>
      <c r="F66" t="s">
        <v>151</v>
      </c>
      <c r="H66">
        <f t="shared" si="0"/>
        <v>2068</v>
      </c>
    </row>
    <row r="67" spans="1:8" x14ac:dyDescent="0.25">
      <c r="A67" t="s">
        <v>876</v>
      </c>
      <c r="B67" t="s">
        <v>157</v>
      </c>
      <c r="C67">
        <v>11.34</v>
      </c>
      <c r="D67" t="s">
        <v>2649</v>
      </c>
      <c r="E67" t="s">
        <v>2650</v>
      </c>
      <c r="F67" t="s">
        <v>349</v>
      </c>
      <c r="H67">
        <f t="shared" si="0"/>
        <v>6775</v>
      </c>
    </row>
    <row r="68" spans="1:8" x14ac:dyDescent="0.25">
      <c r="A68" t="s">
        <v>2651</v>
      </c>
      <c r="B68" t="s">
        <v>386</v>
      </c>
      <c r="C68">
        <v>4.2699999999999996</v>
      </c>
      <c r="D68" t="s">
        <v>2652</v>
      </c>
      <c r="E68" t="s">
        <v>2653</v>
      </c>
      <c r="F68" t="s">
        <v>151</v>
      </c>
      <c r="H68">
        <f t="shared" si="0"/>
        <v>712</v>
      </c>
    </row>
    <row r="69" spans="1:8" x14ac:dyDescent="0.25">
      <c r="A69" t="s">
        <v>846</v>
      </c>
      <c r="B69" t="s">
        <v>477</v>
      </c>
      <c r="C69">
        <v>3.17</v>
      </c>
      <c r="D69" t="s">
        <v>2654</v>
      </c>
      <c r="E69" t="s">
        <v>2655</v>
      </c>
      <c r="F69" t="s">
        <v>151</v>
      </c>
      <c r="H69">
        <f t="shared" si="0"/>
        <v>2055</v>
      </c>
    </row>
    <row r="70" spans="1:8" x14ac:dyDescent="0.25">
      <c r="A70" t="s">
        <v>2656</v>
      </c>
      <c r="B70" t="s">
        <v>161</v>
      </c>
      <c r="C70">
        <v>19.59</v>
      </c>
      <c r="D70" t="s">
        <v>2657</v>
      </c>
      <c r="E70" t="s">
        <v>2658</v>
      </c>
      <c r="F70" t="s">
        <v>151</v>
      </c>
      <c r="H70">
        <f t="shared" si="0"/>
        <v>7145</v>
      </c>
    </row>
    <row r="71" spans="1:8" x14ac:dyDescent="0.25">
      <c r="A71" t="s">
        <v>2659</v>
      </c>
      <c r="B71" t="s">
        <v>813</v>
      </c>
      <c r="C71">
        <v>15.03</v>
      </c>
      <c r="E71" t="s">
        <v>2660</v>
      </c>
      <c r="F71" t="s">
        <v>151</v>
      </c>
      <c r="H71">
        <f t="shared" ref="H71:H114" si="1">INT(RIGHT(E71,6))</f>
        <v>7248</v>
      </c>
    </row>
    <row r="72" spans="1:8" x14ac:dyDescent="0.25">
      <c r="A72" t="s">
        <v>2661</v>
      </c>
      <c r="B72" t="s">
        <v>258</v>
      </c>
      <c r="C72">
        <v>3.11</v>
      </c>
      <c r="D72" t="s">
        <v>2662</v>
      </c>
      <c r="E72" t="s">
        <v>2663</v>
      </c>
      <c r="H72">
        <f t="shared" si="1"/>
        <v>875</v>
      </c>
    </row>
    <row r="73" spans="1:8" x14ac:dyDescent="0.25">
      <c r="A73" t="s">
        <v>2664</v>
      </c>
      <c r="B73" t="s">
        <v>263</v>
      </c>
      <c r="C73">
        <v>4.62</v>
      </c>
      <c r="D73" t="s">
        <v>2665</v>
      </c>
      <c r="E73" t="s">
        <v>2579</v>
      </c>
      <c r="F73" t="s">
        <v>151</v>
      </c>
      <c r="H73">
        <f t="shared" si="1"/>
        <v>1015</v>
      </c>
    </row>
    <row r="74" spans="1:8" x14ac:dyDescent="0.25">
      <c r="A74" t="s">
        <v>823</v>
      </c>
      <c r="B74">
        <v>27.81</v>
      </c>
      <c r="D74" t="s">
        <v>2666</v>
      </c>
      <c r="E74" t="s">
        <v>2547</v>
      </c>
      <c r="H74">
        <f>INT(RIGHT(D74,6))</f>
        <v>6315</v>
      </c>
    </row>
    <row r="75" spans="1:8" x14ac:dyDescent="0.25">
      <c r="A75" t="s">
        <v>2667</v>
      </c>
      <c r="B75" t="s">
        <v>30</v>
      </c>
      <c r="C75">
        <v>2.59</v>
      </c>
      <c r="D75" t="s">
        <v>2668</v>
      </c>
      <c r="E75" t="s">
        <v>2669</v>
      </c>
      <c r="F75" t="s">
        <v>151</v>
      </c>
      <c r="H75">
        <f t="shared" si="1"/>
        <v>1961</v>
      </c>
    </row>
    <row r="76" spans="1:8" x14ac:dyDescent="0.25">
      <c r="A76" t="s">
        <v>2670</v>
      </c>
      <c r="B76" t="s">
        <v>261</v>
      </c>
      <c r="C76">
        <v>2.84</v>
      </c>
      <c r="D76" t="s">
        <v>2671</v>
      </c>
      <c r="E76" t="s">
        <v>2672</v>
      </c>
      <c r="F76" t="s">
        <v>151</v>
      </c>
      <c r="H76">
        <f t="shared" si="1"/>
        <v>1592</v>
      </c>
    </row>
    <row r="77" spans="1:8" x14ac:dyDescent="0.25">
      <c r="A77" t="s">
        <v>836</v>
      </c>
      <c r="B77" t="s">
        <v>185</v>
      </c>
      <c r="C77">
        <v>9.4499999999999993</v>
      </c>
      <c r="D77" t="s">
        <v>2673</v>
      </c>
      <c r="E77" t="s">
        <v>2674</v>
      </c>
      <c r="F77" t="s">
        <v>2547</v>
      </c>
      <c r="H77">
        <f t="shared" si="1"/>
        <v>3625</v>
      </c>
    </row>
    <row r="78" spans="1:8" x14ac:dyDescent="0.25">
      <c r="A78" t="s">
        <v>839</v>
      </c>
      <c r="B78" t="s">
        <v>206</v>
      </c>
      <c r="C78">
        <v>13.35</v>
      </c>
      <c r="E78" t="s">
        <v>2675</v>
      </c>
      <c r="F78" t="s">
        <v>349</v>
      </c>
      <c r="H78">
        <f t="shared" si="1"/>
        <v>6576</v>
      </c>
    </row>
    <row r="79" spans="1:8" x14ac:dyDescent="0.25">
      <c r="A79" t="s">
        <v>842</v>
      </c>
      <c r="B79" t="s">
        <v>208</v>
      </c>
      <c r="C79">
        <v>4.4800000000000004</v>
      </c>
      <c r="E79" t="s">
        <v>2676</v>
      </c>
      <c r="F79" t="s">
        <v>2547</v>
      </c>
      <c r="H79">
        <f t="shared" si="1"/>
        <v>2072</v>
      </c>
    </row>
    <row r="80" spans="1:8" x14ac:dyDescent="0.25">
      <c r="A80" t="s">
        <v>2677</v>
      </c>
      <c r="B80" t="s">
        <v>348</v>
      </c>
      <c r="C80">
        <v>11</v>
      </c>
      <c r="D80" t="s">
        <v>2678</v>
      </c>
      <c r="E80" t="s">
        <v>2679</v>
      </c>
      <c r="F80" t="s">
        <v>151</v>
      </c>
      <c r="H80">
        <f t="shared" si="1"/>
        <v>965</v>
      </c>
    </row>
    <row r="81" spans="1:8" x14ac:dyDescent="0.25">
      <c r="A81" t="s">
        <v>2680</v>
      </c>
      <c r="B81" t="s">
        <v>493</v>
      </c>
      <c r="C81">
        <v>4.9000000000000004</v>
      </c>
      <c r="D81" t="s">
        <v>2681</v>
      </c>
      <c r="E81" t="s">
        <v>2682</v>
      </c>
      <c r="F81" t="s">
        <v>151</v>
      </c>
      <c r="H81">
        <f t="shared" si="1"/>
        <v>3205</v>
      </c>
    </row>
    <row r="82" spans="1:8" x14ac:dyDescent="0.25">
      <c r="A82" t="s">
        <v>2683</v>
      </c>
      <c r="B82" t="s">
        <v>8</v>
      </c>
      <c r="C82">
        <v>10.49</v>
      </c>
      <c r="E82" t="s">
        <v>2684</v>
      </c>
      <c r="F82" t="s">
        <v>151</v>
      </c>
      <c r="H82">
        <f t="shared" si="1"/>
        <v>5096</v>
      </c>
    </row>
    <row r="83" spans="1:8" x14ac:dyDescent="0.25">
      <c r="A83" t="s">
        <v>2685</v>
      </c>
      <c r="B83" t="s">
        <v>157</v>
      </c>
      <c r="C83">
        <v>20.27</v>
      </c>
      <c r="E83" t="s">
        <v>828</v>
      </c>
      <c r="F83" t="s">
        <v>151</v>
      </c>
      <c r="H83">
        <f t="shared" si="1"/>
        <v>2192</v>
      </c>
    </row>
    <row r="84" spans="1:8" x14ac:dyDescent="0.25">
      <c r="A84" t="s">
        <v>2686</v>
      </c>
      <c r="B84" t="s">
        <v>206</v>
      </c>
      <c r="C84">
        <v>10.97</v>
      </c>
      <c r="D84" t="s">
        <v>2687</v>
      </c>
      <c r="E84" t="s">
        <v>2688</v>
      </c>
      <c r="F84" t="s">
        <v>151</v>
      </c>
      <c r="H84">
        <f t="shared" si="1"/>
        <v>2252</v>
      </c>
    </row>
    <row r="85" spans="1:8" x14ac:dyDescent="0.25">
      <c r="A85" t="s">
        <v>766</v>
      </c>
      <c r="B85" t="s">
        <v>11</v>
      </c>
      <c r="C85">
        <v>12.93</v>
      </c>
      <c r="D85" t="s">
        <v>2689</v>
      </c>
      <c r="E85" t="s">
        <v>2690</v>
      </c>
      <c r="F85" t="s">
        <v>349</v>
      </c>
      <c r="H85">
        <f t="shared" si="1"/>
        <v>6874</v>
      </c>
    </row>
    <row r="86" spans="1:8" x14ac:dyDescent="0.25">
      <c r="A86" t="s">
        <v>774</v>
      </c>
      <c r="B86" t="s">
        <v>773</v>
      </c>
      <c r="C86">
        <v>2.78</v>
      </c>
      <c r="E86" t="s">
        <v>2691</v>
      </c>
      <c r="F86" t="s">
        <v>349</v>
      </c>
      <c r="H86">
        <f t="shared" si="1"/>
        <v>891</v>
      </c>
    </row>
    <row r="87" spans="1:8" x14ac:dyDescent="0.25">
      <c r="A87" t="s">
        <v>2692</v>
      </c>
      <c r="B87" t="s">
        <v>195</v>
      </c>
      <c r="C87">
        <v>3.47</v>
      </c>
      <c r="D87" t="s">
        <v>2693</v>
      </c>
      <c r="E87" t="s">
        <v>2557</v>
      </c>
      <c r="F87" t="s">
        <v>151</v>
      </c>
      <c r="H87">
        <f t="shared" si="1"/>
        <v>1959</v>
      </c>
    </row>
    <row r="88" spans="1:8" x14ac:dyDescent="0.25">
      <c r="A88" t="s">
        <v>804</v>
      </c>
      <c r="B88" t="s">
        <v>244</v>
      </c>
      <c r="C88">
        <v>16.149999999999999</v>
      </c>
      <c r="D88" t="s">
        <v>2694</v>
      </c>
      <c r="E88" t="s">
        <v>2695</v>
      </c>
      <c r="F88" t="s">
        <v>2547</v>
      </c>
      <c r="H88">
        <f t="shared" si="1"/>
        <v>6703</v>
      </c>
    </row>
    <row r="89" spans="1:8" x14ac:dyDescent="0.25">
      <c r="A89" t="s">
        <v>858</v>
      </c>
      <c r="B89" t="s">
        <v>188</v>
      </c>
      <c r="C89">
        <v>3.89</v>
      </c>
      <c r="E89" t="s">
        <v>2696</v>
      </c>
      <c r="F89" t="s">
        <v>349</v>
      </c>
      <c r="H89">
        <f t="shared" si="1"/>
        <v>1010</v>
      </c>
    </row>
    <row r="90" spans="1:8" x14ac:dyDescent="0.25">
      <c r="A90" t="s">
        <v>855</v>
      </c>
      <c r="B90" t="s">
        <v>864</v>
      </c>
      <c r="C90">
        <v>2.2799999999999998</v>
      </c>
      <c r="E90" t="s">
        <v>2697</v>
      </c>
      <c r="F90" t="s">
        <v>2547</v>
      </c>
      <c r="H90">
        <f t="shared" si="1"/>
        <v>1148</v>
      </c>
    </row>
    <row r="91" spans="1:8" x14ac:dyDescent="0.25">
      <c r="A91" t="s">
        <v>867</v>
      </c>
      <c r="B91" t="s">
        <v>175</v>
      </c>
      <c r="C91">
        <v>5.51</v>
      </c>
      <c r="D91" t="s">
        <v>2698</v>
      </c>
      <c r="E91" t="s">
        <v>2699</v>
      </c>
      <c r="F91" t="s">
        <v>349</v>
      </c>
      <c r="H91">
        <f t="shared" si="1"/>
        <v>5106</v>
      </c>
    </row>
    <row r="92" spans="1:8" x14ac:dyDescent="0.25">
      <c r="A92" t="s">
        <v>1539</v>
      </c>
      <c r="B92" t="s">
        <v>477</v>
      </c>
      <c r="C92">
        <v>1.34</v>
      </c>
      <c r="D92" t="s">
        <v>2700</v>
      </c>
      <c r="E92" t="s">
        <v>2701</v>
      </c>
      <c r="F92" t="s">
        <v>151</v>
      </c>
      <c r="H92">
        <f t="shared" si="1"/>
        <v>435</v>
      </c>
    </row>
    <row r="93" spans="1:8" x14ac:dyDescent="0.25">
      <c r="A93" t="s">
        <v>873</v>
      </c>
      <c r="B93" t="s">
        <v>233</v>
      </c>
      <c r="C93">
        <v>9.77</v>
      </c>
      <c r="D93" t="s">
        <v>2702</v>
      </c>
      <c r="E93" t="s">
        <v>2703</v>
      </c>
      <c r="F93" t="s">
        <v>349</v>
      </c>
      <c r="H93">
        <f t="shared" si="1"/>
        <v>5418</v>
      </c>
    </row>
    <row r="94" spans="1:8" x14ac:dyDescent="0.25">
      <c r="A94" t="s">
        <v>830</v>
      </c>
      <c r="B94" t="s">
        <v>249</v>
      </c>
      <c r="C94">
        <v>36.630000000000003</v>
      </c>
      <c r="D94" t="s">
        <v>2704</v>
      </c>
      <c r="E94" t="s">
        <v>2705</v>
      </c>
      <c r="F94" t="s">
        <v>151</v>
      </c>
      <c r="H94">
        <f t="shared" si="1"/>
        <v>2363</v>
      </c>
    </row>
    <row r="95" spans="1:8" x14ac:dyDescent="0.25">
      <c r="A95" t="s">
        <v>905</v>
      </c>
      <c r="B95" t="s">
        <v>27</v>
      </c>
      <c r="C95">
        <v>15.74</v>
      </c>
      <c r="D95" t="s">
        <v>2706</v>
      </c>
      <c r="E95" t="s">
        <v>2707</v>
      </c>
      <c r="F95" t="s">
        <v>349</v>
      </c>
      <c r="H95">
        <f>INT(RIGHT(E95,7))</f>
        <v>10225</v>
      </c>
    </row>
    <row r="96" spans="1:8" x14ac:dyDescent="0.25">
      <c r="A96" t="s">
        <v>2708</v>
      </c>
      <c r="B96" t="s">
        <v>813</v>
      </c>
      <c r="C96">
        <v>7.79</v>
      </c>
      <c r="E96" t="s">
        <v>2709</v>
      </c>
      <c r="F96" t="s">
        <v>151</v>
      </c>
      <c r="H96">
        <f t="shared" si="1"/>
        <v>2518</v>
      </c>
    </row>
    <row r="97" spans="1:8" x14ac:dyDescent="0.25">
      <c r="A97" t="s">
        <v>2710</v>
      </c>
      <c r="B97" t="s">
        <v>321</v>
      </c>
      <c r="C97">
        <v>25.66</v>
      </c>
      <c r="D97" t="s">
        <v>2711</v>
      </c>
      <c r="E97" t="s">
        <v>2712</v>
      </c>
      <c r="F97" t="s">
        <v>151</v>
      </c>
      <c r="H97">
        <f t="shared" si="1"/>
        <v>1645</v>
      </c>
    </row>
    <row r="98" spans="1:8" x14ac:dyDescent="0.25">
      <c r="A98" t="s">
        <v>1412</v>
      </c>
      <c r="B98" t="s">
        <v>30</v>
      </c>
      <c r="C98">
        <v>15.55</v>
      </c>
      <c r="D98" t="s">
        <v>2713</v>
      </c>
      <c r="E98" t="s">
        <v>2714</v>
      </c>
      <c r="F98" t="s">
        <v>151</v>
      </c>
      <c r="H98">
        <f>INT(RIGHT(E98,7))</f>
        <v>10208</v>
      </c>
    </row>
    <row r="99" spans="1:8" x14ac:dyDescent="0.25">
      <c r="A99" t="s">
        <v>879</v>
      </c>
      <c r="B99" t="s">
        <v>317</v>
      </c>
      <c r="C99">
        <v>15.66</v>
      </c>
      <c r="D99" t="s">
        <v>2715</v>
      </c>
      <c r="E99" t="s">
        <v>2716</v>
      </c>
      <c r="F99" t="s">
        <v>2547</v>
      </c>
      <c r="H99">
        <f t="shared" si="1"/>
        <v>7591</v>
      </c>
    </row>
    <row r="100" spans="1:8" x14ac:dyDescent="0.25">
      <c r="A100" t="s">
        <v>788</v>
      </c>
      <c r="B100" t="s">
        <v>16</v>
      </c>
      <c r="C100">
        <v>5.62</v>
      </c>
      <c r="D100" t="s">
        <v>2717</v>
      </c>
      <c r="E100" t="s">
        <v>2718</v>
      </c>
      <c r="F100" t="s">
        <v>349</v>
      </c>
      <c r="H100">
        <f t="shared" si="1"/>
        <v>3089</v>
      </c>
    </row>
    <row r="101" spans="1:8" x14ac:dyDescent="0.25">
      <c r="A101" t="s">
        <v>2719</v>
      </c>
      <c r="B101" t="s">
        <v>219</v>
      </c>
      <c r="C101">
        <v>6.58</v>
      </c>
      <c r="E101" t="s">
        <v>2720</v>
      </c>
      <c r="F101" t="s">
        <v>151</v>
      </c>
      <c r="H101">
        <f t="shared" si="1"/>
        <v>1876</v>
      </c>
    </row>
    <row r="102" spans="1:8" x14ac:dyDescent="0.25">
      <c r="A102" t="s">
        <v>1386</v>
      </c>
      <c r="B102" t="s">
        <v>16</v>
      </c>
      <c r="C102">
        <v>2.02</v>
      </c>
      <c r="D102" t="s">
        <v>2721</v>
      </c>
      <c r="E102" t="s">
        <v>2722</v>
      </c>
      <c r="F102" t="s">
        <v>151</v>
      </c>
      <c r="H102">
        <f t="shared" si="1"/>
        <v>1005</v>
      </c>
    </row>
    <row r="103" spans="1:8" x14ac:dyDescent="0.25">
      <c r="A103" t="s">
        <v>1355</v>
      </c>
      <c r="B103" t="s">
        <v>161</v>
      </c>
      <c r="C103">
        <v>5.7</v>
      </c>
      <c r="D103" t="s">
        <v>2723</v>
      </c>
      <c r="E103" t="s">
        <v>2724</v>
      </c>
      <c r="F103" t="s">
        <v>151</v>
      </c>
      <c r="H103">
        <f t="shared" si="1"/>
        <v>1908</v>
      </c>
    </row>
    <row r="104" spans="1:8" x14ac:dyDescent="0.25">
      <c r="A104" t="s">
        <v>884</v>
      </c>
      <c r="B104" t="s">
        <v>180</v>
      </c>
      <c r="C104">
        <v>3.49</v>
      </c>
      <c r="D104" t="s">
        <v>2725</v>
      </c>
      <c r="E104" t="s">
        <v>2726</v>
      </c>
      <c r="F104" t="s">
        <v>349</v>
      </c>
      <c r="H104">
        <f t="shared" si="1"/>
        <v>1047</v>
      </c>
    </row>
    <row r="105" spans="1:8" x14ac:dyDescent="0.25">
      <c r="A105" t="s">
        <v>785</v>
      </c>
      <c r="B105" t="s">
        <v>293</v>
      </c>
      <c r="C105">
        <v>7.39</v>
      </c>
      <c r="D105" t="s">
        <v>2727</v>
      </c>
      <c r="E105" t="s">
        <v>2728</v>
      </c>
      <c r="F105" t="s">
        <v>2547</v>
      </c>
      <c r="H105">
        <f t="shared" si="1"/>
        <v>1725</v>
      </c>
    </row>
    <row r="106" spans="1:8" x14ac:dyDescent="0.25">
      <c r="A106" t="s">
        <v>2729</v>
      </c>
      <c r="B106" t="s">
        <v>317</v>
      </c>
      <c r="C106">
        <v>2.59</v>
      </c>
      <c r="E106" t="s">
        <v>2730</v>
      </c>
      <c r="F106" t="s">
        <v>151</v>
      </c>
      <c r="H106">
        <f t="shared" si="1"/>
        <v>1069</v>
      </c>
    </row>
    <row r="107" spans="1:8" x14ac:dyDescent="0.25">
      <c r="A107" t="s">
        <v>810</v>
      </c>
      <c r="B107" t="s">
        <v>436</v>
      </c>
      <c r="C107">
        <v>13.48</v>
      </c>
      <c r="D107" t="s">
        <v>2731</v>
      </c>
      <c r="E107" t="s">
        <v>2732</v>
      </c>
      <c r="F107" t="s">
        <v>349</v>
      </c>
      <c r="H107">
        <f t="shared" si="1"/>
        <v>5519</v>
      </c>
    </row>
    <row r="108" spans="1:8" x14ac:dyDescent="0.25">
      <c r="A108" t="s">
        <v>1523</v>
      </c>
      <c r="B108" t="s">
        <v>199</v>
      </c>
      <c r="C108">
        <v>13.56</v>
      </c>
      <c r="D108" t="s">
        <v>2733</v>
      </c>
      <c r="E108" t="s">
        <v>2734</v>
      </c>
      <c r="F108" t="s">
        <v>151</v>
      </c>
      <c r="H108">
        <f t="shared" si="1"/>
        <v>4036</v>
      </c>
    </row>
    <row r="109" spans="1:8" x14ac:dyDescent="0.25">
      <c r="A109" t="s">
        <v>2735</v>
      </c>
      <c r="B109" t="s">
        <v>219</v>
      </c>
      <c r="C109">
        <v>1.99</v>
      </c>
      <c r="E109" t="s">
        <v>2736</v>
      </c>
      <c r="F109" t="s">
        <v>151</v>
      </c>
      <c r="H109">
        <f t="shared" si="1"/>
        <v>1085</v>
      </c>
    </row>
    <row r="110" spans="1:8" x14ac:dyDescent="0.25">
      <c r="A110" t="s">
        <v>890</v>
      </c>
      <c r="B110" t="s">
        <v>120</v>
      </c>
      <c r="C110">
        <v>6.13</v>
      </c>
      <c r="E110" t="s">
        <v>2737</v>
      </c>
      <c r="F110" t="s">
        <v>151</v>
      </c>
      <c r="H110">
        <f t="shared" si="1"/>
        <v>1940</v>
      </c>
    </row>
    <row r="111" spans="1:8" x14ac:dyDescent="0.25">
      <c r="A111" t="s">
        <v>893</v>
      </c>
      <c r="B111" t="s">
        <v>333</v>
      </c>
      <c r="C111">
        <v>9.17</v>
      </c>
      <c r="D111" t="s">
        <v>2738</v>
      </c>
      <c r="E111" t="s">
        <v>2739</v>
      </c>
      <c r="F111" t="s">
        <v>2547</v>
      </c>
      <c r="H111">
        <f t="shared" si="1"/>
        <v>5426</v>
      </c>
    </row>
    <row r="112" spans="1:8" x14ac:dyDescent="0.25">
      <c r="A112" t="s">
        <v>1494</v>
      </c>
      <c r="B112" t="s">
        <v>195</v>
      </c>
      <c r="C112">
        <v>4.82</v>
      </c>
      <c r="E112" t="s">
        <v>2740</v>
      </c>
      <c r="F112" t="s">
        <v>151</v>
      </c>
      <c r="H112">
        <f t="shared" si="1"/>
        <v>1443</v>
      </c>
    </row>
    <row r="113" spans="1:8" x14ac:dyDescent="0.25">
      <c r="A113" t="s">
        <v>899</v>
      </c>
      <c r="B113" t="s">
        <v>231</v>
      </c>
      <c r="C113">
        <v>13.72</v>
      </c>
      <c r="D113" t="s">
        <v>2741</v>
      </c>
      <c r="E113" t="s">
        <v>2742</v>
      </c>
      <c r="F113" t="s">
        <v>151</v>
      </c>
      <c r="H113">
        <f t="shared" si="1"/>
        <v>5008</v>
      </c>
    </row>
    <row r="114" spans="1:8" x14ac:dyDescent="0.25">
      <c r="A114" t="s">
        <v>911</v>
      </c>
      <c r="B114" t="s">
        <v>134</v>
      </c>
      <c r="C114">
        <v>28.5</v>
      </c>
      <c r="D114" t="s">
        <v>2743</v>
      </c>
      <c r="E114" t="s">
        <v>2744</v>
      </c>
      <c r="F114" t="s">
        <v>349</v>
      </c>
      <c r="H114">
        <f t="shared" si="1"/>
        <v>8971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A93" sqref="A93"/>
    </sheetView>
  </sheetViews>
  <sheetFormatPr defaultRowHeight="15" x14ac:dyDescent="0.25"/>
  <cols>
    <col min="1" max="1" width="30.28515625" bestFit="1" customWidth="1"/>
    <col min="2" max="2" width="14.85546875" customWidth="1"/>
    <col min="3" max="3" width="29.28515625" bestFit="1" customWidth="1"/>
    <col min="4" max="4" width="15.5703125" bestFit="1" customWidth="1"/>
    <col min="5" max="5" width="7.140625" customWidth="1"/>
    <col min="6" max="6" width="6.42578125" customWidth="1"/>
  </cols>
  <sheetData>
    <row r="1" spans="1:7" x14ac:dyDescent="0.25">
      <c r="A1" t="s">
        <v>2758</v>
      </c>
      <c r="E1" t="s">
        <v>921</v>
      </c>
    </row>
    <row r="2" spans="1:7" x14ac:dyDescent="0.25">
      <c r="A2" t="s">
        <v>2759</v>
      </c>
      <c r="C2" t="s">
        <v>2760</v>
      </c>
      <c r="G2" t="s">
        <v>2517</v>
      </c>
    </row>
    <row r="3" spans="1:7" x14ac:dyDescent="0.25">
      <c r="A3" t="s">
        <v>2761</v>
      </c>
      <c r="C3" t="s">
        <v>2762</v>
      </c>
      <c r="D3" t="s">
        <v>2512</v>
      </c>
    </row>
    <row r="7" spans="1:7" x14ac:dyDescent="0.25">
      <c r="A7" t="s">
        <v>2763</v>
      </c>
      <c r="B7">
        <f>MAX(E7:F7)</f>
        <v>730</v>
      </c>
      <c r="C7" t="s">
        <v>16</v>
      </c>
      <c r="D7">
        <v>2.4700000000000002</v>
      </c>
      <c r="E7">
        <v>730</v>
      </c>
      <c r="F7">
        <v>656</v>
      </c>
      <c r="G7" t="s">
        <v>151</v>
      </c>
    </row>
    <row r="8" spans="1:7" x14ac:dyDescent="0.25">
      <c r="A8" t="s">
        <v>2764</v>
      </c>
      <c r="B8">
        <f t="shared" ref="B8:B73" si="0">MAX(E8:F8)</f>
        <v>884</v>
      </c>
      <c r="C8" t="s">
        <v>258</v>
      </c>
      <c r="D8">
        <v>1.98</v>
      </c>
      <c r="E8" t="s">
        <v>733</v>
      </c>
      <c r="F8">
        <v>884</v>
      </c>
      <c r="G8" t="s">
        <v>151</v>
      </c>
    </row>
    <row r="9" spans="1:7" x14ac:dyDescent="0.25">
      <c r="A9" t="s">
        <v>2765</v>
      </c>
      <c r="B9">
        <f t="shared" si="0"/>
        <v>851</v>
      </c>
      <c r="C9" t="s">
        <v>377</v>
      </c>
      <c r="D9">
        <v>3.15</v>
      </c>
      <c r="E9" t="s">
        <v>733</v>
      </c>
      <c r="F9">
        <v>851</v>
      </c>
      <c r="G9" t="s">
        <v>151</v>
      </c>
    </row>
    <row r="10" spans="1:7" x14ac:dyDescent="0.25">
      <c r="A10" t="s">
        <v>2766</v>
      </c>
      <c r="B10">
        <f t="shared" si="0"/>
        <v>197</v>
      </c>
      <c r="C10" t="s">
        <v>773</v>
      </c>
      <c r="D10">
        <v>0.64</v>
      </c>
      <c r="E10">
        <v>197</v>
      </c>
      <c r="F10">
        <v>158</v>
      </c>
      <c r="G10" t="s">
        <v>151</v>
      </c>
    </row>
    <row r="11" spans="1:7" x14ac:dyDescent="0.25">
      <c r="A11" t="s">
        <v>2767</v>
      </c>
      <c r="B11">
        <f t="shared" si="0"/>
        <v>172</v>
      </c>
      <c r="C11" t="s">
        <v>208</v>
      </c>
      <c r="D11">
        <v>0.76</v>
      </c>
      <c r="E11" t="s">
        <v>733</v>
      </c>
      <c r="F11">
        <v>172</v>
      </c>
      <c r="G11" t="s">
        <v>151</v>
      </c>
    </row>
    <row r="12" spans="1:7" x14ac:dyDescent="0.25">
      <c r="A12" t="s">
        <v>2768</v>
      </c>
      <c r="B12">
        <f t="shared" si="0"/>
        <v>465</v>
      </c>
      <c r="C12" t="s">
        <v>386</v>
      </c>
      <c r="D12">
        <v>1.23</v>
      </c>
      <c r="E12" t="s">
        <v>733</v>
      </c>
      <c r="F12">
        <v>465</v>
      </c>
      <c r="G12" t="s">
        <v>151</v>
      </c>
    </row>
    <row r="13" spans="1:7" x14ac:dyDescent="0.25">
      <c r="A13" t="s">
        <v>2769</v>
      </c>
      <c r="B13">
        <f t="shared" si="0"/>
        <v>224</v>
      </c>
      <c r="C13" t="s">
        <v>120</v>
      </c>
      <c r="D13">
        <v>0.66</v>
      </c>
      <c r="E13">
        <v>224</v>
      </c>
      <c r="F13">
        <v>221</v>
      </c>
      <c r="G13" t="s">
        <v>151</v>
      </c>
    </row>
    <row r="14" spans="1:7" x14ac:dyDescent="0.25">
      <c r="A14" t="s">
        <v>2770</v>
      </c>
      <c r="B14">
        <f t="shared" si="0"/>
        <v>613</v>
      </c>
      <c r="C14" t="s">
        <v>317</v>
      </c>
      <c r="D14">
        <v>0.9</v>
      </c>
      <c r="E14" t="s">
        <v>733</v>
      </c>
      <c r="F14">
        <v>613</v>
      </c>
      <c r="G14" t="s">
        <v>151</v>
      </c>
    </row>
    <row r="15" spans="1:7" x14ac:dyDescent="0.25">
      <c r="A15" t="s">
        <v>2771</v>
      </c>
      <c r="B15">
        <f t="shared" si="0"/>
        <v>326</v>
      </c>
      <c r="C15" t="s">
        <v>261</v>
      </c>
      <c r="D15">
        <v>0.68</v>
      </c>
      <c r="E15">
        <v>326</v>
      </c>
      <c r="F15">
        <v>276</v>
      </c>
      <c r="G15" t="s">
        <v>151</v>
      </c>
    </row>
    <row r="16" spans="1:7" x14ac:dyDescent="0.25">
      <c r="A16" t="s">
        <v>2772</v>
      </c>
      <c r="B16">
        <f t="shared" si="0"/>
        <v>374</v>
      </c>
      <c r="C16" t="s">
        <v>173</v>
      </c>
      <c r="D16">
        <v>0.96</v>
      </c>
      <c r="E16">
        <v>374</v>
      </c>
      <c r="F16">
        <v>367</v>
      </c>
      <c r="G16" t="s">
        <v>151</v>
      </c>
    </row>
    <row r="17" spans="1:7" x14ac:dyDescent="0.25">
      <c r="A17" t="s">
        <v>2773</v>
      </c>
      <c r="B17">
        <f t="shared" si="0"/>
        <v>837</v>
      </c>
      <c r="C17" t="s">
        <v>178</v>
      </c>
      <c r="D17">
        <v>2.84</v>
      </c>
      <c r="E17">
        <v>837</v>
      </c>
      <c r="F17">
        <v>804</v>
      </c>
      <c r="G17" t="s">
        <v>151</v>
      </c>
    </row>
    <row r="18" spans="1:7" x14ac:dyDescent="0.25">
      <c r="A18" t="s">
        <v>833</v>
      </c>
      <c r="B18">
        <f t="shared" si="0"/>
        <v>561</v>
      </c>
      <c r="C18" t="s">
        <v>217</v>
      </c>
      <c r="D18">
        <v>1.66</v>
      </c>
      <c r="E18">
        <v>561</v>
      </c>
      <c r="F18">
        <v>516</v>
      </c>
      <c r="G18" t="s">
        <v>2547</v>
      </c>
    </row>
    <row r="19" spans="1:7" x14ac:dyDescent="0.25">
      <c r="A19" t="s">
        <v>2774</v>
      </c>
      <c r="B19">
        <f t="shared" si="0"/>
        <v>351</v>
      </c>
      <c r="C19" t="s">
        <v>233</v>
      </c>
      <c r="D19">
        <v>1.84</v>
      </c>
      <c r="E19" t="s">
        <v>733</v>
      </c>
      <c r="F19">
        <v>351</v>
      </c>
      <c r="G19" t="s">
        <v>151</v>
      </c>
    </row>
    <row r="20" spans="1:7" x14ac:dyDescent="0.25">
      <c r="A20" t="s">
        <v>2775</v>
      </c>
      <c r="B20">
        <f t="shared" si="0"/>
        <v>232</v>
      </c>
      <c r="C20" t="s">
        <v>173</v>
      </c>
      <c r="D20">
        <v>6.64</v>
      </c>
      <c r="E20">
        <v>232</v>
      </c>
      <c r="F20">
        <v>225</v>
      </c>
      <c r="G20" t="s">
        <v>2776</v>
      </c>
    </row>
    <row r="21" spans="1:7" x14ac:dyDescent="0.25">
      <c r="A21" t="s">
        <v>2848</v>
      </c>
      <c r="B21">
        <f>B20</f>
        <v>232</v>
      </c>
    </row>
    <row r="22" spans="1:7" x14ac:dyDescent="0.25">
      <c r="A22" t="s">
        <v>2777</v>
      </c>
      <c r="B22">
        <f t="shared" si="0"/>
        <v>185</v>
      </c>
      <c r="C22" t="s">
        <v>233</v>
      </c>
      <c r="D22">
        <v>1.0900000000000001</v>
      </c>
      <c r="E22" t="s">
        <v>733</v>
      </c>
      <c r="F22">
        <v>185</v>
      </c>
      <c r="G22" t="s">
        <v>151</v>
      </c>
    </row>
    <row r="23" spans="1:7" x14ac:dyDescent="0.25">
      <c r="A23" t="s">
        <v>1435</v>
      </c>
      <c r="B23">
        <f t="shared" si="0"/>
        <v>918</v>
      </c>
      <c r="C23" t="s">
        <v>21</v>
      </c>
      <c r="D23">
        <v>4.0999999999999996</v>
      </c>
      <c r="E23">
        <v>918</v>
      </c>
      <c r="F23">
        <v>844</v>
      </c>
      <c r="G23" t="s">
        <v>151</v>
      </c>
    </row>
    <row r="24" spans="1:7" x14ac:dyDescent="0.25">
      <c r="A24" t="s">
        <v>2778</v>
      </c>
      <c r="B24">
        <f t="shared" si="0"/>
        <v>579</v>
      </c>
      <c r="C24" t="s">
        <v>223</v>
      </c>
      <c r="D24">
        <v>1.73</v>
      </c>
      <c r="E24">
        <v>579</v>
      </c>
      <c r="F24">
        <v>550</v>
      </c>
      <c r="G24" t="s">
        <v>151</v>
      </c>
    </row>
    <row r="25" spans="1:7" x14ac:dyDescent="0.25">
      <c r="A25" t="s">
        <v>2779</v>
      </c>
      <c r="B25">
        <f t="shared" si="0"/>
        <v>570</v>
      </c>
      <c r="C25" t="s">
        <v>16</v>
      </c>
      <c r="D25">
        <v>2</v>
      </c>
      <c r="E25" t="s">
        <v>733</v>
      </c>
      <c r="F25">
        <v>570</v>
      </c>
      <c r="G25" t="s">
        <v>151</v>
      </c>
    </row>
    <row r="26" spans="1:7" x14ac:dyDescent="0.25">
      <c r="A26" t="s">
        <v>2780</v>
      </c>
      <c r="B26">
        <f t="shared" si="0"/>
        <v>336</v>
      </c>
      <c r="C26" t="s">
        <v>120</v>
      </c>
      <c r="D26">
        <v>1.86</v>
      </c>
      <c r="E26">
        <v>273</v>
      </c>
      <c r="F26">
        <v>336</v>
      </c>
      <c r="G26" t="s">
        <v>151</v>
      </c>
    </row>
    <row r="27" spans="1:7" x14ac:dyDescent="0.25">
      <c r="A27" t="s">
        <v>2781</v>
      </c>
      <c r="B27">
        <f t="shared" si="0"/>
        <v>515</v>
      </c>
      <c r="C27" t="s">
        <v>11</v>
      </c>
      <c r="D27">
        <v>1.98</v>
      </c>
      <c r="E27" t="s">
        <v>733</v>
      </c>
      <c r="F27">
        <v>515</v>
      </c>
      <c r="G27" t="s">
        <v>151</v>
      </c>
    </row>
    <row r="28" spans="1:7" x14ac:dyDescent="0.25">
      <c r="A28" t="s">
        <v>2782</v>
      </c>
      <c r="B28">
        <f t="shared" si="0"/>
        <v>126</v>
      </c>
      <c r="C28" t="s">
        <v>263</v>
      </c>
      <c r="D28">
        <v>0.95</v>
      </c>
      <c r="E28" t="s">
        <v>733</v>
      </c>
      <c r="F28">
        <v>126</v>
      </c>
      <c r="G28" t="s">
        <v>151</v>
      </c>
    </row>
    <row r="29" spans="1:7" x14ac:dyDescent="0.25">
      <c r="A29" t="s">
        <v>1425</v>
      </c>
      <c r="B29">
        <f t="shared" si="0"/>
        <v>384</v>
      </c>
      <c r="C29" t="s">
        <v>120</v>
      </c>
      <c r="D29">
        <v>0.88</v>
      </c>
      <c r="E29">
        <v>384</v>
      </c>
      <c r="F29">
        <v>364</v>
      </c>
      <c r="G29" t="s">
        <v>151</v>
      </c>
    </row>
    <row r="30" spans="1:7" x14ac:dyDescent="0.25">
      <c r="A30" t="s">
        <v>2783</v>
      </c>
      <c r="B30">
        <f t="shared" si="0"/>
        <v>321</v>
      </c>
      <c r="C30" t="s">
        <v>333</v>
      </c>
      <c r="D30">
        <v>2.3199999999999998</v>
      </c>
      <c r="E30">
        <v>321</v>
      </c>
      <c r="F30">
        <v>308</v>
      </c>
      <c r="G30" t="s">
        <v>151</v>
      </c>
    </row>
    <row r="31" spans="1:7" x14ac:dyDescent="0.25">
      <c r="A31" t="s">
        <v>2784</v>
      </c>
      <c r="B31">
        <f t="shared" si="0"/>
        <v>294</v>
      </c>
      <c r="C31" t="s">
        <v>386</v>
      </c>
      <c r="D31">
        <v>0.62</v>
      </c>
      <c r="E31">
        <v>294</v>
      </c>
      <c r="F31">
        <v>238</v>
      </c>
      <c r="G31" t="s">
        <v>151</v>
      </c>
    </row>
    <row r="32" spans="1:7" x14ac:dyDescent="0.25">
      <c r="A32" t="s">
        <v>2785</v>
      </c>
      <c r="B32">
        <f t="shared" si="0"/>
        <v>610</v>
      </c>
      <c r="C32" t="s">
        <v>377</v>
      </c>
      <c r="D32">
        <v>2.12</v>
      </c>
      <c r="E32">
        <v>610</v>
      </c>
      <c r="F32">
        <v>562</v>
      </c>
      <c r="G32" t="s">
        <v>151</v>
      </c>
    </row>
    <row r="33" spans="1:7" x14ac:dyDescent="0.25">
      <c r="A33" t="s">
        <v>2786</v>
      </c>
      <c r="B33">
        <f t="shared" si="0"/>
        <v>493</v>
      </c>
      <c r="C33" t="s">
        <v>231</v>
      </c>
      <c r="D33">
        <v>1.36</v>
      </c>
      <c r="E33">
        <v>493</v>
      </c>
      <c r="F33">
        <v>470</v>
      </c>
      <c r="G33" t="s">
        <v>151</v>
      </c>
    </row>
    <row r="34" spans="1:7" x14ac:dyDescent="0.25">
      <c r="A34" t="s">
        <v>1400</v>
      </c>
      <c r="B34">
        <f t="shared" si="0"/>
        <v>739</v>
      </c>
      <c r="C34" t="s">
        <v>164</v>
      </c>
      <c r="D34">
        <v>2.63</v>
      </c>
      <c r="E34" t="s">
        <v>733</v>
      </c>
      <c r="F34">
        <v>739</v>
      </c>
      <c r="G34" t="s">
        <v>151</v>
      </c>
    </row>
    <row r="35" spans="1:7" x14ac:dyDescent="0.25">
      <c r="A35" t="s">
        <v>1549</v>
      </c>
      <c r="B35">
        <f t="shared" si="0"/>
        <v>305</v>
      </c>
      <c r="C35" t="s">
        <v>493</v>
      </c>
      <c r="D35">
        <v>0.98</v>
      </c>
      <c r="E35" t="s">
        <v>733</v>
      </c>
      <c r="F35">
        <v>305</v>
      </c>
      <c r="G35" t="s">
        <v>151</v>
      </c>
    </row>
    <row r="36" spans="1:7" x14ac:dyDescent="0.25">
      <c r="A36" t="s">
        <v>2787</v>
      </c>
      <c r="B36">
        <f t="shared" si="0"/>
        <v>235</v>
      </c>
      <c r="C36" t="s">
        <v>185</v>
      </c>
      <c r="D36">
        <v>1.4</v>
      </c>
      <c r="E36">
        <v>235</v>
      </c>
      <c r="F36">
        <v>219</v>
      </c>
      <c r="G36" t="s">
        <v>151</v>
      </c>
    </row>
    <row r="37" spans="1:7" x14ac:dyDescent="0.25">
      <c r="A37" t="s">
        <v>2788</v>
      </c>
      <c r="B37">
        <f t="shared" si="0"/>
        <v>463</v>
      </c>
      <c r="C37" t="s">
        <v>813</v>
      </c>
      <c r="D37">
        <v>0.68</v>
      </c>
      <c r="E37" t="s">
        <v>733</v>
      </c>
      <c r="F37">
        <v>463</v>
      </c>
      <c r="G37" t="s">
        <v>151</v>
      </c>
    </row>
    <row r="38" spans="1:7" x14ac:dyDescent="0.25">
      <c r="A38" t="s">
        <v>2789</v>
      </c>
      <c r="B38">
        <f t="shared" si="0"/>
        <v>175</v>
      </c>
      <c r="C38" t="s">
        <v>208</v>
      </c>
      <c r="D38">
        <v>1.18</v>
      </c>
      <c r="E38" t="s">
        <v>733</v>
      </c>
      <c r="F38">
        <v>175</v>
      </c>
      <c r="G38" t="s">
        <v>151</v>
      </c>
    </row>
    <row r="39" spans="1:7" x14ac:dyDescent="0.25">
      <c r="A39" t="s">
        <v>2790</v>
      </c>
      <c r="B39">
        <f t="shared" si="0"/>
        <v>765</v>
      </c>
      <c r="C39" t="s">
        <v>30</v>
      </c>
      <c r="D39">
        <v>1.32</v>
      </c>
      <c r="E39" t="s">
        <v>733</v>
      </c>
      <c r="F39">
        <v>765</v>
      </c>
      <c r="G39" t="s">
        <v>151</v>
      </c>
    </row>
    <row r="40" spans="1:7" x14ac:dyDescent="0.25">
      <c r="A40" t="s">
        <v>2791</v>
      </c>
      <c r="B40">
        <f t="shared" si="0"/>
        <v>207</v>
      </c>
      <c r="C40" t="s">
        <v>62</v>
      </c>
      <c r="D40">
        <v>1.31</v>
      </c>
      <c r="E40" t="s">
        <v>733</v>
      </c>
      <c r="F40">
        <v>207</v>
      </c>
      <c r="G40" t="s">
        <v>2792</v>
      </c>
    </row>
    <row r="41" spans="1:7" x14ac:dyDescent="0.25">
      <c r="A41" t="s">
        <v>2849</v>
      </c>
      <c r="B41">
        <f>B40</f>
        <v>207</v>
      </c>
    </row>
    <row r="42" spans="1:7" x14ac:dyDescent="0.25">
      <c r="A42" t="s">
        <v>2793</v>
      </c>
      <c r="B42">
        <f t="shared" si="0"/>
        <v>219</v>
      </c>
      <c r="C42" t="s">
        <v>199</v>
      </c>
      <c r="D42">
        <v>0.84</v>
      </c>
      <c r="E42">
        <v>219</v>
      </c>
      <c r="F42">
        <v>196</v>
      </c>
      <c r="G42" t="s">
        <v>151</v>
      </c>
    </row>
    <row r="43" spans="1:7" x14ac:dyDescent="0.25">
      <c r="A43" t="s">
        <v>2794</v>
      </c>
      <c r="B43">
        <f t="shared" si="0"/>
        <v>224</v>
      </c>
      <c r="C43" t="s">
        <v>233</v>
      </c>
      <c r="D43">
        <v>0.99</v>
      </c>
      <c r="E43" t="s">
        <v>733</v>
      </c>
      <c r="F43">
        <v>224</v>
      </c>
      <c r="G43" t="s">
        <v>151</v>
      </c>
    </row>
    <row r="44" spans="1:7" x14ac:dyDescent="0.25">
      <c r="A44" t="s">
        <v>1543</v>
      </c>
      <c r="B44">
        <f t="shared" si="0"/>
        <v>374</v>
      </c>
      <c r="C44" t="s">
        <v>369</v>
      </c>
      <c r="D44">
        <v>1.04</v>
      </c>
      <c r="E44">
        <v>374</v>
      </c>
      <c r="F44">
        <v>293</v>
      </c>
      <c r="G44" t="s">
        <v>151</v>
      </c>
    </row>
    <row r="45" spans="1:7" x14ac:dyDescent="0.25">
      <c r="A45" t="s">
        <v>2795</v>
      </c>
      <c r="B45">
        <f t="shared" si="0"/>
        <v>978</v>
      </c>
      <c r="C45" t="s">
        <v>352</v>
      </c>
      <c r="D45">
        <v>1.89</v>
      </c>
      <c r="E45" t="s">
        <v>733</v>
      </c>
      <c r="F45">
        <v>978</v>
      </c>
      <c r="G45" t="s">
        <v>151</v>
      </c>
    </row>
    <row r="46" spans="1:7" x14ac:dyDescent="0.25">
      <c r="A46" t="s">
        <v>2796</v>
      </c>
      <c r="B46">
        <f t="shared" si="0"/>
        <v>155</v>
      </c>
      <c r="C46" t="s">
        <v>173</v>
      </c>
      <c r="D46">
        <v>0.36</v>
      </c>
      <c r="E46" t="s">
        <v>733</v>
      </c>
      <c r="F46">
        <v>155</v>
      </c>
      <c r="G46" t="s">
        <v>151</v>
      </c>
    </row>
    <row r="47" spans="1:7" x14ac:dyDescent="0.25">
      <c r="A47" t="s">
        <v>2797</v>
      </c>
      <c r="B47">
        <f t="shared" si="0"/>
        <v>393</v>
      </c>
      <c r="C47" t="s">
        <v>333</v>
      </c>
      <c r="D47">
        <v>1.22</v>
      </c>
      <c r="E47">
        <v>393</v>
      </c>
      <c r="F47">
        <v>373</v>
      </c>
      <c r="G47" t="s">
        <v>151</v>
      </c>
    </row>
    <row r="48" spans="1:7" x14ac:dyDescent="0.25">
      <c r="A48" t="s">
        <v>2798</v>
      </c>
      <c r="B48">
        <f t="shared" si="0"/>
        <v>310</v>
      </c>
      <c r="C48" t="s">
        <v>30</v>
      </c>
      <c r="D48">
        <v>0.69</v>
      </c>
      <c r="E48">
        <v>310</v>
      </c>
      <c r="F48">
        <v>275</v>
      </c>
      <c r="G48" t="s">
        <v>151</v>
      </c>
    </row>
    <row r="49" spans="1:7" x14ac:dyDescent="0.25">
      <c r="A49" t="s">
        <v>2799</v>
      </c>
      <c r="B49">
        <f t="shared" si="0"/>
        <v>136</v>
      </c>
      <c r="C49" t="s">
        <v>196</v>
      </c>
      <c r="D49">
        <v>1.75</v>
      </c>
      <c r="E49" t="s">
        <v>733</v>
      </c>
      <c r="F49">
        <v>136</v>
      </c>
      <c r="G49" t="s">
        <v>151</v>
      </c>
    </row>
    <row r="50" spans="1:7" x14ac:dyDescent="0.25">
      <c r="A50" t="s">
        <v>2800</v>
      </c>
      <c r="B50">
        <f t="shared" si="0"/>
        <v>193</v>
      </c>
      <c r="C50" t="s">
        <v>173</v>
      </c>
      <c r="D50">
        <v>0.62</v>
      </c>
      <c r="E50">
        <v>193</v>
      </c>
      <c r="F50">
        <v>153</v>
      </c>
      <c r="G50" t="s">
        <v>151</v>
      </c>
    </row>
    <row r="51" spans="1:7" x14ac:dyDescent="0.25">
      <c r="A51" t="s">
        <v>780</v>
      </c>
      <c r="B51">
        <f t="shared" si="0"/>
        <v>524</v>
      </c>
      <c r="C51" t="s">
        <v>228</v>
      </c>
      <c r="D51">
        <v>1.74</v>
      </c>
      <c r="E51" t="s">
        <v>733</v>
      </c>
      <c r="F51">
        <v>524</v>
      </c>
      <c r="G51" t="s">
        <v>349</v>
      </c>
    </row>
    <row r="52" spans="1:7" x14ac:dyDescent="0.25">
      <c r="A52" t="s">
        <v>1344</v>
      </c>
      <c r="B52">
        <f t="shared" si="0"/>
        <v>895</v>
      </c>
      <c r="C52" t="s">
        <v>773</v>
      </c>
      <c r="D52">
        <v>2.19</v>
      </c>
      <c r="E52" t="s">
        <v>733</v>
      </c>
      <c r="F52">
        <v>895</v>
      </c>
      <c r="G52" t="s">
        <v>151</v>
      </c>
    </row>
    <row r="53" spans="1:7" x14ac:dyDescent="0.25">
      <c r="A53" t="s">
        <v>2801</v>
      </c>
      <c r="B53">
        <f t="shared" si="0"/>
        <v>35</v>
      </c>
      <c r="C53" t="s">
        <v>233</v>
      </c>
      <c r="D53">
        <v>0.82</v>
      </c>
      <c r="E53" t="s">
        <v>733</v>
      </c>
      <c r="F53">
        <v>35</v>
      </c>
      <c r="G53" t="s">
        <v>151</v>
      </c>
    </row>
    <row r="54" spans="1:7" x14ac:dyDescent="0.25">
      <c r="A54" t="s">
        <v>2802</v>
      </c>
      <c r="B54">
        <f t="shared" si="0"/>
        <v>134</v>
      </c>
      <c r="C54" t="s">
        <v>773</v>
      </c>
      <c r="D54">
        <v>0.6</v>
      </c>
      <c r="E54" t="s">
        <v>733</v>
      </c>
      <c r="F54">
        <v>134</v>
      </c>
      <c r="G54" t="s">
        <v>151</v>
      </c>
    </row>
    <row r="55" spans="1:7" x14ac:dyDescent="0.25">
      <c r="A55" t="s">
        <v>2803</v>
      </c>
      <c r="B55">
        <f t="shared" si="0"/>
        <v>282</v>
      </c>
      <c r="C55" t="s">
        <v>369</v>
      </c>
      <c r="D55">
        <v>0.57999999999999996</v>
      </c>
      <c r="E55" t="s">
        <v>733</v>
      </c>
      <c r="F55">
        <v>282</v>
      </c>
      <c r="G55" t="s">
        <v>151</v>
      </c>
    </row>
    <row r="56" spans="1:7" x14ac:dyDescent="0.25">
      <c r="A56" t="s">
        <v>2804</v>
      </c>
      <c r="B56">
        <f t="shared" si="0"/>
        <v>483</v>
      </c>
      <c r="C56" t="s">
        <v>170</v>
      </c>
      <c r="D56">
        <v>1.98</v>
      </c>
      <c r="E56">
        <v>483</v>
      </c>
      <c r="F56">
        <v>421</v>
      </c>
      <c r="G56" t="s">
        <v>151</v>
      </c>
    </row>
    <row r="57" spans="1:7" x14ac:dyDescent="0.25">
      <c r="A57" t="s">
        <v>2805</v>
      </c>
      <c r="B57">
        <f t="shared" si="0"/>
        <v>280</v>
      </c>
      <c r="C57" t="s">
        <v>40</v>
      </c>
      <c r="D57">
        <v>1.46</v>
      </c>
      <c r="E57" t="s">
        <v>733</v>
      </c>
      <c r="F57">
        <v>280</v>
      </c>
      <c r="G57" t="s">
        <v>151</v>
      </c>
    </row>
    <row r="58" spans="1:7" x14ac:dyDescent="0.25">
      <c r="A58" t="s">
        <v>2806</v>
      </c>
      <c r="B58">
        <f t="shared" si="0"/>
        <v>113</v>
      </c>
      <c r="C58" t="s">
        <v>215</v>
      </c>
      <c r="D58">
        <v>0.65</v>
      </c>
      <c r="E58" t="s">
        <v>733</v>
      </c>
      <c r="F58">
        <v>113</v>
      </c>
      <c r="G58" t="s">
        <v>151</v>
      </c>
    </row>
    <row r="59" spans="1:7" x14ac:dyDescent="0.25">
      <c r="A59" t="s">
        <v>1442</v>
      </c>
      <c r="B59">
        <f t="shared" si="0"/>
        <v>429</v>
      </c>
      <c r="C59" t="s">
        <v>173</v>
      </c>
      <c r="D59">
        <v>0.57999999999999996</v>
      </c>
      <c r="E59">
        <v>429</v>
      </c>
      <c r="F59">
        <v>362</v>
      </c>
      <c r="G59" t="s">
        <v>2807</v>
      </c>
    </row>
    <row r="60" spans="1:7" x14ac:dyDescent="0.25">
      <c r="A60" t="s">
        <v>2808</v>
      </c>
      <c r="B60">
        <f t="shared" si="0"/>
        <v>153</v>
      </c>
      <c r="C60" t="s">
        <v>773</v>
      </c>
      <c r="D60">
        <v>0.75</v>
      </c>
      <c r="E60">
        <v>150</v>
      </c>
      <c r="F60">
        <v>153</v>
      </c>
      <c r="G60" t="s">
        <v>151</v>
      </c>
    </row>
    <row r="61" spans="1:7" x14ac:dyDescent="0.25">
      <c r="A61" t="s">
        <v>2809</v>
      </c>
      <c r="B61">
        <f t="shared" si="0"/>
        <v>192</v>
      </c>
      <c r="C61" t="s">
        <v>40</v>
      </c>
      <c r="D61">
        <v>1.1100000000000001</v>
      </c>
      <c r="E61" t="s">
        <v>733</v>
      </c>
      <c r="F61">
        <v>192</v>
      </c>
      <c r="G61" t="s">
        <v>2810</v>
      </c>
    </row>
    <row r="62" spans="1:7" x14ac:dyDescent="0.25">
      <c r="A62" t="s">
        <v>2811</v>
      </c>
      <c r="B62">
        <f t="shared" si="0"/>
        <v>430</v>
      </c>
      <c r="C62" t="s">
        <v>269</v>
      </c>
      <c r="D62">
        <v>4.37</v>
      </c>
      <c r="E62">
        <v>396</v>
      </c>
      <c r="F62">
        <v>430</v>
      </c>
      <c r="G62" t="s">
        <v>151</v>
      </c>
    </row>
    <row r="63" spans="1:7" x14ac:dyDescent="0.25">
      <c r="A63" t="s">
        <v>2812</v>
      </c>
      <c r="B63">
        <f t="shared" si="0"/>
        <v>398</v>
      </c>
      <c r="C63" t="s">
        <v>219</v>
      </c>
      <c r="D63">
        <v>1.7</v>
      </c>
      <c r="E63" t="s">
        <v>733</v>
      </c>
      <c r="F63">
        <v>398</v>
      </c>
      <c r="G63" t="s">
        <v>151</v>
      </c>
    </row>
    <row r="64" spans="1:7" x14ac:dyDescent="0.25">
      <c r="A64" t="s">
        <v>2813</v>
      </c>
      <c r="B64">
        <f t="shared" si="0"/>
        <v>266</v>
      </c>
      <c r="C64" t="s">
        <v>208</v>
      </c>
      <c r="D64">
        <v>0.78</v>
      </c>
      <c r="E64">
        <v>266</v>
      </c>
      <c r="F64">
        <v>231</v>
      </c>
      <c r="G64" t="s">
        <v>151</v>
      </c>
    </row>
    <row r="65" spans="1:7" x14ac:dyDescent="0.25">
      <c r="A65" t="s">
        <v>2814</v>
      </c>
      <c r="B65">
        <f t="shared" si="0"/>
        <v>187</v>
      </c>
      <c r="C65" t="s">
        <v>27</v>
      </c>
      <c r="D65">
        <v>1.05</v>
      </c>
      <c r="E65" t="s">
        <v>733</v>
      </c>
      <c r="F65">
        <v>187</v>
      </c>
      <c r="G65" t="s">
        <v>151</v>
      </c>
    </row>
    <row r="66" spans="1:7" x14ac:dyDescent="0.25">
      <c r="A66" t="s">
        <v>2815</v>
      </c>
      <c r="B66">
        <f t="shared" si="0"/>
        <v>821</v>
      </c>
      <c r="C66" t="s">
        <v>195</v>
      </c>
      <c r="D66">
        <v>4.12</v>
      </c>
      <c r="E66" t="s">
        <v>733</v>
      </c>
      <c r="F66">
        <v>821</v>
      </c>
      <c r="G66" t="s">
        <v>151</v>
      </c>
    </row>
    <row r="67" spans="1:7" x14ac:dyDescent="0.25">
      <c r="A67" t="s">
        <v>2816</v>
      </c>
      <c r="B67">
        <f t="shared" si="0"/>
        <v>233</v>
      </c>
      <c r="C67" t="s">
        <v>436</v>
      </c>
      <c r="D67">
        <v>1.27</v>
      </c>
      <c r="E67" t="s">
        <v>733</v>
      </c>
      <c r="F67">
        <v>233</v>
      </c>
      <c r="G67" t="s">
        <v>151</v>
      </c>
    </row>
    <row r="68" spans="1:7" x14ac:dyDescent="0.25">
      <c r="A68" t="s">
        <v>2817</v>
      </c>
      <c r="B68">
        <f t="shared" si="0"/>
        <v>444</v>
      </c>
      <c r="C68" t="s">
        <v>333</v>
      </c>
      <c r="D68">
        <v>1.1100000000000001</v>
      </c>
      <c r="E68" t="s">
        <v>733</v>
      </c>
      <c r="F68">
        <v>444</v>
      </c>
      <c r="G68" t="s">
        <v>151</v>
      </c>
    </row>
    <row r="69" spans="1:7" x14ac:dyDescent="0.25">
      <c r="A69" t="s">
        <v>887</v>
      </c>
      <c r="B69">
        <f t="shared" si="0"/>
        <v>847</v>
      </c>
      <c r="C69" t="s">
        <v>199</v>
      </c>
      <c r="D69">
        <v>1.54</v>
      </c>
      <c r="E69">
        <v>847</v>
      </c>
      <c r="F69">
        <v>709</v>
      </c>
      <c r="G69" t="s">
        <v>349</v>
      </c>
    </row>
    <row r="70" spans="1:7" x14ac:dyDescent="0.25">
      <c r="A70" t="s">
        <v>2818</v>
      </c>
      <c r="B70">
        <f t="shared" si="0"/>
        <v>741</v>
      </c>
      <c r="C70" t="s">
        <v>16</v>
      </c>
      <c r="D70">
        <v>2.56</v>
      </c>
      <c r="E70">
        <v>741</v>
      </c>
      <c r="F70">
        <v>660</v>
      </c>
      <c r="G70" t="s">
        <v>151</v>
      </c>
    </row>
    <row r="71" spans="1:7" x14ac:dyDescent="0.25">
      <c r="A71" t="s">
        <v>2819</v>
      </c>
      <c r="B71">
        <f t="shared" si="0"/>
        <v>175</v>
      </c>
      <c r="C71" t="s">
        <v>120</v>
      </c>
      <c r="D71">
        <v>1.28</v>
      </c>
      <c r="E71" t="s">
        <v>733</v>
      </c>
      <c r="F71">
        <v>175</v>
      </c>
      <c r="G71" t="s">
        <v>151</v>
      </c>
    </row>
    <row r="72" spans="1:7" x14ac:dyDescent="0.25">
      <c r="A72" t="s">
        <v>2820</v>
      </c>
      <c r="B72">
        <f t="shared" si="0"/>
        <v>334</v>
      </c>
      <c r="C72" t="s">
        <v>161</v>
      </c>
      <c r="D72">
        <v>1.0900000000000001</v>
      </c>
      <c r="E72">
        <v>334</v>
      </c>
      <c r="F72">
        <v>300</v>
      </c>
      <c r="G72" t="s">
        <v>151</v>
      </c>
    </row>
    <row r="73" spans="1:7" x14ac:dyDescent="0.25">
      <c r="A73" t="s">
        <v>2821</v>
      </c>
      <c r="B73">
        <f t="shared" si="0"/>
        <v>254</v>
      </c>
      <c r="C73" t="s">
        <v>773</v>
      </c>
      <c r="D73">
        <v>1.1299999999999999</v>
      </c>
      <c r="E73">
        <v>254</v>
      </c>
      <c r="F73">
        <v>217</v>
      </c>
      <c r="G73" t="s">
        <v>151</v>
      </c>
    </row>
    <row r="74" spans="1:7" x14ac:dyDescent="0.25">
      <c r="A74" t="s">
        <v>2822</v>
      </c>
      <c r="B74">
        <f t="shared" ref="B74:B105" si="1">MAX(E74:F74)</f>
        <v>782</v>
      </c>
      <c r="C74" t="s">
        <v>436</v>
      </c>
      <c r="D74">
        <v>2.15</v>
      </c>
      <c r="E74">
        <v>761</v>
      </c>
      <c r="F74">
        <v>782</v>
      </c>
      <c r="G74" t="s">
        <v>151</v>
      </c>
    </row>
    <row r="75" spans="1:7" x14ac:dyDescent="0.25">
      <c r="A75" t="s">
        <v>2823</v>
      </c>
      <c r="B75">
        <f t="shared" si="1"/>
        <v>569</v>
      </c>
      <c r="C75" t="s">
        <v>199</v>
      </c>
      <c r="D75">
        <v>1.1499999999999999</v>
      </c>
      <c r="E75">
        <v>569</v>
      </c>
      <c r="F75">
        <v>516</v>
      </c>
      <c r="G75" t="s">
        <v>151</v>
      </c>
    </row>
    <row r="76" spans="1:7" x14ac:dyDescent="0.25">
      <c r="A76" t="s">
        <v>2824</v>
      </c>
      <c r="B76">
        <f t="shared" si="1"/>
        <v>122</v>
      </c>
      <c r="C76" t="s">
        <v>120</v>
      </c>
      <c r="D76">
        <v>0.48</v>
      </c>
      <c r="E76">
        <v>122</v>
      </c>
      <c r="F76">
        <v>100</v>
      </c>
      <c r="G76" t="s">
        <v>151</v>
      </c>
    </row>
    <row r="77" spans="1:7" x14ac:dyDescent="0.25">
      <c r="A77" t="s">
        <v>2825</v>
      </c>
      <c r="B77">
        <f t="shared" si="1"/>
        <v>65</v>
      </c>
      <c r="C77" t="s">
        <v>436</v>
      </c>
      <c r="D77">
        <v>0.73</v>
      </c>
      <c r="E77" t="s">
        <v>733</v>
      </c>
      <c r="F77">
        <v>65</v>
      </c>
      <c r="G77" t="s">
        <v>151</v>
      </c>
    </row>
    <row r="78" spans="1:7" x14ac:dyDescent="0.25">
      <c r="A78" t="s">
        <v>870</v>
      </c>
      <c r="B78">
        <f t="shared" si="1"/>
        <v>253</v>
      </c>
      <c r="C78" t="s">
        <v>62</v>
      </c>
      <c r="D78">
        <v>0.82</v>
      </c>
      <c r="E78" t="s">
        <v>733</v>
      </c>
      <c r="F78">
        <v>253</v>
      </c>
      <c r="G78" t="s">
        <v>349</v>
      </c>
    </row>
    <row r="79" spans="1:7" x14ac:dyDescent="0.25">
      <c r="A79" t="s">
        <v>2826</v>
      </c>
      <c r="B79">
        <f t="shared" si="1"/>
        <v>217</v>
      </c>
      <c r="C79" t="s">
        <v>62</v>
      </c>
      <c r="D79">
        <v>2.6</v>
      </c>
      <c r="E79" t="s">
        <v>733</v>
      </c>
      <c r="F79">
        <v>217</v>
      </c>
      <c r="G79" t="s">
        <v>151</v>
      </c>
    </row>
    <row r="80" spans="1:7" x14ac:dyDescent="0.25">
      <c r="A80" t="s">
        <v>2827</v>
      </c>
      <c r="B80">
        <f t="shared" si="1"/>
        <v>362</v>
      </c>
      <c r="C80" t="s">
        <v>180</v>
      </c>
      <c r="D80">
        <v>2.76</v>
      </c>
      <c r="E80" t="s">
        <v>733</v>
      </c>
      <c r="F80">
        <v>362</v>
      </c>
      <c r="G80" t="s">
        <v>151</v>
      </c>
    </row>
    <row r="81" spans="1:7" x14ac:dyDescent="0.25">
      <c r="A81" t="s">
        <v>2828</v>
      </c>
      <c r="B81">
        <f t="shared" si="1"/>
        <v>373</v>
      </c>
      <c r="C81" t="s">
        <v>237</v>
      </c>
      <c r="D81">
        <v>1.86</v>
      </c>
      <c r="E81">
        <v>373</v>
      </c>
      <c r="F81">
        <v>360</v>
      </c>
      <c r="G81" t="s">
        <v>151</v>
      </c>
    </row>
    <row r="82" spans="1:7" x14ac:dyDescent="0.25">
      <c r="A82" t="s">
        <v>2829</v>
      </c>
      <c r="B82">
        <f t="shared" si="1"/>
        <v>323</v>
      </c>
      <c r="C82" t="s">
        <v>173</v>
      </c>
      <c r="D82">
        <v>1.1200000000000001</v>
      </c>
      <c r="E82" t="s">
        <v>733</v>
      </c>
      <c r="F82">
        <v>323</v>
      </c>
      <c r="G82" t="s">
        <v>151</v>
      </c>
    </row>
    <row r="83" spans="1:7" x14ac:dyDescent="0.25">
      <c r="A83" t="s">
        <v>2830</v>
      </c>
      <c r="B83">
        <f t="shared" si="1"/>
        <v>877</v>
      </c>
      <c r="C83" t="s">
        <v>261</v>
      </c>
      <c r="D83">
        <v>1.17</v>
      </c>
      <c r="E83">
        <v>877</v>
      </c>
      <c r="F83">
        <v>689</v>
      </c>
      <c r="G83" t="s">
        <v>151</v>
      </c>
    </row>
    <row r="84" spans="1:7" x14ac:dyDescent="0.25">
      <c r="A84" t="s">
        <v>2831</v>
      </c>
      <c r="B84">
        <f t="shared" si="1"/>
        <v>183</v>
      </c>
      <c r="C84" t="s">
        <v>199</v>
      </c>
      <c r="D84">
        <v>0.56999999999999995</v>
      </c>
      <c r="E84" t="s">
        <v>733</v>
      </c>
      <c r="F84">
        <v>183</v>
      </c>
      <c r="G84" t="s">
        <v>151</v>
      </c>
    </row>
    <row r="85" spans="1:7" x14ac:dyDescent="0.25">
      <c r="A85" t="s">
        <v>2832</v>
      </c>
      <c r="B85">
        <f t="shared" si="1"/>
        <v>349</v>
      </c>
      <c r="C85" t="s">
        <v>27</v>
      </c>
      <c r="D85">
        <v>1.05</v>
      </c>
      <c r="E85" t="s">
        <v>733</v>
      </c>
      <c r="F85">
        <v>349</v>
      </c>
      <c r="G85" t="s">
        <v>151</v>
      </c>
    </row>
    <row r="86" spans="1:7" x14ac:dyDescent="0.25">
      <c r="A86" t="s">
        <v>2833</v>
      </c>
      <c r="B86">
        <f t="shared" si="1"/>
        <v>214</v>
      </c>
      <c r="C86" t="s">
        <v>173</v>
      </c>
      <c r="D86">
        <v>0.59</v>
      </c>
      <c r="E86">
        <v>214</v>
      </c>
      <c r="F86">
        <v>190</v>
      </c>
      <c r="G86" t="s">
        <v>151</v>
      </c>
    </row>
    <row r="87" spans="1:7" x14ac:dyDescent="0.25">
      <c r="A87" t="s">
        <v>2834</v>
      </c>
      <c r="B87">
        <f t="shared" si="1"/>
        <v>388</v>
      </c>
      <c r="C87" t="s">
        <v>352</v>
      </c>
      <c r="D87">
        <v>0.56000000000000005</v>
      </c>
      <c r="E87" t="s">
        <v>733</v>
      </c>
      <c r="F87">
        <v>388</v>
      </c>
      <c r="G87" t="s">
        <v>151</v>
      </c>
    </row>
    <row r="88" spans="1:7" x14ac:dyDescent="0.25">
      <c r="A88" t="s">
        <v>1446</v>
      </c>
      <c r="B88">
        <f t="shared" si="1"/>
        <v>638</v>
      </c>
      <c r="C88" t="s">
        <v>864</v>
      </c>
      <c r="D88">
        <v>1.69</v>
      </c>
      <c r="E88" t="s">
        <v>733</v>
      </c>
      <c r="F88">
        <v>638</v>
      </c>
      <c r="G88" t="s">
        <v>151</v>
      </c>
    </row>
    <row r="89" spans="1:7" x14ac:dyDescent="0.25">
      <c r="A89" t="s">
        <v>742</v>
      </c>
      <c r="B89">
        <f t="shared" si="1"/>
        <v>458</v>
      </c>
      <c r="C89" t="s">
        <v>219</v>
      </c>
      <c r="D89">
        <v>1.97</v>
      </c>
      <c r="E89" t="s">
        <v>733</v>
      </c>
      <c r="F89">
        <v>458</v>
      </c>
      <c r="G89" t="s">
        <v>349</v>
      </c>
    </row>
    <row r="90" spans="1:7" x14ac:dyDescent="0.25">
      <c r="A90" t="s">
        <v>2850</v>
      </c>
      <c r="B90">
        <f>B89</f>
        <v>458</v>
      </c>
      <c r="G90" t="s">
        <v>2835</v>
      </c>
    </row>
    <row r="91" spans="1:7" x14ac:dyDescent="0.25">
      <c r="A91" t="s">
        <v>2836</v>
      </c>
      <c r="B91">
        <f t="shared" si="1"/>
        <v>592</v>
      </c>
      <c r="C91" t="s">
        <v>249</v>
      </c>
      <c r="D91">
        <v>2.12</v>
      </c>
      <c r="E91">
        <v>592</v>
      </c>
      <c r="F91">
        <v>501</v>
      </c>
      <c r="G91" t="s">
        <v>2837</v>
      </c>
    </row>
    <row r="92" spans="1:7" x14ac:dyDescent="0.25">
      <c r="A92" t="s">
        <v>2851</v>
      </c>
      <c r="B92">
        <f>B91</f>
        <v>592</v>
      </c>
    </row>
    <row r="93" spans="1:7" x14ac:dyDescent="0.25">
      <c r="A93" t="s">
        <v>2838</v>
      </c>
      <c r="B93">
        <f t="shared" si="1"/>
        <v>380</v>
      </c>
      <c r="C93" t="s">
        <v>27</v>
      </c>
      <c r="D93">
        <v>2.34</v>
      </c>
      <c r="E93" t="s">
        <v>733</v>
      </c>
      <c r="F93">
        <v>380</v>
      </c>
      <c r="G93" t="s">
        <v>151</v>
      </c>
    </row>
    <row r="94" spans="1:7" x14ac:dyDescent="0.25">
      <c r="A94" t="s">
        <v>2839</v>
      </c>
      <c r="B94">
        <f t="shared" si="1"/>
        <v>1157</v>
      </c>
      <c r="C94" t="s">
        <v>493</v>
      </c>
      <c r="D94">
        <v>2.64</v>
      </c>
      <c r="E94" s="1">
        <v>1157</v>
      </c>
      <c r="F94">
        <v>921</v>
      </c>
      <c r="G94" t="s">
        <v>2840</v>
      </c>
    </row>
    <row r="95" spans="1:7" x14ac:dyDescent="0.25">
      <c r="A95" t="s">
        <v>2841</v>
      </c>
      <c r="B95">
        <f t="shared" si="1"/>
        <v>252</v>
      </c>
      <c r="C95" t="s">
        <v>773</v>
      </c>
      <c r="D95">
        <v>0.92</v>
      </c>
      <c r="E95" t="s">
        <v>733</v>
      </c>
      <c r="F95">
        <v>252</v>
      </c>
      <c r="G95" t="s">
        <v>151</v>
      </c>
    </row>
    <row r="96" spans="1:7" x14ac:dyDescent="0.25">
      <c r="A96" t="s">
        <v>2842</v>
      </c>
      <c r="B96">
        <f t="shared" si="1"/>
        <v>988</v>
      </c>
      <c r="C96" t="s">
        <v>226</v>
      </c>
      <c r="D96">
        <v>2.92</v>
      </c>
      <c r="E96">
        <v>988</v>
      </c>
      <c r="F96">
        <v>945</v>
      </c>
      <c r="G96" t="s">
        <v>151</v>
      </c>
    </row>
    <row r="97" spans="1:7" x14ac:dyDescent="0.25">
      <c r="A97" t="s">
        <v>1517</v>
      </c>
      <c r="B97">
        <f t="shared" si="1"/>
        <v>405</v>
      </c>
      <c r="C97" t="s">
        <v>352</v>
      </c>
      <c r="D97">
        <v>0.62</v>
      </c>
      <c r="E97">
        <v>405</v>
      </c>
      <c r="F97">
        <v>381</v>
      </c>
      <c r="G97" t="s">
        <v>151</v>
      </c>
    </row>
    <row r="98" spans="1:7" x14ac:dyDescent="0.25">
      <c r="A98" t="s">
        <v>2843</v>
      </c>
      <c r="B98">
        <f t="shared" si="1"/>
        <v>293</v>
      </c>
      <c r="C98" t="s">
        <v>164</v>
      </c>
      <c r="D98">
        <v>0.84</v>
      </c>
      <c r="E98" t="s">
        <v>733</v>
      </c>
      <c r="F98">
        <v>293</v>
      </c>
      <c r="G98" t="s">
        <v>151</v>
      </c>
    </row>
    <row r="99" spans="1:7" x14ac:dyDescent="0.25">
      <c r="A99" t="s">
        <v>1396</v>
      </c>
      <c r="B99">
        <f t="shared" si="1"/>
        <v>274</v>
      </c>
      <c r="C99" t="s">
        <v>188</v>
      </c>
      <c r="D99">
        <v>0.9</v>
      </c>
      <c r="E99" t="s">
        <v>733</v>
      </c>
      <c r="F99">
        <v>274</v>
      </c>
      <c r="G99" t="s">
        <v>151</v>
      </c>
    </row>
    <row r="100" spans="1:7" x14ac:dyDescent="0.25">
      <c r="A100" t="s">
        <v>1148</v>
      </c>
      <c r="B100">
        <f t="shared" si="1"/>
        <v>662</v>
      </c>
      <c r="C100" t="s">
        <v>249</v>
      </c>
      <c r="D100">
        <v>3.24</v>
      </c>
      <c r="E100">
        <v>662</v>
      </c>
      <c r="F100">
        <v>601</v>
      </c>
      <c r="G100" t="s">
        <v>151</v>
      </c>
    </row>
    <row r="101" spans="1:7" x14ac:dyDescent="0.25">
      <c r="A101" t="s">
        <v>2844</v>
      </c>
      <c r="B101">
        <f t="shared" si="1"/>
        <v>696</v>
      </c>
      <c r="C101" t="s">
        <v>226</v>
      </c>
      <c r="D101">
        <v>2.08</v>
      </c>
      <c r="E101">
        <v>696</v>
      </c>
      <c r="F101">
        <v>621</v>
      </c>
      <c r="G101" t="s">
        <v>151</v>
      </c>
    </row>
    <row r="102" spans="1:7" x14ac:dyDescent="0.25">
      <c r="A102" t="s">
        <v>896</v>
      </c>
      <c r="B102">
        <f t="shared" si="1"/>
        <v>383</v>
      </c>
      <c r="C102" t="s">
        <v>493</v>
      </c>
      <c r="D102">
        <v>1.1499999999999999</v>
      </c>
      <c r="E102">
        <v>383</v>
      </c>
      <c r="F102">
        <v>307</v>
      </c>
      <c r="G102" t="s">
        <v>349</v>
      </c>
    </row>
    <row r="103" spans="1:7" x14ac:dyDescent="0.25">
      <c r="A103" t="s">
        <v>2845</v>
      </c>
      <c r="B103">
        <f t="shared" si="1"/>
        <v>278</v>
      </c>
      <c r="C103" t="s">
        <v>188</v>
      </c>
      <c r="D103">
        <v>0.6</v>
      </c>
      <c r="E103" t="s">
        <v>733</v>
      </c>
      <c r="F103">
        <v>278</v>
      </c>
      <c r="G103" t="s">
        <v>151</v>
      </c>
    </row>
    <row r="104" spans="1:7" x14ac:dyDescent="0.25">
      <c r="A104" t="s">
        <v>2846</v>
      </c>
      <c r="B104">
        <f t="shared" si="1"/>
        <v>295</v>
      </c>
      <c r="C104" t="s">
        <v>180</v>
      </c>
      <c r="D104">
        <v>0.97</v>
      </c>
      <c r="E104" t="s">
        <v>733</v>
      </c>
      <c r="F104">
        <v>295</v>
      </c>
      <c r="G104" t="s">
        <v>151</v>
      </c>
    </row>
    <row r="105" spans="1:7" x14ac:dyDescent="0.25">
      <c r="A105" t="s">
        <v>2847</v>
      </c>
      <c r="B105">
        <f t="shared" si="1"/>
        <v>170</v>
      </c>
      <c r="C105" t="s">
        <v>263</v>
      </c>
      <c r="D105">
        <v>1</v>
      </c>
      <c r="E105" t="s">
        <v>733</v>
      </c>
      <c r="F105">
        <v>170</v>
      </c>
      <c r="G105" t="s">
        <v>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opLeftCell="A2" workbookViewId="0">
      <selection activeCell="A189" sqref="A189"/>
    </sheetView>
  </sheetViews>
  <sheetFormatPr defaultRowHeight="15" x14ac:dyDescent="0.25"/>
  <cols>
    <col min="1" max="1" width="30.5703125" customWidth="1"/>
    <col min="2" max="2" width="7.85546875" customWidth="1"/>
    <col min="3" max="3" width="6.42578125" customWidth="1"/>
    <col min="4" max="4" width="25.140625" customWidth="1"/>
    <col min="5" max="5" width="32.28515625" bestFit="1" customWidth="1"/>
  </cols>
  <sheetData>
    <row r="1" spans="1:8" x14ac:dyDescent="0.25">
      <c r="D1" t="s">
        <v>2853</v>
      </c>
      <c r="E1" t="s">
        <v>2854</v>
      </c>
      <c r="F1" t="s">
        <v>921</v>
      </c>
      <c r="G1" t="s">
        <v>921</v>
      </c>
      <c r="H1" t="s">
        <v>2858</v>
      </c>
    </row>
    <row r="2" spans="1:8" x14ac:dyDescent="0.25">
      <c r="E2" t="s">
        <v>2855</v>
      </c>
      <c r="F2" t="s">
        <v>2856</v>
      </c>
      <c r="G2" t="s">
        <v>2857</v>
      </c>
    </row>
    <row r="5" spans="1:8" x14ac:dyDescent="0.25">
      <c r="A5" t="str">
        <f>D5</f>
        <v xml:space="preserve">Acadia Valley </v>
      </c>
      <c r="B5">
        <f>MAX(F5:G5)</f>
        <v>140</v>
      </c>
      <c r="D5" t="s">
        <v>152</v>
      </c>
      <c r="E5" t="s">
        <v>153</v>
      </c>
      <c r="F5">
        <v>140</v>
      </c>
      <c r="G5">
        <v>122</v>
      </c>
      <c r="H5" t="s">
        <v>151</v>
      </c>
    </row>
    <row r="6" spans="1:8" x14ac:dyDescent="0.25">
      <c r="A6" t="str">
        <f t="shared" ref="A6:A69" si="0">D6</f>
        <v xml:space="preserve">Alder Flats </v>
      </c>
      <c r="B6">
        <f>MAX(F6:G6)</f>
        <v>148</v>
      </c>
      <c r="D6" t="s">
        <v>158</v>
      </c>
      <c r="E6" t="s">
        <v>159</v>
      </c>
      <c r="F6">
        <v>148</v>
      </c>
      <c r="G6">
        <v>133</v>
      </c>
      <c r="H6" t="s">
        <v>151</v>
      </c>
    </row>
    <row r="7" spans="1:8" x14ac:dyDescent="0.25">
      <c r="A7" t="str">
        <f t="shared" si="0"/>
        <v xml:space="preserve">Antler Lake </v>
      </c>
      <c r="B7">
        <f>MAX(F7:G7)</f>
        <v>431</v>
      </c>
      <c r="D7" t="s">
        <v>165</v>
      </c>
      <c r="E7" t="s">
        <v>166</v>
      </c>
      <c r="F7">
        <v>431</v>
      </c>
      <c r="G7">
        <v>154</v>
      </c>
      <c r="H7" t="s">
        <v>151</v>
      </c>
    </row>
    <row r="8" spans="1:8" x14ac:dyDescent="0.25">
      <c r="A8" t="str">
        <f t="shared" si="0"/>
        <v xml:space="preserve">Anzac </v>
      </c>
      <c r="B8">
        <f>MAX(F8:G8)</f>
        <v>601</v>
      </c>
      <c r="D8" t="s">
        <v>167</v>
      </c>
      <c r="E8" t="s">
        <v>168</v>
      </c>
      <c r="F8">
        <v>601</v>
      </c>
      <c r="G8">
        <v>460</v>
      </c>
      <c r="H8" t="s">
        <v>151</v>
      </c>
    </row>
    <row r="9" spans="1:8" x14ac:dyDescent="0.25">
      <c r="A9" t="str">
        <f t="shared" si="0"/>
        <v xml:space="preserve">Ardenode </v>
      </c>
      <c r="B9">
        <f>MAX(F9:G9)</f>
        <v>0</v>
      </c>
      <c r="D9" t="s">
        <v>26</v>
      </c>
      <c r="E9" t="s">
        <v>27</v>
      </c>
      <c r="F9">
        <v>0</v>
      </c>
      <c r="G9">
        <v>0</v>
      </c>
      <c r="H9" t="s">
        <v>151</v>
      </c>
    </row>
    <row r="10" spans="1:8" x14ac:dyDescent="0.25">
      <c r="A10" t="str">
        <f t="shared" si="0"/>
        <v xml:space="preserve">Ardmore </v>
      </c>
      <c r="B10">
        <f>MAX(F10:G10)</f>
        <v>314</v>
      </c>
      <c r="D10" t="s">
        <v>169</v>
      </c>
      <c r="E10" t="s">
        <v>170</v>
      </c>
      <c r="F10">
        <v>314</v>
      </c>
      <c r="G10">
        <v>272</v>
      </c>
      <c r="H10" t="s">
        <v>151</v>
      </c>
    </row>
    <row r="11" spans="1:8" x14ac:dyDescent="0.25">
      <c r="A11" t="str">
        <f t="shared" si="0"/>
        <v xml:space="preserve">Armena </v>
      </c>
      <c r="B11">
        <f>MAX(F11:G11)</f>
        <v>50</v>
      </c>
      <c r="D11" t="s">
        <v>172</v>
      </c>
      <c r="E11" t="s">
        <v>173</v>
      </c>
      <c r="F11">
        <v>50</v>
      </c>
      <c r="G11">
        <v>35</v>
      </c>
      <c r="H11" t="s">
        <v>151</v>
      </c>
    </row>
    <row r="12" spans="1:8" x14ac:dyDescent="0.25">
      <c r="A12" t="s">
        <v>2979</v>
      </c>
      <c r="B12">
        <f>MAX(F12:G12)</f>
        <v>86</v>
      </c>
      <c r="D12" t="s">
        <v>2859</v>
      </c>
      <c r="E12" t="s">
        <v>178</v>
      </c>
      <c r="F12">
        <v>70</v>
      </c>
      <c r="G12">
        <v>86</v>
      </c>
      <c r="H12" t="s">
        <v>151</v>
      </c>
    </row>
    <row r="13" spans="1:8" x14ac:dyDescent="0.25">
      <c r="A13" t="str">
        <f t="shared" si="0"/>
        <v xml:space="preserve">Ashmont </v>
      </c>
      <c r="B13">
        <f>MAX(F13:G13)</f>
        <v>160</v>
      </c>
      <c r="D13" t="s">
        <v>174</v>
      </c>
      <c r="E13" t="s">
        <v>175</v>
      </c>
      <c r="F13">
        <v>149</v>
      </c>
      <c r="G13">
        <v>160</v>
      </c>
      <c r="H13" t="s">
        <v>151</v>
      </c>
    </row>
    <row r="14" spans="1:8" x14ac:dyDescent="0.25">
      <c r="A14" t="str">
        <f t="shared" si="0"/>
        <v xml:space="preserve">Atmore </v>
      </c>
      <c r="B14">
        <f>MAX(F14:G14)</f>
        <v>37</v>
      </c>
      <c r="D14" t="s">
        <v>176</v>
      </c>
      <c r="E14" t="s">
        <v>21</v>
      </c>
      <c r="F14">
        <v>20</v>
      </c>
      <c r="G14">
        <v>37</v>
      </c>
      <c r="H14" t="s">
        <v>151</v>
      </c>
    </row>
    <row r="15" spans="1:8" x14ac:dyDescent="0.25">
      <c r="A15" t="s">
        <v>2978</v>
      </c>
      <c r="B15">
        <f>MAX(F15:G15)+MAX(F16:G16)</f>
        <v>218</v>
      </c>
      <c r="D15" t="s">
        <v>2860</v>
      </c>
      <c r="E15" t="s">
        <v>30</v>
      </c>
      <c r="F15">
        <v>25</v>
      </c>
      <c r="G15">
        <v>71</v>
      </c>
      <c r="H15" t="s">
        <v>151</v>
      </c>
    </row>
    <row r="16" spans="1:8" x14ac:dyDescent="0.25">
      <c r="D16" t="s">
        <v>2861</v>
      </c>
      <c r="E16" t="s">
        <v>30</v>
      </c>
      <c r="F16">
        <v>70</v>
      </c>
      <c r="G16">
        <v>147</v>
      </c>
      <c r="H16" t="s">
        <v>151</v>
      </c>
    </row>
    <row r="17" spans="1:8" x14ac:dyDescent="0.25">
      <c r="A17" t="str">
        <f t="shared" si="0"/>
        <v xml:space="preserve">Beaver Lake </v>
      </c>
      <c r="B17">
        <f>MAX(F17:G17)</f>
        <v>380</v>
      </c>
      <c r="D17" t="s">
        <v>182</v>
      </c>
      <c r="E17" t="s">
        <v>183</v>
      </c>
      <c r="F17">
        <v>265</v>
      </c>
      <c r="G17">
        <v>380</v>
      </c>
      <c r="H17" t="s">
        <v>151</v>
      </c>
    </row>
    <row r="18" spans="1:8" x14ac:dyDescent="0.25">
      <c r="A18" t="str">
        <f t="shared" si="0"/>
        <v xml:space="preserve">Beaver Mines </v>
      </c>
      <c r="B18">
        <f>MAX(F18:G18)</f>
        <v>71</v>
      </c>
      <c r="D18" t="s">
        <v>184</v>
      </c>
      <c r="E18" t="s">
        <v>185</v>
      </c>
      <c r="F18">
        <v>71</v>
      </c>
      <c r="G18">
        <v>65</v>
      </c>
      <c r="H18" t="s">
        <v>151</v>
      </c>
    </row>
    <row r="19" spans="1:8" x14ac:dyDescent="0.25">
      <c r="A19" t="str">
        <f t="shared" si="0"/>
        <v xml:space="preserve">Benalto </v>
      </c>
      <c r="B19">
        <f>MAX(F19:G19)</f>
        <v>133</v>
      </c>
      <c r="D19" t="s">
        <v>190</v>
      </c>
      <c r="E19" t="s">
        <v>30</v>
      </c>
      <c r="F19">
        <v>133</v>
      </c>
      <c r="G19">
        <v>102</v>
      </c>
      <c r="H19" t="s">
        <v>151</v>
      </c>
    </row>
    <row r="20" spans="1:8" x14ac:dyDescent="0.25">
      <c r="A20" t="str">
        <f t="shared" si="0"/>
        <v xml:space="preserve">Benchlands </v>
      </c>
      <c r="B20">
        <f>MAX(F20:G20)</f>
        <v>49</v>
      </c>
      <c r="D20" t="s">
        <v>192</v>
      </c>
      <c r="E20" t="s">
        <v>193</v>
      </c>
      <c r="F20">
        <v>49</v>
      </c>
      <c r="G20">
        <v>47</v>
      </c>
      <c r="H20" t="s">
        <v>151</v>
      </c>
    </row>
    <row r="21" spans="1:8" x14ac:dyDescent="0.25">
      <c r="A21" t="str">
        <f t="shared" si="0"/>
        <v xml:space="preserve">Bezanson </v>
      </c>
      <c r="B21">
        <f>MAX(F21:G21)</f>
        <v>137</v>
      </c>
      <c r="D21" t="s">
        <v>194</v>
      </c>
      <c r="E21" t="s">
        <v>195</v>
      </c>
      <c r="F21">
        <v>137</v>
      </c>
      <c r="G21">
        <v>81</v>
      </c>
      <c r="H21" t="s">
        <v>151</v>
      </c>
    </row>
    <row r="22" spans="1:8" x14ac:dyDescent="0.25">
      <c r="A22" t="str">
        <f t="shared" si="0"/>
        <v xml:space="preserve">Birch Hill Park </v>
      </c>
      <c r="B22">
        <f>MAX(F22:G22)</f>
        <v>126</v>
      </c>
      <c r="D22" t="s">
        <v>2862</v>
      </c>
      <c r="E22" t="s">
        <v>249</v>
      </c>
      <c r="F22">
        <v>118</v>
      </c>
      <c r="G22">
        <v>126</v>
      </c>
      <c r="H22" t="s">
        <v>151</v>
      </c>
    </row>
    <row r="23" spans="1:8" x14ac:dyDescent="0.25">
      <c r="A23" t="str">
        <f t="shared" si="0"/>
        <v xml:space="preserve">Bircham </v>
      </c>
      <c r="B23">
        <f>MAX(F23:G23)</f>
        <v>10</v>
      </c>
      <c r="D23" t="s">
        <v>197</v>
      </c>
      <c r="E23" t="s">
        <v>16</v>
      </c>
      <c r="F23">
        <v>10</v>
      </c>
      <c r="G23">
        <v>10</v>
      </c>
      <c r="H23" t="s">
        <v>151</v>
      </c>
    </row>
    <row r="24" spans="1:8" x14ac:dyDescent="0.25">
      <c r="A24" t="str">
        <f t="shared" si="0"/>
        <v xml:space="preserve">Blackfoot </v>
      </c>
      <c r="B24">
        <f>MAX(F24:G24)</f>
        <v>195</v>
      </c>
      <c r="D24" t="s">
        <v>198</v>
      </c>
      <c r="E24" t="s">
        <v>199</v>
      </c>
      <c r="F24">
        <v>159</v>
      </c>
      <c r="G24">
        <v>195</v>
      </c>
      <c r="H24" t="s">
        <v>151</v>
      </c>
    </row>
    <row r="25" spans="1:8" x14ac:dyDescent="0.25">
      <c r="A25" t="str">
        <f t="shared" si="0"/>
        <v xml:space="preserve">Blackie </v>
      </c>
      <c r="B25">
        <f>MAX(F25:G25)</f>
        <v>372</v>
      </c>
      <c r="D25" t="s">
        <v>200</v>
      </c>
      <c r="E25" t="s">
        <v>161</v>
      </c>
      <c r="F25">
        <v>342</v>
      </c>
      <c r="G25">
        <v>372</v>
      </c>
      <c r="H25" t="s">
        <v>151</v>
      </c>
    </row>
    <row r="26" spans="1:8" x14ac:dyDescent="0.25">
      <c r="A26" t="str">
        <f t="shared" si="0"/>
        <v xml:space="preserve">Blue Ridge </v>
      </c>
      <c r="B26">
        <f>MAX(F26:G26)</f>
        <v>230</v>
      </c>
      <c r="D26" t="s">
        <v>202</v>
      </c>
      <c r="E26" t="s">
        <v>134</v>
      </c>
      <c r="F26">
        <v>208</v>
      </c>
      <c r="G26">
        <v>230</v>
      </c>
      <c r="H26" t="s">
        <v>151</v>
      </c>
    </row>
    <row r="27" spans="1:8" x14ac:dyDescent="0.25">
      <c r="A27" t="str">
        <f t="shared" si="0"/>
        <v xml:space="preserve">Bluesky </v>
      </c>
      <c r="B27">
        <f>MAX(F27:G27)</f>
        <v>258</v>
      </c>
      <c r="D27" t="s">
        <v>203</v>
      </c>
      <c r="E27" t="s">
        <v>204</v>
      </c>
      <c r="F27">
        <v>258</v>
      </c>
      <c r="G27">
        <v>189</v>
      </c>
      <c r="H27" t="s">
        <v>151</v>
      </c>
    </row>
    <row r="28" spans="1:8" x14ac:dyDescent="0.25">
      <c r="A28" t="str">
        <f t="shared" si="0"/>
        <v xml:space="preserve">Bluffton </v>
      </c>
      <c r="B28">
        <f>MAX(F28:G28)</f>
        <v>146</v>
      </c>
      <c r="D28" t="s">
        <v>205</v>
      </c>
      <c r="E28" t="s">
        <v>206</v>
      </c>
      <c r="F28">
        <v>146</v>
      </c>
      <c r="G28">
        <v>127</v>
      </c>
      <c r="H28" t="s">
        <v>151</v>
      </c>
    </row>
    <row r="29" spans="1:8" x14ac:dyDescent="0.25">
      <c r="A29" t="str">
        <f t="shared" si="0"/>
        <v xml:space="preserve">Bone Town </v>
      </c>
      <c r="B29">
        <f>MAX(F29:G29)</f>
        <v>67</v>
      </c>
      <c r="D29" t="s">
        <v>2863</v>
      </c>
      <c r="E29" t="s">
        <v>183</v>
      </c>
      <c r="F29">
        <v>67</v>
      </c>
      <c r="G29">
        <v>65</v>
      </c>
      <c r="H29" t="s">
        <v>151</v>
      </c>
    </row>
    <row r="30" spans="1:8" x14ac:dyDescent="0.25">
      <c r="A30" t="str">
        <f t="shared" si="0"/>
        <v xml:space="preserve">Bragg Creek </v>
      </c>
      <c r="B30">
        <f>MAX(F30:G30)</f>
        <v>678</v>
      </c>
      <c r="D30" t="s">
        <v>210</v>
      </c>
      <c r="E30" t="s">
        <v>178</v>
      </c>
      <c r="F30">
        <v>550</v>
      </c>
      <c r="G30">
        <v>678</v>
      </c>
      <c r="H30" t="s">
        <v>151</v>
      </c>
    </row>
    <row r="31" spans="1:8" x14ac:dyDescent="0.25">
      <c r="A31" t="str">
        <f t="shared" si="0"/>
        <v xml:space="preserve">Braim </v>
      </c>
      <c r="B31">
        <f>MAX(F31:G31)</f>
        <v>83</v>
      </c>
      <c r="D31" t="s">
        <v>2864</v>
      </c>
      <c r="E31" t="s">
        <v>173</v>
      </c>
      <c r="F31">
        <v>83</v>
      </c>
      <c r="G31">
        <v>67</v>
      </c>
      <c r="H31" t="s">
        <v>151</v>
      </c>
    </row>
    <row r="32" spans="1:8" x14ac:dyDescent="0.25">
      <c r="A32" t="str">
        <f t="shared" si="0"/>
        <v xml:space="preserve">Bristol Oakes </v>
      </c>
      <c r="B32">
        <f>MAX(F32:G32)</f>
        <v>283</v>
      </c>
      <c r="D32" t="s">
        <v>2865</v>
      </c>
      <c r="E32" t="s">
        <v>157</v>
      </c>
      <c r="F32">
        <v>260</v>
      </c>
      <c r="G32">
        <v>283</v>
      </c>
      <c r="H32" t="s">
        <v>151</v>
      </c>
    </row>
    <row r="33" spans="1:8" x14ac:dyDescent="0.25">
      <c r="A33" t="str">
        <f t="shared" si="0"/>
        <v xml:space="preserve">Brownvale </v>
      </c>
      <c r="B33">
        <f>MAX(F33:G33)</f>
        <v>109</v>
      </c>
      <c r="D33" t="s">
        <v>216</v>
      </c>
      <c r="E33" t="s">
        <v>217</v>
      </c>
      <c r="F33">
        <v>109</v>
      </c>
      <c r="G33">
        <v>106</v>
      </c>
      <c r="H33" t="s">
        <v>151</v>
      </c>
    </row>
    <row r="34" spans="1:8" x14ac:dyDescent="0.25">
      <c r="A34" t="str">
        <f t="shared" si="0"/>
        <v xml:space="preserve">Brule </v>
      </c>
      <c r="B34">
        <f>MAX(F34:G34)</f>
        <v>165</v>
      </c>
      <c r="D34" t="s">
        <v>220</v>
      </c>
      <c r="E34" t="s">
        <v>73</v>
      </c>
      <c r="F34">
        <v>165</v>
      </c>
      <c r="G34">
        <v>162</v>
      </c>
      <c r="H34" t="s">
        <v>151</v>
      </c>
    </row>
    <row r="35" spans="1:8" x14ac:dyDescent="0.25">
      <c r="A35" t="str">
        <f t="shared" si="0"/>
        <v xml:space="preserve">Buck Lake </v>
      </c>
      <c r="B35">
        <f>MAX(F35:G35)</f>
        <v>129</v>
      </c>
      <c r="D35" t="s">
        <v>224</v>
      </c>
      <c r="E35" t="s">
        <v>159</v>
      </c>
      <c r="F35">
        <v>129</v>
      </c>
      <c r="G35">
        <v>79</v>
      </c>
      <c r="H35" t="s">
        <v>151</v>
      </c>
    </row>
    <row r="36" spans="1:8" x14ac:dyDescent="0.25">
      <c r="A36" t="str">
        <f t="shared" si="0"/>
        <v xml:space="preserve">Buffalo Lake </v>
      </c>
      <c r="B36">
        <f>MAX(F36:G36)</f>
        <v>722</v>
      </c>
      <c r="D36" t="s">
        <v>2866</v>
      </c>
      <c r="E36" t="s">
        <v>188</v>
      </c>
      <c r="F36">
        <v>248</v>
      </c>
      <c r="G36">
        <v>722</v>
      </c>
      <c r="H36" t="s">
        <v>2867</v>
      </c>
    </row>
    <row r="37" spans="1:8" x14ac:dyDescent="0.25">
      <c r="A37" t="str">
        <f t="shared" si="0"/>
        <v xml:space="preserve">Busby </v>
      </c>
      <c r="B37">
        <f>MAX(F37:G37)</f>
        <v>90</v>
      </c>
      <c r="D37" t="s">
        <v>230</v>
      </c>
      <c r="E37" t="s">
        <v>231</v>
      </c>
      <c r="F37">
        <v>90</v>
      </c>
      <c r="G37">
        <v>83</v>
      </c>
      <c r="H37" t="s">
        <v>151</v>
      </c>
    </row>
    <row r="38" spans="1:8" x14ac:dyDescent="0.25">
      <c r="A38" t="str">
        <f t="shared" si="0"/>
        <v xml:space="preserve">Byemoor </v>
      </c>
      <c r="B38">
        <f>MAX(F38:G38)</f>
        <v>50</v>
      </c>
      <c r="D38" t="s">
        <v>232</v>
      </c>
      <c r="E38" t="s">
        <v>233</v>
      </c>
      <c r="F38">
        <v>50</v>
      </c>
      <c r="G38">
        <v>40</v>
      </c>
      <c r="H38" t="s">
        <v>151</v>
      </c>
    </row>
    <row r="39" spans="1:8" x14ac:dyDescent="0.25">
      <c r="A39" t="str">
        <f t="shared" si="0"/>
        <v xml:space="preserve">Cadogan </v>
      </c>
      <c r="B39">
        <f>MAX(F39:G39)</f>
        <v>132</v>
      </c>
      <c r="D39" t="s">
        <v>234</v>
      </c>
      <c r="E39" t="s">
        <v>208</v>
      </c>
      <c r="F39">
        <v>132</v>
      </c>
      <c r="G39">
        <v>132</v>
      </c>
      <c r="H39" t="s">
        <v>151</v>
      </c>
    </row>
    <row r="40" spans="1:8" x14ac:dyDescent="0.25">
      <c r="A40" t="str">
        <f t="shared" si="0"/>
        <v xml:space="preserve">Cadomin </v>
      </c>
      <c r="B40">
        <f>MAX(F40:G40)</f>
        <v>64</v>
      </c>
      <c r="D40" t="s">
        <v>235</v>
      </c>
      <c r="E40" t="s">
        <v>73</v>
      </c>
      <c r="F40">
        <v>56</v>
      </c>
      <c r="G40">
        <v>64</v>
      </c>
      <c r="H40" t="s">
        <v>151</v>
      </c>
    </row>
    <row r="41" spans="1:8" x14ac:dyDescent="0.25">
      <c r="A41" t="str">
        <f t="shared" si="0"/>
        <v xml:space="preserve">Cadotte Lake </v>
      </c>
      <c r="B41">
        <f>MAX(F41:G41)</f>
        <v>19</v>
      </c>
      <c r="D41" t="s">
        <v>236</v>
      </c>
      <c r="E41" t="s">
        <v>237</v>
      </c>
      <c r="F41">
        <v>0</v>
      </c>
      <c r="G41">
        <v>19</v>
      </c>
      <c r="H41" t="s">
        <v>151</v>
      </c>
    </row>
    <row r="42" spans="1:8" x14ac:dyDescent="0.25">
      <c r="A42" t="str">
        <f t="shared" si="0"/>
        <v xml:space="preserve">Calahoo </v>
      </c>
      <c r="B42">
        <f>MAX(F42:G42)</f>
        <v>197</v>
      </c>
      <c r="D42" t="s">
        <v>238</v>
      </c>
      <c r="E42" t="s">
        <v>157</v>
      </c>
      <c r="F42">
        <v>197</v>
      </c>
      <c r="G42">
        <v>131</v>
      </c>
      <c r="H42" t="s">
        <v>151</v>
      </c>
    </row>
    <row r="43" spans="1:8" x14ac:dyDescent="0.25">
      <c r="A43" t="str">
        <f t="shared" si="0"/>
        <v xml:space="preserve">Calling Lake </v>
      </c>
      <c r="B43">
        <f>MAX(F43:G43)</f>
        <v>270</v>
      </c>
      <c r="D43" t="s">
        <v>239</v>
      </c>
      <c r="E43" t="s">
        <v>240</v>
      </c>
      <c r="F43">
        <v>182</v>
      </c>
      <c r="G43">
        <v>270</v>
      </c>
      <c r="H43" t="s">
        <v>2868</v>
      </c>
    </row>
    <row r="44" spans="1:8" x14ac:dyDescent="0.25">
      <c r="A44" t="str">
        <f t="shared" si="0"/>
        <v xml:space="preserve">Canyon Creek </v>
      </c>
      <c r="B44">
        <f>MAX(F44:G44)</f>
        <v>251</v>
      </c>
      <c r="D44" t="s">
        <v>243</v>
      </c>
      <c r="E44" t="s">
        <v>244</v>
      </c>
      <c r="F44">
        <v>228</v>
      </c>
      <c r="G44">
        <v>251</v>
      </c>
      <c r="H44" t="s">
        <v>151</v>
      </c>
    </row>
    <row r="45" spans="1:8" x14ac:dyDescent="0.25">
      <c r="A45" t="str">
        <f t="shared" si="0"/>
        <v xml:space="preserve">Canyon Heights </v>
      </c>
      <c r="B45">
        <f>MAX(F45:G45)</f>
        <v>87</v>
      </c>
      <c r="D45" t="s">
        <v>2869</v>
      </c>
      <c r="E45" t="s">
        <v>30</v>
      </c>
      <c r="F45">
        <v>87</v>
      </c>
      <c r="G45">
        <v>78</v>
      </c>
      <c r="H45" t="s">
        <v>151</v>
      </c>
    </row>
    <row r="46" spans="1:8" x14ac:dyDescent="0.25">
      <c r="A46" t="str">
        <f t="shared" si="0"/>
        <v xml:space="preserve">Carbondale </v>
      </c>
      <c r="B46">
        <f>MAX(F46:G46)</f>
        <v>66</v>
      </c>
      <c r="D46" t="s">
        <v>245</v>
      </c>
      <c r="E46" t="s">
        <v>157</v>
      </c>
      <c r="F46">
        <v>60</v>
      </c>
      <c r="G46">
        <v>66</v>
      </c>
      <c r="H46" t="s">
        <v>151</v>
      </c>
    </row>
    <row r="47" spans="1:8" x14ac:dyDescent="0.25">
      <c r="A47" t="str">
        <f t="shared" si="0"/>
        <v xml:space="preserve">Carseland </v>
      </c>
      <c r="B47">
        <f>MAX(F47:G47)</f>
        <v>662</v>
      </c>
      <c r="D47" t="s">
        <v>247</v>
      </c>
      <c r="E47" t="s">
        <v>27</v>
      </c>
      <c r="F47">
        <v>588</v>
      </c>
      <c r="G47">
        <v>662</v>
      </c>
      <c r="H47" t="s">
        <v>151</v>
      </c>
    </row>
    <row r="48" spans="1:8" x14ac:dyDescent="0.25">
      <c r="A48" t="str">
        <f t="shared" si="0"/>
        <v xml:space="preserve">Cayley </v>
      </c>
      <c r="B48">
        <f>MAX(F48:G48)</f>
        <v>348</v>
      </c>
      <c r="D48" t="s">
        <v>252</v>
      </c>
      <c r="E48" t="s">
        <v>161</v>
      </c>
      <c r="F48">
        <v>325</v>
      </c>
      <c r="G48">
        <v>348</v>
      </c>
      <c r="H48" t="s">
        <v>151</v>
      </c>
    </row>
    <row r="49" spans="1:8" x14ac:dyDescent="0.25">
      <c r="A49" t="str">
        <f t="shared" si="0"/>
        <v xml:space="preserve">Central Park </v>
      </c>
      <c r="B49">
        <f>MAX(F49:G49)</f>
        <v>85</v>
      </c>
      <c r="D49" t="s">
        <v>2870</v>
      </c>
      <c r="E49" t="s">
        <v>30</v>
      </c>
      <c r="F49">
        <v>85</v>
      </c>
      <c r="G49">
        <v>73</v>
      </c>
      <c r="H49" t="s">
        <v>151</v>
      </c>
    </row>
    <row r="50" spans="1:8" x14ac:dyDescent="0.25">
      <c r="A50" t="str">
        <f t="shared" si="0"/>
        <v xml:space="preserve">Centre Calling Lake </v>
      </c>
      <c r="B50">
        <f>MAX(F50:G50)</f>
        <v>189</v>
      </c>
      <c r="D50" t="s">
        <v>2871</v>
      </c>
      <c r="E50" t="s">
        <v>240</v>
      </c>
      <c r="F50">
        <v>151</v>
      </c>
      <c r="G50">
        <v>189</v>
      </c>
      <c r="H50" t="s">
        <v>2868</v>
      </c>
    </row>
    <row r="51" spans="1:8" x14ac:dyDescent="0.25">
      <c r="A51" t="str">
        <f t="shared" si="0"/>
        <v xml:space="preserve">Chancellor </v>
      </c>
      <c r="B51">
        <f>MAX(F51:G51)</f>
        <v>10</v>
      </c>
      <c r="D51" t="s">
        <v>255</v>
      </c>
      <c r="E51" t="s">
        <v>27</v>
      </c>
      <c r="F51">
        <v>5</v>
      </c>
      <c r="G51">
        <v>10</v>
      </c>
      <c r="H51" t="s">
        <v>151</v>
      </c>
    </row>
    <row r="52" spans="1:8" x14ac:dyDescent="0.25">
      <c r="A52" t="str">
        <f t="shared" si="0"/>
        <v xml:space="preserve">Cheadle </v>
      </c>
      <c r="B52">
        <f>MAX(F52:G52)</f>
        <v>69</v>
      </c>
      <c r="D52" t="s">
        <v>256</v>
      </c>
      <c r="E52" t="s">
        <v>27</v>
      </c>
      <c r="F52">
        <v>69</v>
      </c>
      <c r="G52">
        <v>68</v>
      </c>
      <c r="H52" t="s">
        <v>151</v>
      </c>
    </row>
    <row r="53" spans="1:8" x14ac:dyDescent="0.25">
      <c r="A53" t="str">
        <f t="shared" si="0"/>
        <v xml:space="preserve">Chin </v>
      </c>
      <c r="B53">
        <f>MAX(F53:G53)</f>
        <v>45</v>
      </c>
      <c r="D53" t="s">
        <v>260</v>
      </c>
      <c r="E53" t="s">
        <v>261</v>
      </c>
      <c r="F53">
        <v>45</v>
      </c>
      <c r="G53">
        <v>35</v>
      </c>
      <c r="H53" t="s">
        <v>151</v>
      </c>
    </row>
    <row r="54" spans="1:8" x14ac:dyDescent="0.25">
      <c r="A54" t="str">
        <f t="shared" si="0"/>
        <v xml:space="preserve">Chipewyan Lake </v>
      </c>
      <c r="B54">
        <f>MAX(F54:G54)</f>
        <v>83</v>
      </c>
      <c r="D54" t="s">
        <v>2872</v>
      </c>
      <c r="E54" t="s">
        <v>240</v>
      </c>
      <c r="F54">
        <v>83</v>
      </c>
      <c r="G54">
        <v>72</v>
      </c>
      <c r="H54" t="s">
        <v>151</v>
      </c>
    </row>
    <row r="55" spans="1:8" x14ac:dyDescent="0.25">
      <c r="A55" t="str">
        <f t="shared" si="0"/>
        <v xml:space="preserve">Chisholm </v>
      </c>
      <c r="B55">
        <f>MAX(F55:G55)</f>
        <v>20</v>
      </c>
      <c r="D55" t="s">
        <v>265</v>
      </c>
      <c r="E55" t="s">
        <v>244</v>
      </c>
      <c r="F55">
        <v>20</v>
      </c>
      <c r="G55">
        <v>20</v>
      </c>
      <c r="H55" t="s">
        <v>151</v>
      </c>
    </row>
    <row r="56" spans="1:8" x14ac:dyDescent="0.25">
      <c r="A56" t="str">
        <f t="shared" si="0"/>
        <v xml:space="preserve">Clandonald </v>
      </c>
      <c r="B56">
        <f>MAX(F56:G56)</f>
        <v>124</v>
      </c>
      <c r="D56" t="s">
        <v>267</v>
      </c>
      <c r="E56" t="s">
        <v>199</v>
      </c>
      <c r="F56">
        <v>124</v>
      </c>
      <c r="G56">
        <v>110</v>
      </c>
      <c r="H56" t="s">
        <v>151</v>
      </c>
    </row>
    <row r="57" spans="1:8" x14ac:dyDescent="0.25">
      <c r="A57" t="str">
        <f t="shared" si="0"/>
        <v xml:space="preserve">Clearwater Estates </v>
      </c>
      <c r="B57">
        <f>MAX(F57:G57)</f>
        <v>86</v>
      </c>
      <c r="D57" t="s">
        <v>2873</v>
      </c>
      <c r="E57" t="s">
        <v>249</v>
      </c>
      <c r="F57">
        <v>71</v>
      </c>
      <c r="G57">
        <v>86</v>
      </c>
      <c r="H57" t="s">
        <v>151</v>
      </c>
    </row>
    <row r="58" spans="1:8" x14ac:dyDescent="0.25">
      <c r="A58" t="str">
        <f t="shared" si="0"/>
        <v xml:space="preserve">Cluny </v>
      </c>
      <c r="B58">
        <f>MAX(F58:G58)</f>
        <v>105</v>
      </c>
      <c r="D58" t="s">
        <v>270</v>
      </c>
      <c r="E58" t="s">
        <v>27</v>
      </c>
      <c r="F58">
        <v>60</v>
      </c>
      <c r="G58">
        <v>105</v>
      </c>
      <c r="H58" t="s">
        <v>151</v>
      </c>
    </row>
    <row r="59" spans="1:8" x14ac:dyDescent="0.25">
      <c r="A59" t="s">
        <v>2980</v>
      </c>
      <c r="B59">
        <f>MAX(F59:G59)</f>
        <v>182</v>
      </c>
      <c r="D59" t="s">
        <v>2874</v>
      </c>
      <c r="E59" t="s">
        <v>178</v>
      </c>
      <c r="F59">
        <v>182</v>
      </c>
      <c r="G59">
        <v>157</v>
      </c>
      <c r="H59" t="s">
        <v>2875</v>
      </c>
    </row>
    <row r="60" spans="1:8" x14ac:dyDescent="0.25">
      <c r="A60" t="str">
        <f t="shared" si="0"/>
        <v xml:space="preserve">Colinton </v>
      </c>
      <c r="B60">
        <f>MAX(F60:G60)</f>
        <v>195</v>
      </c>
      <c r="D60" t="s">
        <v>274</v>
      </c>
      <c r="E60" t="s">
        <v>21</v>
      </c>
      <c r="F60">
        <v>187</v>
      </c>
      <c r="G60">
        <v>195</v>
      </c>
      <c r="H60" t="s">
        <v>151</v>
      </c>
    </row>
    <row r="61" spans="1:8" x14ac:dyDescent="0.25">
      <c r="A61" t="str">
        <f t="shared" si="0"/>
        <v xml:space="preserve">Collingwood Cove </v>
      </c>
      <c r="B61">
        <f>MAX(F61:G61)</f>
        <v>345</v>
      </c>
      <c r="D61" t="s">
        <v>275</v>
      </c>
      <c r="E61" t="s">
        <v>166</v>
      </c>
      <c r="F61">
        <v>345</v>
      </c>
      <c r="G61">
        <v>306</v>
      </c>
      <c r="H61" t="s">
        <v>151</v>
      </c>
    </row>
    <row r="62" spans="1:8" x14ac:dyDescent="0.25">
      <c r="A62" t="str">
        <f t="shared" si="0"/>
        <v xml:space="preserve">Conklin </v>
      </c>
      <c r="B62">
        <f>MAX(F62:G62)</f>
        <v>199</v>
      </c>
      <c r="D62" t="s">
        <v>279</v>
      </c>
      <c r="E62" t="s">
        <v>168</v>
      </c>
      <c r="F62">
        <v>199</v>
      </c>
      <c r="G62">
        <v>166</v>
      </c>
      <c r="H62" t="s">
        <v>151</v>
      </c>
    </row>
    <row r="63" spans="1:8" x14ac:dyDescent="0.25">
      <c r="A63" t="str">
        <f t="shared" si="0"/>
        <v xml:space="preserve">Crystal Meadows </v>
      </c>
      <c r="B63">
        <f>MAX(F63:G63)</f>
        <v>141</v>
      </c>
      <c r="D63" t="s">
        <v>2876</v>
      </c>
      <c r="E63" t="s">
        <v>249</v>
      </c>
      <c r="F63">
        <v>127</v>
      </c>
      <c r="G63">
        <v>141</v>
      </c>
      <c r="H63" t="s">
        <v>151</v>
      </c>
    </row>
    <row r="64" spans="1:8" x14ac:dyDescent="0.25">
      <c r="A64" t="str">
        <f t="shared" si="0"/>
        <v xml:space="preserve">Dapp </v>
      </c>
      <c r="B64">
        <f>MAX(F64:G64)</f>
        <v>27</v>
      </c>
      <c r="D64" t="s">
        <v>287</v>
      </c>
      <c r="E64" t="s">
        <v>231</v>
      </c>
      <c r="F64">
        <v>26</v>
      </c>
      <c r="G64">
        <v>27</v>
      </c>
      <c r="H64" t="s">
        <v>151</v>
      </c>
    </row>
    <row r="65" spans="1:8" x14ac:dyDescent="0.25">
      <c r="A65" t="str">
        <f t="shared" si="0"/>
        <v xml:space="preserve">Dawn Valley </v>
      </c>
      <c r="B65">
        <f>MAX(F65:G65)</f>
        <v>194</v>
      </c>
      <c r="D65" t="s">
        <v>2877</v>
      </c>
      <c r="E65" t="s">
        <v>249</v>
      </c>
      <c r="F65">
        <v>194</v>
      </c>
      <c r="G65">
        <v>182</v>
      </c>
      <c r="H65" t="s">
        <v>151</v>
      </c>
    </row>
    <row r="66" spans="1:8" x14ac:dyDescent="0.25">
      <c r="A66" t="str">
        <f t="shared" si="0"/>
        <v xml:space="preserve">DeBolt </v>
      </c>
      <c r="B66">
        <f>MAX(F66:G66)</f>
        <v>128</v>
      </c>
      <c r="D66" t="s">
        <v>292</v>
      </c>
      <c r="E66" t="s">
        <v>293</v>
      </c>
      <c r="F66">
        <v>128</v>
      </c>
      <c r="G66">
        <v>124</v>
      </c>
      <c r="H66" t="s">
        <v>2878</v>
      </c>
    </row>
    <row r="67" spans="1:8" x14ac:dyDescent="0.25">
      <c r="A67" t="str">
        <f t="shared" si="0"/>
        <v xml:space="preserve">Desmarais </v>
      </c>
      <c r="B67">
        <f>MAX(F67:G67)</f>
        <v>108</v>
      </c>
      <c r="D67" t="s">
        <v>2879</v>
      </c>
      <c r="E67" t="s">
        <v>240</v>
      </c>
      <c r="F67">
        <v>82</v>
      </c>
      <c r="G67">
        <v>108</v>
      </c>
      <c r="H67" t="s">
        <v>2880</v>
      </c>
    </row>
    <row r="68" spans="1:8" x14ac:dyDescent="0.25">
      <c r="A68" t="str">
        <f t="shared" si="0"/>
        <v xml:space="preserve">Devonshire Meadows </v>
      </c>
      <c r="B68">
        <f>MAX(F68:G68)</f>
        <v>159</v>
      </c>
      <c r="D68" t="s">
        <v>2881</v>
      </c>
      <c r="E68" t="s">
        <v>249</v>
      </c>
      <c r="F68">
        <v>159</v>
      </c>
      <c r="G68">
        <v>152</v>
      </c>
      <c r="H68" t="s">
        <v>151</v>
      </c>
    </row>
    <row r="69" spans="1:8" x14ac:dyDescent="0.25">
      <c r="A69" t="str">
        <f t="shared" si="0"/>
        <v xml:space="preserve">Diamond City </v>
      </c>
      <c r="B69">
        <f>MAX(F69:G69)</f>
        <v>177</v>
      </c>
      <c r="D69" t="s">
        <v>299</v>
      </c>
      <c r="E69" t="s">
        <v>261</v>
      </c>
      <c r="F69">
        <v>162</v>
      </c>
      <c r="G69">
        <v>177</v>
      </c>
      <c r="H69" t="s">
        <v>151</v>
      </c>
    </row>
    <row r="70" spans="1:8" x14ac:dyDescent="0.25">
      <c r="A70" t="str">
        <f t="shared" ref="A70:A133" si="1">D70</f>
        <v xml:space="preserve">Dickson </v>
      </c>
      <c r="B70">
        <f>MAX(F70:G70)</f>
        <v>77</v>
      </c>
      <c r="D70" t="s">
        <v>301</v>
      </c>
      <c r="E70" t="s">
        <v>30</v>
      </c>
      <c r="F70">
        <v>77</v>
      </c>
      <c r="G70">
        <v>71</v>
      </c>
      <c r="H70" t="s">
        <v>151</v>
      </c>
    </row>
    <row r="71" spans="1:8" x14ac:dyDescent="0.25">
      <c r="A71" t="str">
        <f t="shared" si="1"/>
        <v xml:space="preserve">Dixonville </v>
      </c>
      <c r="B71">
        <f>MAX(F71:G71)</f>
        <v>121</v>
      </c>
      <c r="D71" t="s">
        <v>303</v>
      </c>
      <c r="E71" t="s">
        <v>291</v>
      </c>
      <c r="F71">
        <v>121</v>
      </c>
      <c r="G71">
        <v>97</v>
      </c>
      <c r="H71" t="s">
        <v>151</v>
      </c>
    </row>
    <row r="72" spans="1:8" x14ac:dyDescent="0.25">
      <c r="A72" t="str">
        <f t="shared" si="1"/>
        <v xml:space="preserve">Donatville </v>
      </c>
      <c r="B72">
        <f>MAX(F72:G72)</f>
        <v>10</v>
      </c>
      <c r="D72" t="s">
        <v>304</v>
      </c>
      <c r="E72" t="s">
        <v>21</v>
      </c>
      <c r="F72">
        <v>5</v>
      </c>
      <c r="G72">
        <v>10</v>
      </c>
      <c r="H72" t="s">
        <v>151</v>
      </c>
    </row>
    <row r="73" spans="1:8" x14ac:dyDescent="0.25">
      <c r="A73" t="str">
        <f t="shared" si="1"/>
        <v xml:space="preserve">Duhamel </v>
      </c>
      <c r="B73">
        <f>MAX(F73:G73)</f>
        <v>38</v>
      </c>
      <c r="D73" t="s">
        <v>307</v>
      </c>
      <c r="E73" t="s">
        <v>173</v>
      </c>
      <c r="F73">
        <v>35</v>
      </c>
      <c r="G73">
        <v>38</v>
      </c>
      <c r="H73" t="s">
        <v>151</v>
      </c>
    </row>
    <row r="74" spans="1:8" x14ac:dyDescent="0.25">
      <c r="A74" t="str">
        <f t="shared" si="1"/>
        <v xml:space="preserve">Dunmore </v>
      </c>
      <c r="B74">
        <f>MAX(F74:G74)</f>
        <v>548</v>
      </c>
      <c r="D74" t="s">
        <v>308</v>
      </c>
      <c r="E74" t="s">
        <v>8</v>
      </c>
      <c r="F74">
        <v>534</v>
      </c>
      <c r="G74">
        <v>548</v>
      </c>
      <c r="H74" t="s">
        <v>151</v>
      </c>
    </row>
    <row r="75" spans="1:8" x14ac:dyDescent="0.25">
      <c r="A75" t="str">
        <f t="shared" si="1"/>
        <v xml:space="preserve">Eaglesham </v>
      </c>
      <c r="B75">
        <f>MAX(F75:G75)</f>
        <v>147</v>
      </c>
      <c r="D75" t="s">
        <v>310</v>
      </c>
      <c r="E75" t="s">
        <v>43</v>
      </c>
      <c r="F75">
        <v>112</v>
      </c>
      <c r="G75">
        <v>147</v>
      </c>
      <c r="H75" t="s">
        <v>151</v>
      </c>
    </row>
    <row r="76" spans="1:8" x14ac:dyDescent="0.25">
      <c r="A76" t="str">
        <f t="shared" si="1"/>
        <v xml:space="preserve">East Coulee </v>
      </c>
      <c r="B76">
        <f>MAX(F76:G76)</f>
        <v>177</v>
      </c>
      <c r="D76" t="s">
        <v>66</v>
      </c>
      <c r="E76" t="s">
        <v>67</v>
      </c>
      <c r="F76">
        <v>177</v>
      </c>
      <c r="G76">
        <v>156</v>
      </c>
      <c r="H76" t="s">
        <v>151</v>
      </c>
    </row>
    <row r="77" spans="1:8" x14ac:dyDescent="0.25">
      <c r="A77" t="str">
        <f t="shared" si="1"/>
        <v xml:space="preserve">East Prairie </v>
      </c>
      <c r="B77">
        <f>MAX(F77:G77)</f>
        <v>420</v>
      </c>
      <c r="D77" t="s">
        <v>2882</v>
      </c>
      <c r="E77" t="s">
        <v>321</v>
      </c>
      <c r="F77">
        <v>352</v>
      </c>
      <c r="G77">
        <v>420</v>
      </c>
      <c r="H77" t="s">
        <v>2883</v>
      </c>
    </row>
    <row r="78" spans="1:8" x14ac:dyDescent="0.25">
      <c r="A78" t="str">
        <f t="shared" si="1"/>
        <v xml:space="preserve">Eastview Acres </v>
      </c>
      <c r="B78">
        <f>MAX(F78:G78)</f>
        <v>55</v>
      </c>
      <c r="D78" t="s">
        <v>2884</v>
      </c>
      <c r="E78" t="s">
        <v>261</v>
      </c>
      <c r="F78">
        <v>43</v>
      </c>
      <c r="G78">
        <v>55</v>
      </c>
      <c r="H78" t="s">
        <v>151</v>
      </c>
    </row>
    <row r="79" spans="1:8" x14ac:dyDescent="0.25">
      <c r="A79" t="str">
        <f t="shared" si="1"/>
        <v xml:space="preserve">Eldoes Trailer Park </v>
      </c>
      <c r="B79">
        <f>MAX(F79:G79)</f>
        <v>179</v>
      </c>
      <c r="D79" t="s">
        <v>2885</v>
      </c>
      <c r="E79" t="s">
        <v>195</v>
      </c>
      <c r="F79">
        <v>179</v>
      </c>
      <c r="G79">
        <v>158</v>
      </c>
      <c r="H79" t="s">
        <v>151</v>
      </c>
    </row>
    <row r="80" spans="1:8" x14ac:dyDescent="0.25">
      <c r="A80" t="str">
        <f t="shared" si="1"/>
        <v xml:space="preserve">Elizabeth </v>
      </c>
      <c r="B80">
        <f>MAX(F80:G80)</f>
        <v>663</v>
      </c>
      <c r="D80" t="s">
        <v>2886</v>
      </c>
      <c r="E80" t="s">
        <v>170</v>
      </c>
      <c r="F80">
        <v>663</v>
      </c>
      <c r="G80">
        <v>596</v>
      </c>
      <c r="H80" t="s">
        <v>2887</v>
      </c>
    </row>
    <row r="81" spans="1:8" x14ac:dyDescent="0.25">
      <c r="A81" t="str">
        <f t="shared" si="1"/>
        <v xml:space="preserve">Elkwater </v>
      </c>
      <c r="B81">
        <f>MAX(F81:G81)</f>
        <v>107</v>
      </c>
      <c r="D81" t="s">
        <v>2888</v>
      </c>
      <c r="E81" t="s">
        <v>8</v>
      </c>
      <c r="F81">
        <v>107</v>
      </c>
      <c r="G81">
        <v>50</v>
      </c>
      <c r="H81" t="s">
        <v>151</v>
      </c>
    </row>
    <row r="82" spans="1:8" x14ac:dyDescent="0.25">
      <c r="A82" t="str">
        <f t="shared" si="1"/>
        <v xml:space="preserve">Ellscott </v>
      </c>
      <c r="B82">
        <f>MAX(F82:G82)</f>
        <v>10</v>
      </c>
      <c r="D82" t="s">
        <v>314</v>
      </c>
      <c r="E82" t="s">
        <v>21</v>
      </c>
      <c r="F82">
        <v>5</v>
      </c>
      <c r="G82">
        <v>10</v>
      </c>
      <c r="H82" t="s">
        <v>151</v>
      </c>
    </row>
    <row r="83" spans="1:8" x14ac:dyDescent="0.25">
      <c r="A83" t="str">
        <f t="shared" si="1"/>
        <v xml:space="preserve">Endiang </v>
      </c>
      <c r="B83">
        <f>MAX(F83:G83)</f>
        <v>35</v>
      </c>
      <c r="D83" t="s">
        <v>319</v>
      </c>
      <c r="E83" t="s">
        <v>233</v>
      </c>
      <c r="F83">
        <v>35</v>
      </c>
      <c r="G83">
        <v>35</v>
      </c>
      <c r="H83" t="s">
        <v>151</v>
      </c>
    </row>
    <row r="84" spans="1:8" x14ac:dyDescent="0.25">
      <c r="A84" t="str">
        <f t="shared" si="1"/>
        <v xml:space="preserve">Enilda </v>
      </c>
      <c r="B84">
        <f>MAX(F84:G84)</f>
        <v>160</v>
      </c>
      <c r="D84" t="s">
        <v>320</v>
      </c>
      <c r="E84" t="s">
        <v>321</v>
      </c>
      <c r="F84">
        <v>160</v>
      </c>
      <c r="G84">
        <v>154</v>
      </c>
      <c r="H84" t="s">
        <v>151</v>
      </c>
    </row>
    <row r="85" spans="1:8" x14ac:dyDescent="0.25">
      <c r="A85" t="str">
        <f t="shared" si="1"/>
        <v xml:space="preserve">Erin Estates </v>
      </c>
      <c r="B85">
        <f>MAX(F85:G85)</f>
        <v>82</v>
      </c>
      <c r="D85" t="s">
        <v>2889</v>
      </c>
      <c r="E85" t="s">
        <v>249</v>
      </c>
      <c r="F85">
        <v>82</v>
      </c>
      <c r="G85">
        <v>65</v>
      </c>
      <c r="H85" t="s">
        <v>151</v>
      </c>
    </row>
    <row r="86" spans="1:8" x14ac:dyDescent="0.25">
      <c r="A86" t="str">
        <f t="shared" si="1"/>
        <v xml:space="preserve">Erskine </v>
      </c>
      <c r="B86">
        <f>MAX(F86:G86)</f>
        <v>352</v>
      </c>
      <c r="D86" t="s">
        <v>325</v>
      </c>
      <c r="E86" t="s">
        <v>233</v>
      </c>
      <c r="F86">
        <v>325</v>
      </c>
      <c r="G86">
        <v>352</v>
      </c>
      <c r="H86" t="s">
        <v>151</v>
      </c>
    </row>
    <row r="87" spans="1:8" x14ac:dyDescent="0.25">
      <c r="A87" t="str">
        <f t="shared" si="1"/>
        <v xml:space="preserve">Evansburg </v>
      </c>
      <c r="B87">
        <f>MAX(F87:G87)</f>
        <v>879</v>
      </c>
      <c r="D87" t="s">
        <v>328</v>
      </c>
      <c r="E87" t="s">
        <v>73</v>
      </c>
      <c r="F87">
        <v>879</v>
      </c>
      <c r="G87">
        <v>765</v>
      </c>
      <c r="H87" t="s">
        <v>151</v>
      </c>
    </row>
    <row r="88" spans="1:8" x14ac:dyDescent="0.25">
      <c r="A88" t="str">
        <f t="shared" si="1"/>
        <v xml:space="preserve">Exshaw </v>
      </c>
      <c r="B88">
        <f>MAX(F88:G88)</f>
        <v>446</v>
      </c>
      <c r="D88" t="s">
        <v>330</v>
      </c>
      <c r="E88" t="s">
        <v>193</v>
      </c>
      <c r="F88">
        <v>446</v>
      </c>
      <c r="G88">
        <v>231</v>
      </c>
      <c r="H88" t="s">
        <v>151</v>
      </c>
    </row>
    <row r="89" spans="1:8" x14ac:dyDescent="0.25">
      <c r="A89" t="str">
        <f t="shared" si="1"/>
        <v xml:space="preserve">Faust </v>
      </c>
      <c r="B89">
        <f>MAX(F89:G89)</f>
        <v>365</v>
      </c>
      <c r="D89" t="s">
        <v>337</v>
      </c>
      <c r="E89" t="s">
        <v>321</v>
      </c>
      <c r="F89">
        <v>317</v>
      </c>
      <c r="G89">
        <v>365</v>
      </c>
      <c r="H89" t="s">
        <v>151</v>
      </c>
    </row>
    <row r="90" spans="1:8" x14ac:dyDescent="0.25">
      <c r="A90" t="str">
        <f t="shared" si="1"/>
        <v xml:space="preserve">Fawcett </v>
      </c>
      <c r="B90">
        <f>MAX(F90:G90)</f>
        <v>102</v>
      </c>
      <c r="D90" t="s">
        <v>338</v>
      </c>
      <c r="E90" t="s">
        <v>231</v>
      </c>
      <c r="F90">
        <v>79</v>
      </c>
      <c r="G90">
        <v>102</v>
      </c>
      <c r="H90" t="s">
        <v>151</v>
      </c>
    </row>
    <row r="91" spans="1:8" x14ac:dyDescent="0.25">
      <c r="A91" t="str">
        <f t="shared" si="1"/>
        <v xml:space="preserve">Ferrier </v>
      </c>
      <c r="B91">
        <f>MAX(F91:G91)</f>
        <v>380</v>
      </c>
      <c r="D91" t="s">
        <v>2890</v>
      </c>
      <c r="E91" t="s">
        <v>11</v>
      </c>
      <c r="F91">
        <v>380</v>
      </c>
      <c r="G91">
        <v>341</v>
      </c>
      <c r="H91" t="s">
        <v>2891</v>
      </c>
    </row>
    <row r="92" spans="1:8" x14ac:dyDescent="0.25">
      <c r="A92" t="str">
        <f t="shared" si="1"/>
        <v xml:space="preserve">Fishing Lake </v>
      </c>
      <c r="B92">
        <f>MAX(F92:G92)</f>
        <v>484</v>
      </c>
      <c r="D92" t="s">
        <v>2892</v>
      </c>
      <c r="E92" t="s">
        <v>170</v>
      </c>
      <c r="F92">
        <v>484</v>
      </c>
      <c r="G92">
        <v>478</v>
      </c>
      <c r="H92" t="s">
        <v>2893</v>
      </c>
    </row>
    <row r="93" spans="1:8" x14ac:dyDescent="0.25">
      <c r="A93" t="str">
        <f t="shared" si="1"/>
        <v xml:space="preserve">Flatbush </v>
      </c>
      <c r="B93">
        <f>MAX(F93:G93)</f>
        <v>30</v>
      </c>
      <c r="D93" t="s">
        <v>339</v>
      </c>
      <c r="E93" t="s">
        <v>244</v>
      </c>
      <c r="F93">
        <v>30</v>
      </c>
      <c r="G93">
        <v>30</v>
      </c>
      <c r="H93" t="s">
        <v>151</v>
      </c>
    </row>
    <row r="94" spans="1:8" x14ac:dyDescent="0.25">
      <c r="A94" t="str">
        <f t="shared" si="1"/>
        <v xml:space="preserve">Fleming Park </v>
      </c>
      <c r="B94">
        <f>MAX(F94:G94)</f>
        <v>125</v>
      </c>
      <c r="D94" t="s">
        <v>2894</v>
      </c>
      <c r="E94" t="s">
        <v>249</v>
      </c>
      <c r="F94">
        <v>121</v>
      </c>
      <c r="G94">
        <v>125</v>
      </c>
      <c r="H94" t="s">
        <v>151</v>
      </c>
    </row>
    <row r="95" spans="1:8" x14ac:dyDescent="0.25">
      <c r="A95" t="str">
        <f t="shared" si="1"/>
        <v xml:space="preserve">Flyingshot Lake </v>
      </c>
      <c r="B95">
        <f>MAX(F95:G95)</f>
        <v>253</v>
      </c>
      <c r="D95" t="s">
        <v>2895</v>
      </c>
      <c r="E95" t="s">
        <v>195</v>
      </c>
      <c r="F95">
        <v>253</v>
      </c>
      <c r="G95">
        <v>192</v>
      </c>
      <c r="H95" t="s">
        <v>151</v>
      </c>
    </row>
    <row r="96" spans="1:8" x14ac:dyDescent="0.25">
      <c r="A96" t="str">
        <f t="shared" si="1"/>
        <v xml:space="preserve">Fort Chipewyan </v>
      </c>
      <c r="B96">
        <f>MAX(F96:G96)</f>
        <v>902</v>
      </c>
      <c r="D96" t="s">
        <v>343</v>
      </c>
      <c r="E96" t="s">
        <v>168</v>
      </c>
      <c r="F96">
        <v>756</v>
      </c>
      <c r="G96">
        <v>902</v>
      </c>
      <c r="H96" t="s">
        <v>151</v>
      </c>
    </row>
    <row r="97" spans="1:8" x14ac:dyDescent="0.25">
      <c r="A97" t="str">
        <f t="shared" si="1"/>
        <v xml:space="preserve">Fort Kent </v>
      </c>
      <c r="B97">
        <f>MAX(F97:G97)</f>
        <v>200</v>
      </c>
      <c r="D97" t="s">
        <v>344</v>
      </c>
      <c r="E97" t="s">
        <v>170</v>
      </c>
      <c r="F97">
        <v>200</v>
      </c>
      <c r="G97">
        <v>163</v>
      </c>
      <c r="H97" t="s">
        <v>151</v>
      </c>
    </row>
    <row r="98" spans="1:8" x14ac:dyDescent="0.25">
      <c r="A98" t="str">
        <f t="shared" si="1"/>
        <v xml:space="preserve">Fort Vermilion </v>
      </c>
      <c r="B98">
        <f>MAX(F98:G98)</f>
        <v>818</v>
      </c>
      <c r="D98" t="s">
        <v>347</v>
      </c>
      <c r="E98" t="s">
        <v>348</v>
      </c>
      <c r="F98">
        <v>714</v>
      </c>
      <c r="G98">
        <v>818</v>
      </c>
      <c r="H98" t="s">
        <v>151</v>
      </c>
    </row>
    <row r="99" spans="1:8" x14ac:dyDescent="0.25">
      <c r="A99" t="str">
        <f t="shared" si="1"/>
        <v xml:space="preserve">Frank </v>
      </c>
      <c r="B99">
        <f>MAX(F99:G99)</f>
        <v>131</v>
      </c>
      <c r="D99" t="s">
        <v>2896</v>
      </c>
      <c r="E99" t="s">
        <v>2897</v>
      </c>
      <c r="F99">
        <v>127</v>
      </c>
      <c r="G99">
        <v>131</v>
      </c>
      <c r="H99" t="s">
        <v>151</v>
      </c>
    </row>
    <row r="100" spans="1:8" x14ac:dyDescent="0.25">
      <c r="A100" t="str">
        <f t="shared" si="1"/>
        <v xml:space="preserve">Gainford </v>
      </c>
      <c r="B100">
        <f>MAX(F100:G100)</f>
        <v>132</v>
      </c>
      <c r="D100" t="s">
        <v>350</v>
      </c>
      <c r="E100" t="s">
        <v>249</v>
      </c>
      <c r="F100">
        <v>132</v>
      </c>
      <c r="G100">
        <v>98</v>
      </c>
      <c r="H100" t="s">
        <v>151</v>
      </c>
    </row>
    <row r="101" spans="1:8" x14ac:dyDescent="0.25">
      <c r="A101" t="str">
        <f t="shared" si="1"/>
        <v xml:space="preserve">Garden Grove Estates </v>
      </c>
      <c r="B101">
        <f>MAX(F101:G101)</f>
        <v>270</v>
      </c>
      <c r="D101" t="s">
        <v>2898</v>
      </c>
      <c r="E101" t="s">
        <v>249</v>
      </c>
      <c r="F101">
        <v>262</v>
      </c>
      <c r="G101">
        <v>270</v>
      </c>
      <c r="H101" t="s">
        <v>151</v>
      </c>
    </row>
    <row r="102" spans="1:8" x14ac:dyDescent="0.25">
      <c r="A102" t="s">
        <v>2981</v>
      </c>
      <c r="B102">
        <f>MAX(F102:G102)</f>
        <v>820</v>
      </c>
      <c r="D102" t="s">
        <v>2899</v>
      </c>
      <c r="E102" t="s">
        <v>321</v>
      </c>
      <c r="F102">
        <v>820</v>
      </c>
      <c r="G102">
        <v>809</v>
      </c>
      <c r="H102" t="s">
        <v>2900</v>
      </c>
    </row>
    <row r="103" spans="1:8" x14ac:dyDescent="0.25">
      <c r="A103" t="str">
        <f>D106</f>
        <v xml:space="preserve">Gleichen </v>
      </c>
      <c r="B103">
        <f>MAX(F106:G106)</f>
        <v>408</v>
      </c>
      <c r="D103" t="s">
        <v>2901</v>
      </c>
    </row>
    <row r="104" spans="1:8" x14ac:dyDescent="0.25">
      <c r="A104" t="str">
        <f>D107</f>
        <v xml:space="preserve">Glory Hills </v>
      </c>
      <c r="B104">
        <f>MAX(F107:G107)</f>
        <v>212</v>
      </c>
      <c r="D104" t="s">
        <v>2902</v>
      </c>
      <c r="E104" t="s">
        <v>237</v>
      </c>
      <c r="F104">
        <v>0</v>
      </c>
      <c r="G104">
        <v>0</v>
      </c>
      <c r="H104" t="s">
        <v>2900</v>
      </c>
    </row>
    <row r="105" spans="1:8" x14ac:dyDescent="0.25">
      <c r="A105" t="str">
        <f>D108</f>
        <v xml:space="preserve">Grandmuir Estates </v>
      </c>
      <c r="B105">
        <f>MAX(F108:G108)</f>
        <v>72</v>
      </c>
      <c r="D105" t="s">
        <v>2901</v>
      </c>
    </row>
    <row r="106" spans="1:8" x14ac:dyDescent="0.25">
      <c r="A106" t="str">
        <f>D109</f>
        <v xml:space="preserve">Grassland </v>
      </c>
      <c r="B106">
        <f>MAX(F109:G109)</f>
        <v>101</v>
      </c>
      <c r="D106" t="s">
        <v>353</v>
      </c>
      <c r="E106" t="s">
        <v>27</v>
      </c>
      <c r="F106">
        <v>348</v>
      </c>
      <c r="G106">
        <v>408</v>
      </c>
      <c r="H106" t="s">
        <v>151</v>
      </c>
    </row>
    <row r="107" spans="1:8" x14ac:dyDescent="0.25">
      <c r="A107" t="str">
        <f>D110</f>
        <v xml:space="preserve">Grassy Lake </v>
      </c>
      <c r="B107">
        <f>MAX(F110:G110)</f>
        <v>443</v>
      </c>
      <c r="D107" t="s">
        <v>2903</v>
      </c>
      <c r="E107" t="s">
        <v>157</v>
      </c>
      <c r="F107">
        <v>212</v>
      </c>
      <c r="G107">
        <v>191</v>
      </c>
      <c r="H107" t="s">
        <v>151</v>
      </c>
    </row>
    <row r="108" spans="1:8" x14ac:dyDescent="0.25">
      <c r="A108" t="str">
        <f>D111</f>
        <v xml:space="preserve">Green Acre Estates </v>
      </c>
      <c r="B108">
        <f>MAX(F111:G111)</f>
        <v>152</v>
      </c>
      <c r="D108" t="s">
        <v>2904</v>
      </c>
      <c r="E108" t="s">
        <v>249</v>
      </c>
      <c r="F108">
        <v>71</v>
      </c>
      <c r="G108">
        <v>72</v>
      </c>
      <c r="H108" t="s">
        <v>151</v>
      </c>
    </row>
    <row r="109" spans="1:8" x14ac:dyDescent="0.25">
      <c r="A109" t="str">
        <f>D112</f>
        <v xml:space="preserve">Gregoire Lake Estates </v>
      </c>
      <c r="B109">
        <f>MAX(F112:G112)</f>
        <v>192</v>
      </c>
      <c r="D109" t="s">
        <v>359</v>
      </c>
      <c r="E109" t="s">
        <v>21</v>
      </c>
      <c r="F109">
        <v>73</v>
      </c>
      <c r="G109">
        <v>101</v>
      </c>
      <c r="H109" t="s">
        <v>151</v>
      </c>
    </row>
    <row r="110" spans="1:8" x14ac:dyDescent="0.25">
      <c r="A110" t="str">
        <f>D113</f>
        <v xml:space="preserve">Grouard Mission </v>
      </c>
      <c r="B110">
        <f>MAX(F113:G113)</f>
        <v>436</v>
      </c>
      <c r="D110" t="s">
        <v>360</v>
      </c>
      <c r="E110" t="s">
        <v>317</v>
      </c>
      <c r="F110">
        <v>443</v>
      </c>
      <c r="G110">
        <v>337</v>
      </c>
      <c r="H110" t="s">
        <v>151</v>
      </c>
    </row>
    <row r="111" spans="1:8" x14ac:dyDescent="0.25">
      <c r="A111" t="s">
        <v>2982</v>
      </c>
      <c r="B111">
        <f>B110</f>
        <v>436</v>
      </c>
      <c r="D111" t="s">
        <v>2905</v>
      </c>
      <c r="E111" t="s">
        <v>249</v>
      </c>
      <c r="F111">
        <v>140</v>
      </c>
      <c r="G111">
        <v>152</v>
      </c>
      <c r="H111" t="s">
        <v>151</v>
      </c>
    </row>
    <row r="112" spans="1:8" x14ac:dyDescent="0.25">
      <c r="A112" t="str">
        <f>D114</f>
        <v xml:space="preserve">Gunn </v>
      </c>
      <c r="B112">
        <f>MAX(F114:G114)</f>
        <v>101</v>
      </c>
      <c r="D112" t="s">
        <v>364</v>
      </c>
      <c r="E112" t="s">
        <v>168</v>
      </c>
      <c r="F112">
        <v>192</v>
      </c>
      <c r="G112">
        <v>182</v>
      </c>
      <c r="H112" t="s">
        <v>151</v>
      </c>
    </row>
    <row r="113" spans="1:8" x14ac:dyDescent="0.25">
      <c r="A113" t="str">
        <f>D115</f>
        <v xml:space="preserve">Gwynne </v>
      </c>
      <c r="B113">
        <f>MAX(F115:G115)</f>
        <v>130</v>
      </c>
      <c r="D113" t="s">
        <v>2906</v>
      </c>
      <c r="E113" t="s">
        <v>321</v>
      </c>
      <c r="F113">
        <v>322</v>
      </c>
      <c r="G113">
        <v>436</v>
      </c>
      <c r="H113" t="s">
        <v>2907</v>
      </c>
    </row>
    <row r="114" spans="1:8" x14ac:dyDescent="0.25">
      <c r="A114" t="str">
        <f>D116</f>
        <v xml:space="preserve">Half Moon Estates </v>
      </c>
      <c r="B114">
        <f>MAX(F116:G116)</f>
        <v>288</v>
      </c>
      <c r="D114" t="s">
        <v>367</v>
      </c>
      <c r="E114" t="s">
        <v>258</v>
      </c>
      <c r="F114">
        <v>93</v>
      </c>
      <c r="G114">
        <v>101</v>
      </c>
      <c r="H114" t="s">
        <v>151</v>
      </c>
    </row>
    <row r="115" spans="1:8" x14ac:dyDescent="0.25">
      <c r="A115" t="s">
        <v>2983</v>
      </c>
      <c r="B115">
        <f>B114</f>
        <v>288</v>
      </c>
      <c r="D115" t="s">
        <v>370</v>
      </c>
      <c r="E115" t="s">
        <v>159</v>
      </c>
      <c r="F115">
        <v>97</v>
      </c>
      <c r="G115">
        <v>130</v>
      </c>
      <c r="H115" t="s">
        <v>151</v>
      </c>
    </row>
    <row r="116" spans="1:8" x14ac:dyDescent="0.25">
      <c r="A116" t="str">
        <f>D117</f>
        <v xml:space="preserve">Harvie Heights </v>
      </c>
      <c r="B116">
        <f>MAX(F117:G117)</f>
        <v>207</v>
      </c>
      <c r="D116" t="s">
        <v>2908</v>
      </c>
      <c r="E116" t="s">
        <v>166</v>
      </c>
      <c r="F116">
        <v>242</v>
      </c>
      <c r="G116">
        <v>288</v>
      </c>
      <c r="H116" t="s">
        <v>2909</v>
      </c>
    </row>
    <row r="117" spans="1:8" x14ac:dyDescent="0.25">
      <c r="A117" t="str">
        <f>D118</f>
        <v xml:space="preserve">Haynes </v>
      </c>
      <c r="B117">
        <f>MAX(F118:G118)</f>
        <v>25</v>
      </c>
      <c r="D117" t="s">
        <v>374</v>
      </c>
      <c r="E117" t="s">
        <v>193</v>
      </c>
      <c r="F117">
        <v>207</v>
      </c>
      <c r="G117">
        <v>172</v>
      </c>
      <c r="H117" t="s">
        <v>151</v>
      </c>
    </row>
    <row r="118" spans="1:8" x14ac:dyDescent="0.25">
      <c r="A118" t="str">
        <f>D119</f>
        <v xml:space="preserve">Hayter </v>
      </c>
      <c r="B118">
        <f>MAX(F119:G119)</f>
        <v>133</v>
      </c>
      <c r="D118" t="s">
        <v>376</v>
      </c>
      <c r="E118" t="s">
        <v>377</v>
      </c>
      <c r="F118">
        <v>25</v>
      </c>
      <c r="G118">
        <v>25</v>
      </c>
      <c r="H118" t="s">
        <v>151</v>
      </c>
    </row>
    <row r="119" spans="1:8" x14ac:dyDescent="0.25">
      <c r="A119" t="str">
        <f>D120</f>
        <v xml:space="preserve">Herder </v>
      </c>
      <c r="B119">
        <f>MAX(F120:G120)</f>
        <v>59</v>
      </c>
      <c r="D119" t="s">
        <v>379</v>
      </c>
      <c r="E119" t="s">
        <v>208</v>
      </c>
      <c r="F119">
        <v>133</v>
      </c>
      <c r="G119">
        <v>121</v>
      </c>
      <c r="H119" t="s">
        <v>151</v>
      </c>
    </row>
    <row r="120" spans="1:8" x14ac:dyDescent="0.25">
      <c r="A120" t="str">
        <f>D121</f>
        <v xml:space="preserve">Heritage Woods </v>
      </c>
      <c r="B120">
        <f>MAX(F121:G121)</f>
        <v>108</v>
      </c>
      <c r="D120" t="s">
        <v>2910</v>
      </c>
      <c r="E120" t="s">
        <v>30</v>
      </c>
      <c r="F120">
        <v>59</v>
      </c>
      <c r="G120">
        <v>55</v>
      </c>
      <c r="H120" t="s">
        <v>151</v>
      </c>
    </row>
    <row r="121" spans="1:8" x14ac:dyDescent="0.25">
      <c r="A121" t="str">
        <f>D122</f>
        <v xml:space="preserve">Hesketh </v>
      </c>
      <c r="B121">
        <f>MAX(F122:G122)</f>
        <v>15</v>
      </c>
      <c r="D121" t="s">
        <v>2911</v>
      </c>
      <c r="E121" t="s">
        <v>178</v>
      </c>
      <c r="F121">
        <v>108</v>
      </c>
      <c r="G121">
        <v>107</v>
      </c>
      <c r="H121" t="s">
        <v>151</v>
      </c>
    </row>
    <row r="122" spans="1:8" x14ac:dyDescent="0.25">
      <c r="A122" t="str">
        <f>D123</f>
        <v xml:space="preserve">Hewitt Estates </v>
      </c>
      <c r="B122">
        <f>MAX(F123:G123)</f>
        <v>215</v>
      </c>
      <c r="D122" t="s">
        <v>383</v>
      </c>
      <c r="E122" t="s">
        <v>16</v>
      </c>
      <c r="F122">
        <v>15</v>
      </c>
      <c r="G122">
        <v>15</v>
      </c>
      <c r="H122" t="s">
        <v>151</v>
      </c>
    </row>
    <row r="123" spans="1:8" x14ac:dyDescent="0.25">
      <c r="A123" t="str">
        <f>D124</f>
        <v xml:space="preserve">High Point Estates </v>
      </c>
      <c r="B123">
        <f>MAX(F124:G124)</f>
        <v>104</v>
      </c>
      <c r="D123" t="s">
        <v>2912</v>
      </c>
      <c r="E123" t="s">
        <v>157</v>
      </c>
      <c r="F123">
        <v>142</v>
      </c>
      <c r="G123">
        <v>215</v>
      </c>
      <c r="H123" t="s">
        <v>151</v>
      </c>
    </row>
    <row r="124" spans="1:8" x14ac:dyDescent="0.25">
      <c r="A124" t="str">
        <f>D125</f>
        <v xml:space="preserve">Hilda </v>
      </c>
      <c r="B124">
        <f>MAX(F125:G125)</f>
        <v>55</v>
      </c>
      <c r="D124" t="s">
        <v>2913</v>
      </c>
      <c r="E124" t="s">
        <v>178</v>
      </c>
      <c r="F124">
        <v>98</v>
      </c>
      <c r="G124">
        <v>104</v>
      </c>
      <c r="H124" t="s">
        <v>151</v>
      </c>
    </row>
    <row r="125" spans="1:8" x14ac:dyDescent="0.25">
      <c r="A125" t="str">
        <f>D126</f>
        <v xml:space="preserve">Hillcrest Mines </v>
      </c>
      <c r="B125">
        <f>MAX(F126:G126)</f>
        <v>564</v>
      </c>
      <c r="D125" t="s">
        <v>384</v>
      </c>
      <c r="E125" t="s">
        <v>8</v>
      </c>
      <c r="F125">
        <v>45</v>
      </c>
      <c r="G125">
        <v>55</v>
      </c>
      <c r="H125" t="s">
        <v>151</v>
      </c>
    </row>
    <row r="126" spans="1:8" x14ac:dyDescent="0.25">
      <c r="A126" t="s">
        <v>2984</v>
      </c>
      <c r="B126">
        <f>B125</f>
        <v>564</v>
      </c>
      <c r="D126" t="s">
        <v>2914</v>
      </c>
      <c r="E126" t="s">
        <v>2897</v>
      </c>
      <c r="F126">
        <v>564</v>
      </c>
      <c r="G126">
        <v>419</v>
      </c>
      <c r="H126" t="s">
        <v>2915</v>
      </c>
    </row>
    <row r="127" spans="1:8" x14ac:dyDescent="0.25">
      <c r="A127" t="str">
        <f t="shared" si="1"/>
        <v xml:space="preserve">Hobbema </v>
      </c>
      <c r="B127">
        <f>MAX(F127:G127)</f>
        <v>61</v>
      </c>
      <c r="D127" t="s">
        <v>388</v>
      </c>
      <c r="E127" t="s">
        <v>206</v>
      </c>
      <c r="F127">
        <v>61</v>
      </c>
      <c r="G127">
        <v>35</v>
      </c>
      <c r="H127" t="s">
        <v>151</v>
      </c>
    </row>
    <row r="128" spans="1:8" x14ac:dyDescent="0.25">
      <c r="A128" t="str">
        <f t="shared" si="1"/>
        <v xml:space="preserve">Hu Haven </v>
      </c>
      <c r="B128">
        <f>MAX(F128:G128)</f>
        <v>129</v>
      </c>
      <c r="D128" t="s">
        <v>2916</v>
      </c>
      <c r="E128" t="s">
        <v>157</v>
      </c>
      <c r="F128">
        <v>118</v>
      </c>
      <c r="G128">
        <v>129</v>
      </c>
      <c r="H128" t="s">
        <v>151</v>
      </c>
    </row>
    <row r="129" spans="1:8" x14ac:dyDescent="0.25">
      <c r="A129" t="str">
        <f t="shared" si="1"/>
        <v xml:space="preserve">Hubbles Lake </v>
      </c>
      <c r="B129">
        <f>MAX(F129:G129)</f>
        <v>215</v>
      </c>
      <c r="D129" t="s">
        <v>2917</v>
      </c>
      <c r="E129" t="s">
        <v>249</v>
      </c>
      <c r="F129">
        <v>203</v>
      </c>
      <c r="G129">
        <v>215</v>
      </c>
      <c r="H129" t="s">
        <v>151</v>
      </c>
    </row>
    <row r="130" spans="1:8" x14ac:dyDescent="0.25">
      <c r="A130" t="str">
        <f t="shared" si="1"/>
        <v xml:space="preserve">Huxley </v>
      </c>
      <c r="B130">
        <f>MAX(F130:G130)</f>
        <v>89</v>
      </c>
      <c r="D130" t="s">
        <v>390</v>
      </c>
      <c r="E130" t="s">
        <v>16</v>
      </c>
      <c r="F130">
        <v>89</v>
      </c>
      <c r="G130">
        <v>80</v>
      </c>
      <c r="H130" t="s">
        <v>151</v>
      </c>
    </row>
    <row r="131" spans="1:8" x14ac:dyDescent="0.25">
      <c r="A131" t="str">
        <f t="shared" si="1"/>
        <v xml:space="preserve">Iron Springs </v>
      </c>
      <c r="B131">
        <f>MAX(F131:G131)</f>
        <v>72</v>
      </c>
      <c r="D131" t="s">
        <v>394</v>
      </c>
      <c r="E131" t="s">
        <v>261</v>
      </c>
      <c r="F131">
        <v>72</v>
      </c>
      <c r="G131">
        <v>71</v>
      </c>
      <c r="H131" t="s">
        <v>151</v>
      </c>
    </row>
    <row r="132" spans="1:8" x14ac:dyDescent="0.25">
      <c r="A132" t="str">
        <f t="shared" si="1"/>
        <v xml:space="preserve">Islay </v>
      </c>
      <c r="B132">
        <f>MAX(F132:G132)</f>
        <v>189</v>
      </c>
      <c r="D132" t="s">
        <v>396</v>
      </c>
      <c r="E132" t="s">
        <v>199</v>
      </c>
      <c r="F132">
        <v>189</v>
      </c>
      <c r="G132">
        <v>182</v>
      </c>
      <c r="H132" t="s">
        <v>151</v>
      </c>
    </row>
    <row r="133" spans="1:8" x14ac:dyDescent="0.25">
      <c r="A133" t="str">
        <f t="shared" si="1"/>
        <v xml:space="preserve">Janvier South </v>
      </c>
      <c r="B133">
        <f>MAX(F133:G133)</f>
        <v>169</v>
      </c>
      <c r="D133" t="s">
        <v>399</v>
      </c>
      <c r="E133" t="s">
        <v>168</v>
      </c>
      <c r="F133">
        <v>169</v>
      </c>
      <c r="G133">
        <v>159</v>
      </c>
      <c r="H133" t="s">
        <v>151</v>
      </c>
    </row>
    <row r="134" spans="1:8" x14ac:dyDescent="0.25">
      <c r="A134" t="str">
        <f t="shared" ref="A134:A197" si="2">D134</f>
        <v xml:space="preserve">Jarvie </v>
      </c>
      <c r="B134">
        <f>MAX(F134:G134)</f>
        <v>114</v>
      </c>
      <c r="D134" t="s">
        <v>401</v>
      </c>
      <c r="E134" t="s">
        <v>231</v>
      </c>
      <c r="F134">
        <v>114</v>
      </c>
      <c r="G134">
        <v>112</v>
      </c>
      <c r="H134" t="s">
        <v>151</v>
      </c>
    </row>
    <row r="135" spans="1:8" x14ac:dyDescent="0.25">
      <c r="A135" t="str">
        <f t="shared" si="2"/>
        <v xml:space="preserve">Joffre </v>
      </c>
      <c r="B135">
        <f>MAX(F135:G135)</f>
        <v>176</v>
      </c>
      <c r="D135" t="s">
        <v>405</v>
      </c>
      <c r="E135" t="s">
        <v>377</v>
      </c>
      <c r="F135">
        <v>166</v>
      </c>
      <c r="G135">
        <v>176</v>
      </c>
      <c r="H135" t="s">
        <v>151</v>
      </c>
    </row>
    <row r="136" spans="1:8" x14ac:dyDescent="0.25">
      <c r="A136" t="str">
        <f t="shared" si="2"/>
        <v xml:space="preserve">Johnson's Addition </v>
      </c>
      <c r="B136">
        <f>MAX(F136:G136)</f>
        <v>50</v>
      </c>
      <c r="D136" t="s">
        <v>406</v>
      </c>
      <c r="E136" t="s">
        <v>317</v>
      </c>
      <c r="F136">
        <v>35</v>
      </c>
      <c r="G136">
        <v>50</v>
      </c>
      <c r="H136" t="s">
        <v>151</v>
      </c>
    </row>
    <row r="137" spans="1:8" x14ac:dyDescent="0.25">
      <c r="A137" t="str">
        <f t="shared" si="2"/>
        <v xml:space="preserve">Josephburg </v>
      </c>
      <c r="B137">
        <f>MAX(F137:G137)</f>
        <v>154</v>
      </c>
      <c r="D137" t="s">
        <v>407</v>
      </c>
      <c r="E137" t="s">
        <v>166</v>
      </c>
      <c r="F137">
        <v>154</v>
      </c>
      <c r="G137">
        <v>146</v>
      </c>
      <c r="H137" t="s">
        <v>151</v>
      </c>
    </row>
    <row r="138" spans="1:8" x14ac:dyDescent="0.25">
      <c r="A138" t="str">
        <f t="shared" si="2"/>
        <v xml:space="preserve">Joussard </v>
      </c>
      <c r="B138">
        <f>MAX(F138:G138)</f>
        <v>234</v>
      </c>
      <c r="D138" t="s">
        <v>408</v>
      </c>
      <c r="E138" t="s">
        <v>321</v>
      </c>
      <c r="F138">
        <v>234</v>
      </c>
      <c r="G138">
        <v>219</v>
      </c>
      <c r="H138" t="s">
        <v>151</v>
      </c>
    </row>
    <row r="139" spans="1:8" x14ac:dyDescent="0.25">
      <c r="A139" t="str">
        <f t="shared" si="2"/>
        <v xml:space="preserve">Kelsey </v>
      </c>
      <c r="B139">
        <f>MAX(F139:G139)</f>
        <v>10</v>
      </c>
      <c r="D139" t="s">
        <v>412</v>
      </c>
      <c r="E139" t="s">
        <v>173</v>
      </c>
      <c r="F139">
        <v>10</v>
      </c>
      <c r="G139">
        <v>10</v>
      </c>
      <c r="H139" t="s">
        <v>151</v>
      </c>
    </row>
    <row r="140" spans="1:8" x14ac:dyDescent="0.25">
      <c r="A140" t="s">
        <v>2985</v>
      </c>
      <c r="B140">
        <f>MAX(F140:G140)+F142</f>
        <v>927</v>
      </c>
      <c r="D140" t="s">
        <v>2918</v>
      </c>
      <c r="E140" t="s">
        <v>188</v>
      </c>
      <c r="F140">
        <v>393</v>
      </c>
      <c r="G140">
        <v>922</v>
      </c>
      <c r="H140" t="s">
        <v>2919</v>
      </c>
    </row>
    <row r="141" spans="1:8" x14ac:dyDescent="0.25">
      <c r="D141" t="s">
        <v>2920</v>
      </c>
    </row>
    <row r="142" spans="1:8" x14ac:dyDescent="0.25">
      <c r="D142" t="s">
        <v>2921</v>
      </c>
      <c r="E142" t="s">
        <v>183</v>
      </c>
      <c r="F142">
        <v>5</v>
      </c>
      <c r="G142">
        <v>5</v>
      </c>
      <c r="H142" t="s">
        <v>2919</v>
      </c>
    </row>
    <row r="143" spans="1:8" x14ac:dyDescent="0.25">
      <c r="D143" t="s">
        <v>2920</v>
      </c>
    </row>
    <row r="144" spans="1:8" x14ac:dyDescent="0.25">
      <c r="A144" t="str">
        <f t="shared" si="2"/>
        <v xml:space="preserve">Kingman </v>
      </c>
      <c r="B144">
        <f>MAX(F144:G144)</f>
        <v>87</v>
      </c>
      <c r="D144" t="s">
        <v>414</v>
      </c>
      <c r="E144" t="s">
        <v>173</v>
      </c>
      <c r="F144">
        <v>87</v>
      </c>
      <c r="G144">
        <v>80</v>
      </c>
      <c r="H144" t="s">
        <v>151</v>
      </c>
    </row>
    <row r="145" spans="1:8" x14ac:dyDescent="0.25">
      <c r="A145" t="str">
        <f t="shared" si="2"/>
        <v xml:space="preserve">Kountry Meadow Estates </v>
      </c>
      <c r="B145">
        <f>MAX(F145:G145)</f>
        <v>313</v>
      </c>
      <c r="D145" t="s">
        <v>2922</v>
      </c>
      <c r="E145" t="s">
        <v>30</v>
      </c>
      <c r="F145">
        <v>252</v>
      </c>
      <c r="G145">
        <v>313</v>
      </c>
      <c r="H145" t="s">
        <v>2923</v>
      </c>
    </row>
    <row r="146" spans="1:8" x14ac:dyDescent="0.25">
      <c r="A146" t="str">
        <f t="shared" si="2"/>
        <v xml:space="preserve">La Crete </v>
      </c>
      <c r="B146">
        <f>MAX(F146:G146)</f>
        <v>711</v>
      </c>
      <c r="D146" t="s">
        <v>421</v>
      </c>
      <c r="E146" t="s">
        <v>348</v>
      </c>
      <c r="F146">
        <v>711</v>
      </c>
      <c r="G146">
        <v>176</v>
      </c>
      <c r="H146" t="s">
        <v>2924</v>
      </c>
    </row>
    <row r="147" spans="1:8" x14ac:dyDescent="0.25">
      <c r="A147" t="str">
        <f t="shared" si="2"/>
        <v xml:space="preserve">La Glace </v>
      </c>
      <c r="B147">
        <f>MAX(F147:G147)</f>
        <v>213</v>
      </c>
      <c r="D147" t="s">
        <v>423</v>
      </c>
      <c r="E147" t="s">
        <v>195</v>
      </c>
      <c r="F147">
        <v>205</v>
      </c>
      <c r="G147">
        <v>213</v>
      </c>
      <c r="H147" t="s">
        <v>151</v>
      </c>
    </row>
    <row r="148" spans="1:8" x14ac:dyDescent="0.25">
      <c r="A148" t="str">
        <f t="shared" si="2"/>
        <v xml:space="preserve">Lac des Arcs </v>
      </c>
      <c r="B148">
        <f>MAX(F148:G148)</f>
        <v>140</v>
      </c>
      <c r="D148" t="s">
        <v>424</v>
      </c>
      <c r="E148" t="s">
        <v>193</v>
      </c>
      <c r="F148">
        <v>140</v>
      </c>
      <c r="G148">
        <v>96</v>
      </c>
      <c r="H148" t="s">
        <v>151</v>
      </c>
    </row>
    <row r="149" spans="1:8" x14ac:dyDescent="0.25">
      <c r="A149" t="str">
        <f t="shared" si="2"/>
        <v xml:space="preserve">Langdon </v>
      </c>
      <c r="B149">
        <f>MAX(F149:G149)</f>
        <v>215</v>
      </c>
      <c r="D149" t="s">
        <v>434</v>
      </c>
      <c r="E149" t="s">
        <v>178</v>
      </c>
      <c r="F149">
        <v>215</v>
      </c>
      <c r="G149">
        <v>86</v>
      </c>
      <c r="H149" t="s">
        <v>2925</v>
      </c>
    </row>
    <row r="150" spans="1:8" x14ac:dyDescent="0.25">
      <c r="A150" t="str">
        <f t="shared" si="2"/>
        <v xml:space="preserve">Les Trailer Park </v>
      </c>
      <c r="B150">
        <f>MAX(F150:G150)</f>
        <v>187</v>
      </c>
      <c r="D150" t="s">
        <v>2926</v>
      </c>
      <c r="E150" t="s">
        <v>30</v>
      </c>
      <c r="F150">
        <v>154</v>
      </c>
      <c r="G150">
        <v>187</v>
      </c>
      <c r="H150" t="s">
        <v>151</v>
      </c>
    </row>
    <row r="151" spans="1:8" x14ac:dyDescent="0.25">
      <c r="A151" t="str">
        <f t="shared" si="2"/>
        <v xml:space="preserve">Leslieville </v>
      </c>
      <c r="B151">
        <f>MAX(F151:G151)</f>
        <v>232</v>
      </c>
      <c r="D151" t="s">
        <v>440</v>
      </c>
      <c r="E151" t="s">
        <v>11</v>
      </c>
      <c r="F151">
        <v>232</v>
      </c>
      <c r="G151">
        <v>206</v>
      </c>
      <c r="H151" t="s">
        <v>151</v>
      </c>
    </row>
    <row r="152" spans="1:8" x14ac:dyDescent="0.25">
      <c r="A152" t="str">
        <f t="shared" si="2"/>
        <v xml:space="preserve">Linn Valley </v>
      </c>
      <c r="B152">
        <f>MAX(F152:G152)</f>
        <v>240</v>
      </c>
      <c r="D152" t="s">
        <v>442</v>
      </c>
      <c r="E152" t="s">
        <v>30</v>
      </c>
      <c r="F152">
        <v>226</v>
      </c>
      <c r="G152">
        <v>240</v>
      </c>
      <c r="H152" t="s">
        <v>151</v>
      </c>
    </row>
    <row r="153" spans="1:8" x14ac:dyDescent="0.25">
      <c r="A153" t="str">
        <f t="shared" si="2"/>
        <v xml:space="preserve">Lodgepole </v>
      </c>
      <c r="B153">
        <f>MAX(F153:G153)</f>
        <v>165</v>
      </c>
      <c r="D153" t="s">
        <v>446</v>
      </c>
      <c r="E153" t="s">
        <v>223</v>
      </c>
      <c r="F153">
        <v>156</v>
      </c>
      <c r="G153">
        <v>165</v>
      </c>
      <c r="H153" t="s">
        <v>151</v>
      </c>
    </row>
    <row r="154" spans="1:8" x14ac:dyDescent="0.25">
      <c r="A154" t="str">
        <f t="shared" si="2"/>
        <v xml:space="preserve">Long Lake </v>
      </c>
      <c r="B154">
        <f>MAX(F154:G154)</f>
        <v>101</v>
      </c>
      <c r="D154" t="s">
        <v>448</v>
      </c>
      <c r="E154" t="s">
        <v>149</v>
      </c>
      <c r="F154">
        <v>101</v>
      </c>
      <c r="G154">
        <v>65</v>
      </c>
      <c r="H154" t="s">
        <v>151</v>
      </c>
    </row>
    <row r="155" spans="1:8" x14ac:dyDescent="0.25">
      <c r="A155" t="str">
        <f t="shared" si="2"/>
        <v xml:space="preserve">Lousana </v>
      </c>
      <c r="B155">
        <f>MAX(F155:G155)</f>
        <v>55</v>
      </c>
      <c r="D155" t="s">
        <v>451</v>
      </c>
      <c r="E155" t="s">
        <v>30</v>
      </c>
      <c r="F155">
        <v>50</v>
      </c>
      <c r="G155">
        <v>55</v>
      </c>
      <c r="H155" t="s">
        <v>151</v>
      </c>
    </row>
    <row r="156" spans="1:8" x14ac:dyDescent="0.25">
      <c r="A156" t="str">
        <f t="shared" si="2"/>
        <v xml:space="preserve">Lower Manor Estates </v>
      </c>
      <c r="B156">
        <f>MAX(F156:G156)</f>
        <v>100</v>
      </c>
      <c r="D156" t="s">
        <v>2927</v>
      </c>
      <c r="E156" t="s">
        <v>157</v>
      </c>
      <c r="F156">
        <v>85</v>
      </c>
      <c r="G156">
        <v>100</v>
      </c>
      <c r="H156" t="s">
        <v>151</v>
      </c>
    </row>
    <row r="157" spans="1:8" x14ac:dyDescent="0.25">
      <c r="A157" t="str">
        <f t="shared" si="2"/>
        <v xml:space="preserve">Lowland Heights </v>
      </c>
      <c r="B157">
        <f>MAX(F157:G157)</f>
        <v>46</v>
      </c>
      <c r="D157" t="s">
        <v>452</v>
      </c>
      <c r="E157" t="s">
        <v>185</v>
      </c>
      <c r="F157">
        <v>45</v>
      </c>
      <c r="G157">
        <v>46</v>
      </c>
      <c r="H157" t="s">
        <v>151</v>
      </c>
    </row>
    <row r="158" spans="1:8" x14ac:dyDescent="0.25">
      <c r="A158" t="str">
        <f t="shared" si="2"/>
        <v xml:space="preserve">Lundbreck </v>
      </c>
      <c r="B158">
        <f>MAX(F158:G158)</f>
        <v>280</v>
      </c>
      <c r="D158" t="s">
        <v>453</v>
      </c>
      <c r="E158" t="s">
        <v>185</v>
      </c>
      <c r="F158">
        <v>280</v>
      </c>
      <c r="G158">
        <v>263</v>
      </c>
      <c r="H158" t="s">
        <v>151</v>
      </c>
    </row>
    <row r="159" spans="1:8" x14ac:dyDescent="0.25">
      <c r="A159" t="str">
        <f t="shared" si="2"/>
        <v xml:space="preserve">Lyalta </v>
      </c>
      <c r="B159">
        <f>MAX(F159:G159)</f>
        <v>22</v>
      </c>
      <c r="D159" t="s">
        <v>454</v>
      </c>
      <c r="E159" t="s">
        <v>27</v>
      </c>
      <c r="F159">
        <v>22</v>
      </c>
      <c r="G159">
        <v>21</v>
      </c>
      <c r="H159" t="s">
        <v>151</v>
      </c>
    </row>
    <row r="160" spans="1:8" x14ac:dyDescent="0.25">
      <c r="A160" t="str">
        <f t="shared" si="2"/>
        <v xml:space="preserve">MacKay </v>
      </c>
      <c r="B160">
        <f>MAX(F160:G160)</f>
        <v>30</v>
      </c>
      <c r="D160" t="s">
        <v>455</v>
      </c>
      <c r="E160" t="s">
        <v>73</v>
      </c>
      <c r="F160">
        <v>30</v>
      </c>
      <c r="G160">
        <v>15</v>
      </c>
      <c r="H160" t="s">
        <v>2928</v>
      </c>
    </row>
    <row r="161" spans="1:8" x14ac:dyDescent="0.25">
      <c r="A161" t="str">
        <f t="shared" si="2"/>
        <v xml:space="preserve">Mallaig </v>
      </c>
      <c r="B161">
        <f>MAX(F161:G161)</f>
        <v>234</v>
      </c>
      <c r="D161" t="s">
        <v>457</v>
      </c>
      <c r="E161" t="s">
        <v>175</v>
      </c>
      <c r="F161">
        <v>234</v>
      </c>
      <c r="G161">
        <v>162</v>
      </c>
      <c r="H161" t="s">
        <v>151</v>
      </c>
    </row>
    <row r="162" spans="1:8" x14ac:dyDescent="0.25">
      <c r="A162" t="str">
        <f t="shared" si="2"/>
        <v xml:space="preserve">Markerville </v>
      </c>
      <c r="B162">
        <f>MAX(F162:G162)</f>
        <v>50</v>
      </c>
      <c r="D162" t="s">
        <v>461</v>
      </c>
      <c r="E162" t="s">
        <v>30</v>
      </c>
      <c r="F162">
        <v>50</v>
      </c>
      <c r="G162">
        <v>50</v>
      </c>
      <c r="H162" t="s">
        <v>151</v>
      </c>
    </row>
    <row r="163" spans="1:8" x14ac:dyDescent="0.25">
      <c r="A163" t="str">
        <f t="shared" si="2"/>
        <v xml:space="preserve">Marlboro </v>
      </c>
      <c r="B163">
        <f>MAX(F163:G163)</f>
        <v>160</v>
      </c>
      <c r="D163" t="s">
        <v>462</v>
      </c>
      <c r="E163" t="s">
        <v>73</v>
      </c>
      <c r="F163">
        <v>156</v>
      </c>
      <c r="G163">
        <v>160</v>
      </c>
      <c r="H163" t="s">
        <v>151</v>
      </c>
    </row>
    <row r="164" spans="1:8" x14ac:dyDescent="0.25">
      <c r="A164" t="str">
        <f t="shared" si="2"/>
        <v xml:space="preserve">Martins Trailer Court </v>
      </c>
      <c r="B164">
        <f>MAX(F164:G164)</f>
        <v>118</v>
      </c>
      <c r="D164" t="s">
        <v>2929</v>
      </c>
      <c r="E164" t="s">
        <v>11</v>
      </c>
      <c r="F164">
        <v>118</v>
      </c>
      <c r="G164">
        <v>105</v>
      </c>
      <c r="H164" t="s">
        <v>151</v>
      </c>
    </row>
    <row r="165" spans="1:8" x14ac:dyDescent="0.25">
      <c r="A165" t="str">
        <f t="shared" si="2"/>
        <v xml:space="preserve">McDermott </v>
      </c>
      <c r="B165">
        <f>MAX(F165:G165)</f>
        <v>71</v>
      </c>
      <c r="D165" t="s">
        <v>2930</v>
      </c>
      <c r="E165" t="s">
        <v>261</v>
      </c>
      <c r="F165">
        <v>51</v>
      </c>
      <c r="G165">
        <v>71</v>
      </c>
      <c r="H165" t="s">
        <v>151</v>
      </c>
    </row>
    <row r="166" spans="1:8" x14ac:dyDescent="0.25">
      <c r="A166" t="str">
        <f t="shared" si="2"/>
        <v xml:space="preserve">McNabb's </v>
      </c>
      <c r="B166">
        <f>MAX(F166:G166)</f>
        <v>65</v>
      </c>
      <c r="D166" t="s">
        <v>2931</v>
      </c>
      <c r="E166" t="s">
        <v>21</v>
      </c>
      <c r="F166">
        <v>65</v>
      </c>
      <c r="G166">
        <v>64</v>
      </c>
      <c r="H166" t="s">
        <v>151</v>
      </c>
    </row>
    <row r="167" spans="1:8" x14ac:dyDescent="0.25">
      <c r="A167" t="str">
        <f t="shared" si="2"/>
        <v xml:space="preserve">Meanook </v>
      </c>
      <c r="B167">
        <f>MAX(F167:G167)</f>
        <v>20</v>
      </c>
      <c r="D167" t="s">
        <v>465</v>
      </c>
      <c r="E167" t="s">
        <v>21</v>
      </c>
      <c r="F167">
        <v>15</v>
      </c>
      <c r="G167">
        <v>20</v>
      </c>
      <c r="H167" t="s">
        <v>151</v>
      </c>
    </row>
    <row r="168" spans="1:8" x14ac:dyDescent="0.25">
      <c r="A168" t="str">
        <f t="shared" si="2"/>
        <v xml:space="preserve">Meeting Creek </v>
      </c>
      <c r="B168">
        <f>MAX(F168:G168)</f>
        <v>42</v>
      </c>
      <c r="D168" t="s">
        <v>467</v>
      </c>
      <c r="E168" t="s">
        <v>173</v>
      </c>
      <c r="F168">
        <v>23</v>
      </c>
      <c r="G168">
        <v>42</v>
      </c>
      <c r="H168" t="s">
        <v>151</v>
      </c>
    </row>
    <row r="169" spans="1:8" x14ac:dyDescent="0.25">
      <c r="A169" t="str">
        <f t="shared" si="2"/>
        <v xml:space="preserve">Meso West </v>
      </c>
      <c r="B169">
        <f>MAX(F169:G169)</f>
        <v>338</v>
      </c>
      <c r="D169" t="s">
        <v>2932</v>
      </c>
      <c r="E169" t="s">
        <v>249</v>
      </c>
      <c r="F169">
        <v>338</v>
      </c>
      <c r="G169">
        <v>282</v>
      </c>
      <c r="H169" t="s">
        <v>151</v>
      </c>
    </row>
    <row r="170" spans="1:8" x14ac:dyDescent="0.25">
      <c r="A170" t="str">
        <f t="shared" si="2"/>
        <v xml:space="preserve">Mirror </v>
      </c>
      <c r="B170">
        <f>MAX(F170:G170)</f>
        <v>492</v>
      </c>
      <c r="D170" t="s">
        <v>471</v>
      </c>
      <c r="E170" t="s">
        <v>377</v>
      </c>
      <c r="F170">
        <v>481</v>
      </c>
      <c r="G170">
        <v>492</v>
      </c>
      <c r="H170" t="s">
        <v>151</v>
      </c>
    </row>
    <row r="171" spans="1:8" x14ac:dyDescent="0.25">
      <c r="A171" t="str">
        <f t="shared" si="2"/>
        <v xml:space="preserve">Monarch </v>
      </c>
      <c r="B171">
        <f>MAX(F171:G171)</f>
        <v>195</v>
      </c>
      <c r="D171" t="s">
        <v>473</v>
      </c>
      <c r="E171" t="s">
        <v>261</v>
      </c>
      <c r="F171">
        <v>185</v>
      </c>
      <c r="G171">
        <v>195</v>
      </c>
      <c r="H171" t="s">
        <v>151</v>
      </c>
    </row>
    <row r="172" spans="1:8" x14ac:dyDescent="0.25">
      <c r="A172" t="str">
        <f t="shared" si="2"/>
        <v xml:space="preserve">Moon River Estates </v>
      </c>
      <c r="B172">
        <f>MAX(F172:G172)</f>
        <v>143</v>
      </c>
      <c r="D172" t="s">
        <v>476</v>
      </c>
      <c r="E172" t="s">
        <v>477</v>
      </c>
      <c r="F172">
        <v>125</v>
      </c>
      <c r="G172">
        <v>143</v>
      </c>
      <c r="H172" t="s">
        <v>151</v>
      </c>
    </row>
    <row r="173" spans="1:8" x14ac:dyDescent="0.25">
      <c r="A173" t="str">
        <f t="shared" si="2"/>
        <v xml:space="preserve">Morningside </v>
      </c>
      <c r="B173">
        <f>MAX(F173:G173)</f>
        <v>107</v>
      </c>
      <c r="D173" t="s">
        <v>479</v>
      </c>
      <c r="E173" t="s">
        <v>377</v>
      </c>
      <c r="F173">
        <v>107</v>
      </c>
      <c r="G173">
        <v>97</v>
      </c>
      <c r="H173" t="s">
        <v>151</v>
      </c>
    </row>
    <row r="174" spans="1:8" x14ac:dyDescent="0.25">
      <c r="A174" t="str">
        <f t="shared" si="2"/>
        <v xml:space="preserve">Mountain View </v>
      </c>
      <c r="B174">
        <f>MAX(F174:G174)</f>
        <v>80</v>
      </c>
      <c r="D174" t="s">
        <v>481</v>
      </c>
      <c r="E174" t="s">
        <v>40</v>
      </c>
      <c r="F174">
        <v>20</v>
      </c>
      <c r="G174">
        <v>80</v>
      </c>
      <c r="H174" t="s">
        <v>151</v>
      </c>
    </row>
    <row r="175" spans="1:8" x14ac:dyDescent="0.25">
      <c r="A175" t="s">
        <v>2986</v>
      </c>
      <c r="B175">
        <f>MAX(F175:G175)+F177</f>
        <v>334</v>
      </c>
      <c r="D175" t="s">
        <v>2933</v>
      </c>
      <c r="E175" t="s">
        <v>159</v>
      </c>
      <c r="F175">
        <v>324</v>
      </c>
      <c r="G175">
        <v>313</v>
      </c>
      <c r="H175" t="s">
        <v>2934</v>
      </c>
    </row>
    <row r="176" spans="1:8" x14ac:dyDescent="0.25">
      <c r="A176" t="s">
        <v>2987</v>
      </c>
      <c r="B176">
        <f>B175</f>
        <v>334</v>
      </c>
      <c r="D176" t="s">
        <v>2935</v>
      </c>
    </row>
    <row r="177" spans="1:8" x14ac:dyDescent="0.25">
      <c r="D177" t="s">
        <v>2936</v>
      </c>
      <c r="E177" t="s">
        <v>639</v>
      </c>
      <c r="F177">
        <v>10</v>
      </c>
      <c r="G177">
        <v>5</v>
      </c>
      <c r="H177" t="s">
        <v>2934</v>
      </c>
    </row>
    <row r="178" spans="1:8" x14ac:dyDescent="0.25">
      <c r="D178" t="s">
        <v>2935</v>
      </c>
    </row>
    <row r="179" spans="1:8" x14ac:dyDescent="0.25">
      <c r="A179" t="str">
        <f t="shared" si="2"/>
        <v xml:space="preserve">Namaka </v>
      </c>
      <c r="B179">
        <f>MAX(F179:G179)</f>
        <v>64</v>
      </c>
      <c r="D179" t="s">
        <v>486</v>
      </c>
      <c r="E179" t="s">
        <v>27</v>
      </c>
      <c r="F179">
        <v>64</v>
      </c>
      <c r="G179">
        <v>57</v>
      </c>
      <c r="H179" t="s">
        <v>151</v>
      </c>
    </row>
    <row r="180" spans="1:8" x14ac:dyDescent="0.25">
      <c r="A180" t="str">
        <f t="shared" si="2"/>
        <v xml:space="preserve">Namao </v>
      </c>
      <c r="B180">
        <f>MAX(F180:G180)</f>
        <v>389</v>
      </c>
      <c r="D180" t="s">
        <v>487</v>
      </c>
      <c r="E180" t="s">
        <v>157</v>
      </c>
      <c r="F180">
        <v>349</v>
      </c>
      <c r="G180">
        <v>389</v>
      </c>
      <c r="H180" t="s">
        <v>2937</v>
      </c>
    </row>
    <row r="181" spans="1:8" x14ac:dyDescent="0.25">
      <c r="A181" t="str">
        <f t="shared" si="2"/>
        <v xml:space="preserve">Nestow </v>
      </c>
      <c r="B181">
        <f>MAX(F181:G181)</f>
        <v>15</v>
      </c>
      <c r="D181" t="s">
        <v>489</v>
      </c>
      <c r="E181" t="s">
        <v>231</v>
      </c>
      <c r="F181">
        <v>15</v>
      </c>
      <c r="G181">
        <v>10</v>
      </c>
      <c r="H181" t="s">
        <v>151</v>
      </c>
    </row>
    <row r="182" spans="1:8" x14ac:dyDescent="0.25">
      <c r="A182" t="str">
        <f t="shared" si="2"/>
        <v xml:space="preserve">Nevis </v>
      </c>
      <c r="B182">
        <f>MAX(F182:G182)</f>
        <v>35</v>
      </c>
      <c r="D182" t="s">
        <v>490</v>
      </c>
      <c r="E182" t="s">
        <v>233</v>
      </c>
      <c r="F182">
        <v>35</v>
      </c>
      <c r="G182">
        <v>30</v>
      </c>
      <c r="H182" t="s">
        <v>151</v>
      </c>
    </row>
    <row r="183" spans="1:8" x14ac:dyDescent="0.25">
      <c r="A183" t="str">
        <f t="shared" si="2"/>
        <v xml:space="preserve">Newbrook </v>
      </c>
      <c r="B183">
        <f>MAX(F183:G183)</f>
        <v>116</v>
      </c>
      <c r="D183" t="s">
        <v>496</v>
      </c>
      <c r="E183" t="s">
        <v>149</v>
      </c>
      <c r="F183">
        <v>116</v>
      </c>
      <c r="G183">
        <v>85</v>
      </c>
      <c r="H183" t="s">
        <v>151</v>
      </c>
    </row>
    <row r="184" spans="1:8" x14ac:dyDescent="0.25">
      <c r="A184" t="str">
        <f t="shared" si="2"/>
        <v xml:space="preserve">Nightingale </v>
      </c>
      <c r="B184">
        <f>MAX(F184:G184)</f>
        <v>10</v>
      </c>
      <c r="D184" t="s">
        <v>497</v>
      </c>
      <c r="E184" t="s">
        <v>27</v>
      </c>
      <c r="F184">
        <v>10</v>
      </c>
      <c r="G184">
        <v>5</v>
      </c>
      <c r="H184" t="s">
        <v>151</v>
      </c>
    </row>
    <row r="185" spans="1:8" x14ac:dyDescent="0.25">
      <c r="A185" t="str">
        <f t="shared" si="2"/>
        <v xml:space="preserve">Niton Junction </v>
      </c>
      <c r="B185">
        <f>MAX(F185:G185)</f>
        <v>119</v>
      </c>
      <c r="D185" t="s">
        <v>499</v>
      </c>
      <c r="E185" t="s">
        <v>73</v>
      </c>
      <c r="F185">
        <v>119</v>
      </c>
      <c r="G185">
        <v>85</v>
      </c>
      <c r="H185" t="s">
        <v>151</v>
      </c>
    </row>
    <row r="186" spans="1:8" x14ac:dyDescent="0.25">
      <c r="A186" t="str">
        <f t="shared" si="2"/>
        <v xml:space="preserve">Obed </v>
      </c>
      <c r="B186">
        <f>MAX(F186:G186)</f>
        <v>28</v>
      </c>
      <c r="D186" t="s">
        <v>2938</v>
      </c>
      <c r="E186" t="s">
        <v>73</v>
      </c>
      <c r="F186">
        <v>28</v>
      </c>
      <c r="G186">
        <v>27</v>
      </c>
      <c r="H186" t="s">
        <v>151</v>
      </c>
    </row>
    <row r="187" spans="1:8" x14ac:dyDescent="0.25">
      <c r="A187" t="str">
        <f t="shared" si="2"/>
        <v xml:space="preserve">Ohaton </v>
      </c>
      <c r="B187">
        <f>MAX(F187:G187)</f>
        <v>134</v>
      </c>
      <c r="D187" t="s">
        <v>503</v>
      </c>
      <c r="E187" t="s">
        <v>173</v>
      </c>
      <c r="F187">
        <v>125</v>
      </c>
      <c r="G187">
        <v>134</v>
      </c>
      <c r="H187" t="s">
        <v>151</v>
      </c>
    </row>
    <row r="188" spans="1:8" x14ac:dyDescent="0.25">
      <c r="A188" t="str">
        <f t="shared" si="2"/>
        <v xml:space="preserve">Orton </v>
      </c>
      <c r="B188">
        <f>MAX(F188:G188)</f>
        <v>116</v>
      </c>
      <c r="D188" t="s">
        <v>506</v>
      </c>
      <c r="E188" t="s">
        <v>477</v>
      </c>
      <c r="F188">
        <v>116</v>
      </c>
      <c r="G188">
        <v>116</v>
      </c>
      <c r="H188" t="s">
        <v>151</v>
      </c>
    </row>
    <row r="189" spans="1:8" x14ac:dyDescent="0.25">
      <c r="A189" t="str">
        <f t="shared" si="2"/>
        <v xml:space="preserve">Osborne Acres </v>
      </c>
      <c r="B189">
        <f>MAX(F189:G189)</f>
        <v>120</v>
      </c>
      <c r="D189" t="s">
        <v>2939</v>
      </c>
      <c r="E189" t="s">
        <v>249</v>
      </c>
      <c r="F189">
        <v>120</v>
      </c>
      <c r="G189">
        <v>110</v>
      </c>
      <c r="H189" t="s">
        <v>151</v>
      </c>
    </row>
    <row r="190" spans="1:8" x14ac:dyDescent="0.25">
      <c r="A190" t="str">
        <f t="shared" si="2"/>
        <v xml:space="preserve">Paddle Prairie </v>
      </c>
      <c r="B190">
        <f>MAX(F190:G190)</f>
        <v>581</v>
      </c>
      <c r="D190" t="s">
        <v>2940</v>
      </c>
      <c r="E190" t="s">
        <v>291</v>
      </c>
      <c r="F190">
        <v>216</v>
      </c>
      <c r="G190">
        <v>581</v>
      </c>
      <c r="H190" t="s">
        <v>2941</v>
      </c>
    </row>
    <row r="191" spans="1:8" x14ac:dyDescent="0.25">
      <c r="A191" t="str">
        <f t="shared" si="2"/>
        <v xml:space="preserve">Panorama Heights </v>
      </c>
      <c r="B191">
        <f>MAX(F191:G191)</f>
        <v>122</v>
      </c>
      <c r="D191" t="s">
        <v>2942</v>
      </c>
      <c r="E191" t="s">
        <v>249</v>
      </c>
      <c r="F191">
        <v>112</v>
      </c>
      <c r="G191">
        <v>122</v>
      </c>
      <c r="H191" t="s">
        <v>151</v>
      </c>
    </row>
    <row r="192" spans="1:8" x14ac:dyDescent="0.25">
      <c r="A192" t="str">
        <f t="shared" si="2"/>
        <v xml:space="preserve">Patricia </v>
      </c>
      <c r="B192">
        <f>MAX(F192:G192)</f>
        <v>116</v>
      </c>
      <c r="D192" t="s">
        <v>508</v>
      </c>
      <c r="E192" t="s">
        <v>352</v>
      </c>
      <c r="F192">
        <v>114</v>
      </c>
      <c r="G192">
        <v>116</v>
      </c>
      <c r="H192" t="s">
        <v>151</v>
      </c>
    </row>
    <row r="193" spans="1:8" x14ac:dyDescent="0.25">
      <c r="A193" t="str">
        <f t="shared" si="2"/>
        <v xml:space="preserve">Peavine </v>
      </c>
      <c r="B193">
        <f>MAX(F193:G193)</f>
        <v>822</v>
      </c>
      <c r="D193" t="s">
        <v>2943</v>
      </c>
      <c r="E193" t="s">
        <v>321</v>
      </c>
      <c r="F193">
        <v>822</v>
      </c>
      <c r="G193">
        <v>618</v>
      </c>
      <c r="H193" t="s">
        <v>2944</v>
      </c>
    </row>
    <row r="194" spans="1:8" x14ac:dyDescent="0.25">
      <c r="A194" t="str">
        <f t="shared" si="2"/>
        <v xml:space="preserve">Peerless Lake </v>
      </c>
      <c r="B194">
        <f>MAX(F194:G194)</f>
        <v>455</v>
      </c>
      <c r="D194" t="s">
        <v>2945</v>
      </c>
      <c r="E194" t="s">
        <v>240</v>
      </c>
      <c r="F194">
        <v>455</v>
      </c>
      <c r="G194">
        <v>402</v>
      </c>
      <c r="H194" t="s">
        <v>151</v>
      </c>
    </row>
    <row r="195" spans="1:8" x14ac:dyDescent="0.25">
      <c r="A195" t="str">
        <f t="shared" si="2"/>
        <v xml:space="preserve">Peers </v>
      </c>
      <c r="B195">
        <f>MAX(F195:G195)</f>
        <v>120</v>
      </c>
      <c r="D195" t="s">
        <v>509</v>
      </c>
      <c r="E195" t="s">
        <v>73</v>
      </c>
      <c r="F195">
        <v>113</v>
      </c>
      <c r="G195">
        <v>120</v>
      </c>
      <c r="H195" t="s">
        <v>151</v>
      </c>
    </row>
    <row r="196" spans="1:8" x14ac:dyDescent="0.25">
      <c r="A196" t="str">
        <f t="shared" si="2"/>
        <v xml:space="preserve">Perryvale </v>
      </c>
      <c r="B196">
        <f>MAX(F196:G196)</f>
        <v>20</v>
      </c>
      <c r="D196" t="s">
        <v>512</v>
      </c>
      <c r="E196" t="s">
        <v>21</v>
      </c>
      <c r="F196">
        <v>10</v>
      </c>
      <c r="G196">
        <v>20</v>
      </c>
      <c r="H196" t="s">
        <v>151</v>
      </c>
    </row>
    <row r="197" spans="1:8" x14ac:dyDescent="0.25">
      <c r="A197" t="str">
        <f t="shared" si="2"/>
        <v xml:space="preserve">Peterburn Estates </v>
      </c>
      <c r="B197">
        <f>MAX(F197:G197)</f>
        <v>117</v>
      </c>
      <c r="D197" t="s">
        <v>2946</v>
      </c>
      <c r="E197" t="s">
        <v>249</v>
      </c>
      <c r="F197">
        <v>108</v>
      </c>
      <c r="G197">
        <v>117</v>
      </c>
      <c r="H197" t="s">
        <v>151</v>
      </c>
    </row>
    <row r="198" spans="1:8" x14ac:dyDescent="0.25">
      <c r="A198" t="str">
        <f t="shared" ref="A198:A262" si="3">D198</f>
        <v xml:space="preserve">Pibroch </v>
      </c>
      <c r="B198">
        <f>MAX(F198:G198)</f>
        <v>83</v>
      </c>
      <c r="D198" t="s">
        <v>513</v>
      </c>
      <c r="E198" t="s">
        <v>231</v>
      </c>
      <c r="F198">
        <v>83</v>
      </c>
      <c r="G198">
        <v>75</v>
      </c>
      <c r="H198" t="s">
        <v>151</v>
      </c>
    </row>
    <row r="199" spans="1:8" x14ac:dyDescent="0.25">
      <c r="A199" t="str">
        <f t="shared" si="3"/>
        <v xml:space="preserve">Pickardville </v>
      </c>
      <c r="B199">
        <f>MAX(F199:G199)</f>
        <v>208</v>
      </c>
      <c r="D199" t="s">
        <v>514</v>
      </c>
      <c r="E199" t="s">
        <v>231</v>
      </c>
      <c r="F199">
        <v>208</v>
      </c>
      <c r="G199">
        <v>191</v>
      </c>
      <c r="H199" t="s">
        <v>2947</v>
      </c>
    </row>
    <row r="200" spans="1:8" x14ac:dyDescent="0.25">
      <c r="A200" t="str">
        <f t="shared" si="3"/>
        <v xml:space="preserve">Pigeon Mountain </v>
      </c>
      <c r="B200">
        <f>MAX(F200:G200)</f>
        <v>89</v>
      </c>
      <c r="D200" t="s">
        <v>2948</v>
      </c>
      <c r="E200" t="s">
        <v>193</v>
      </c>
      <c r="F200">
        <v>72</v>
      </c>
      <c r="G200">
        <v>89</v>
      </c>
      <c r="H200" t="s">
        <v>2949</v>
      </c>
    </row>
    <row r="201" spans="1:8" x14ac:dyDescent="0.25">
      <c r="A201" t="str">
        <f t="shared" si="3"/>
        <v xml:space="preserve">Pincher Station </v>
      </c>
      <c r="B201">
        <f>MAX(F201:G201)</f>
        <v>40</v>
      </c>
      <c r="D201" t="s">
        <v>515</v>
      </c>
      <c r="E201" t="s">
        <v>185</v>
      </c>
      <c r="F201">
        <v>40</v>
      </c>
      <c r="G201">
        <v>35</v>
      </c>
      <c r="H201" t="s">
        <v>151</v>
      </c>
    </row>
    <row r="202" spans="1:8" x14ac:dyDescent="0.25">
      <c r="A202" t="str">
        <f t="shared" si="3"/>
        <v xml:space="preserve">Pine Shadows </v>
      </c>
      <c r="B202">
        <f>MAX(F202:G202)</f>
        <v>183</v>
      </c>
      <c r="D202" t="s">
        <v>2950</v>
      </c>
      <c r="E202" t="s">
        <v>73</v>
      </c>
      <c r="F202">
        <v>131</v>
      </c>
      <c r="G202">
        <v>183</v>
      </c>
      <c r="H202" t="s">
        <v>151</v>
      </c>
    </row>
    <row r="203" spans="1:8" x14ac:dyDescent="0.25">
      <c r="A203" t="str">
        <f t="shared" si="3"/>
        <v xml:space="preserve">Plamondon </v>
      </c>
      <c r="B203">
        <f>MAX(F203:G203)</f>
        <v>347</v>
      </c>
      <c r="D203" t="s">
        <v>518</v>
      </c>
      <c r="E203" t="s">
        <v>183</v>
      </c>
      <c r="F203">
        <v>335</v>
      </c>
      <c r="G203">
        <v>347</v>
      </c>
      <c r="H203" t="s">
        <v>151</v>
      </c>
    </row>
    <row r="204" spans="1:8" x14ac:dyDescent="0.25">
      <c r="A204" t="str">
        <f t="shared" si="3"/>
        <v xml:space="preserve">Poplar Ridge </v>
      </c>
      <c r="B204">
        <f>MAX(F204:G204)</f>
        <v>680</v>
      </c>
      <c r="D204" t="s">
        <v>520</v>
      </c>
      <c r="E204" t="s">
        <v>30</v>
      </c>
      <c r="F204">
        <v>561</v>
      </c>
      <c r="G204">
        <v>680</v>
      </c>
      <c r="H204" t="s">
        <v>151</v>
      </c>
    </row>
    <row r="205" spans="1:8" x14ac:dyDescent="0.25">
      <c r="A205" t="str">
        <f t="shared" si="3"/>
        <v xml:space="preserve">Prairie Lodge Trailer Court </v>
      </c>
      <c r="B205">
        <f>MAX(F205:G205)</f>
        <v>45</v>
      </c>
      <c r="D205" t="s">
        <v>2951</v>
      </c>
      <c r="E205" t="s">
        <v>436</v>
      </c>
      <c r="F205">
        <v>45</v>
      </c>
      <c r="G205">
        <v>20</v>
      </c>
      <c r="H205" t="s">
        <v>151</v>
      </c>
    </row>
    <row r="206" spans="1:8" x14ac:dyDescent="0.25">
      <c r="A206" t="str">
        <f t="shared" si="3"/>
        <v xml:space="preserve">Ralston </v>
      </c>
      <c r="B206">
        <f>MAX(F206:G206)</f>
        <v>336</v>
      </c>
      <c r="D206" t="s">
        <v>2952</v>
      </c>
      <c r="E206" t="s">
        <v>8</v>
      </c>
      <c r="F206">
        <v>336</v>
      </c>
      <c r="G206">
        <v>181</v>
      </c>
      <c r="H206" t="s">
        <v>151</v>
      </c>
    </row>
    <row r="207" spans="1:8" x14ac:dyDescent="0.25">
      <c r="A207" t="str">
        <f t="shared" si="3"/>
        <v xml:space="preserve">Ranfurly </v>
      </c>
      <c r="B207">
        <f>MAX(F207:G207)</f>
        <v>65</v>
      </c>
      <c r="D207" t="s">
        <v>527</v>
      </c>
      <c r="E207" t="s">
        <v>436</v>
      </c>
      <c r="F207">
        <v>65</v>
      </c>
      <c r="G207">
        <v>60</v>
      </c>
      <c r="H207" t="s">
        <v>151</v>
      </c>
    </row>
    <row r="208" spans="1:8" x14ac:dyDescent="0.25">
      <c r="A208" t="str">
        <f t="shared" si="3"/>
        <v xml:space="preserve">Red Earth Creek </v>
      </c>
      <c r="B208">
        <f>MAX(F208:G208)</f>
        <v>345</v>
      </c>
      <c r="D208" t="s">
        <v>528</v>
      </c>
      <c r="E208" t="s">
        <v>240</v>
      </c>
      <c r="F208">
        <v>267</v>
      </c>
      <c r="G208">
        <v>345</v>
      </c>
      <c r="H208" t="s">
        <v>151</v>
      </c>
    </row>
    <row r="209" spans="1:8" x14ac:dyDescent="0.25">
      <c r="A209" t="str">
        <f t="shared" si="3"/>
        <v xml:space="preserve">Red Willow </v>
      </c>
      <c r="B209">
        <f>MAX(F209:G209)</f>
        <v>45</v>
      </c>
      <c r="D209" t="s">
        <v>529</v>
      </c>
      <c r="E209" t="s">
        <v>233</v>
      </c>
      <c r="F209">
        <v>45</v>
      </c>
      <c r="G209">
        <v>40</v>
      </c>
      <c r="H209" t="s">
        <v>151</v>
      </c>
    </row>
    <row r="210" spans="1:8" x14ac:dyDescent="0.25">
      <c r="A210" t="str">
        <f t="shared" si="3"/>
        <v xml:space="preserve">Redland </v>
      </c>
      <c r="B210">
        <f>MAX(F210:G210)</f>
        <v>20</v>
      </c>
      <c r="D210" t="s">
        <v>2953</v>
      </c>
      <c r="E210" t="s">
        <v>27</v>
      </c>
      <c r="F210">
        <v>15</v>
      </c>
      <c r="G210">
        <v>20</v>
      </c>
      <c r="H210" t="s">
        <v>151</v>
      </c>
    </row>
    <row r="211" spans="1:8" x14ac:dyDescent="0.25">
      <c r="A211" t="str">
        <f t="shared" si="3"/>
        <v xml:space="preserve">Reno </v>
      </c>
      <c r="B211">
        <f>MAX(F211:G211)</f>
        <v>20</v>
      </c>
      <c r="D211" t="s">
        <v>530</v>
      </c>
      <c r="E211" t="s">
        <v>237</v>
      </c>
      <c r="F211">
        <v>15</v>
      </c>
      <c r="G211">
        <v>20</v>
      </c>
      <c r="H211" t="s">
        <v>151</v>
      </c>
    </row>
    <row r="212" spans="1:8" x14ac:dyDescent="0.25">
      <c r="A212" t="s">
        <v>2988</v>
      </c>
      <c r="B212">
        <f>MAX(F212:G212)</f>
        <v>103</v>
      </c>
      <c r="D212" t="s">
        <v>2954</v>
      </c>
      <c r="E212" t="s">
        <v>195</v>
      </c>
      <c r="F212">
        <v>103</v>
      </c>
      <c r="G212">
        <v>96</v>
      </c>
      <c r="H212" t="s">
        <v>151</v>
      </c>
    </row>
    <row r="213" spans="1:8" x14ac:dyDescent="0.25">
      <c r="A213" t="str">
        <f t="shared" si="3"/>
        <v xml:space="preserve">Robb </v>
      </c>
      <c r="B213">
        <f>MAX(F213:G213)</f>
        <v>186</v>
      </c>
      <c r="D213" t="s">
        <v>539</v>
      </c>
      <c r="E213" t="s">
        <v>73</v>
      </c>
      <c r="F213">
        <v>186</v>
      </c>
      <c r="G213">
        <v>183</v>
      </c>
      <c r="H213" t="s">
        <v>151</v>
      </c>
    </row>
    <row r="214" spans="1:8" x14ac:dyDescent="0.25">
      <c r="A214" t="str">
        <f t="shared" si="3"/>
        <v xml:space="preserve">Rochester </v>
      </c>
      <c r="B214">
        <f>MAX(F214:G214)</f>
        <v>116</v>
      </c>
      <c r="D214" t="s">
        <v>540</v>
      </c>
      <c r="E214" t="s">
        <v>21</v>
      </c>
      <c r="F214">
        <v>107</v>
      </c>
      <c r="G214">
        <v>116</v>
      </c>
      <c r="H214" t="s">
        <v>151</v>
      </c>
    </row>
    <row r="215" spans="1:8" x14ac:dyDescent="0.25">
      <c r="A215" t="str">
        <f t="shared" si="3"/>
        <v xml:space="preserve">Rolling Heights </v>
      </c>
      <c r="B215">
        <f>MAX(F215:G215)</f>
        <v>136</v>
      </c>
      <c r="D215" t="s">
        <v>2955</v>
      </c>
      <c r="E215" t="s">
        <v>352</v>
      </c>
      <c r="F215">
        <v>136</v>
      </c>
      <c r="G215">
        <v>136</v>
      </c>
      <c r="H215" t="s">
        <v>151</v>
      </c>
    </row>
    <row r="216" spans="1:8" x14ac:dyDescent="0.25">
      <c r="A216" t="str">
        <f t="shared" si="3"/>
        <v xml:space="preserve">Rolling Hills </v>
      </c>
      <c r="B216">
        <f>MAX(F216:G216)</f>
        <v>246</v>
      </c>
      <c r="D216" t="s">
        <v>543</v>
      </c>
      <c r="E216" t="s">
        <v>249</v>
      </c>
      <c r="F216">
        <v>246</v>
      </c>
      <c r="G216">
        <v>234</v>
      </c>
      <c r="H216" t="s">
        <v>151</v>
      </c>
    </row>
    <row r="217" spans="1:8" x14ac:dyDescent="0.25">
      <c r="A217" t="str">
        <f t="shared" si="3"/>
        <v xml:space="preserve">Rolling Meadows </v>
      </c>
      <c r="B217">
        <f>MAX(F217:G217)</f>
        <v>81</v>
      </c>
      <c r="D217" t="s">
        <v>2956</v>
      </c>
      <c r="E217" t="s">
        <v>249</v>
      </c>
      <c r="F217">
        <v>81</v>
      </c>
      <c r="G217">
        <v>80</v>
      </c>
      <c r="H217" t="s">
        <v>151</v>
      </c>
    </row>
    <row r="218" spans="1:8" x14ac:dyDescent="0.25">
      <c r="A218" t="str">
        <f t="shared" si="3"/>
        <v xml:space="preserve">Rosebud </v>
      </c>
      <c r="B218">
        <f>MAX(F218:G218)</f>
        <v>109</v>
      </c>
      <c r="D218" t="s">
        <v>545</v>
      </c>
      <c r="E218" t="s">
        <v>27</v>
      </c>
      <c r="F218">
        <v>109</v>
      </c>
      <c r="G218">
        <v>87</v>
      </c>
      <c r="H218" t="s">
        <v>151</v>
      </c>
    </row>
    <row r="219" spans="1:8" x14ac:dyDescent="0.25">
      <c r="A219" t="str">
        <f t="shared" si="3"/>
        <v xml:space="preserve">Rosedale </v>
      </c>
      <c r="B219">
        <f>MAX(F219:G219)</f>
        <v>327</v>
      </c>
      <c r="D219" t="s">
        <v>2286</v>
      </c>
      <c r="E219" t="s">
        <v>67</v>
      </c>
      <c r="F219">
        <v>320</v>
      </c>
      <c r="G219">
        <v>327</v>
      </c>
      <c r="H219" t="s">
        <v>151</v>
      </c>
    </row>
    <row r="220" spans="1:8" x14ac:dyDescent="0.25">
      <c r="A220" t="str">
        <f t="shared" si="3"/>
        <v xml:space="preserve">Rossian </v>
      </c>
      <c r="B220">
        <f>MAX(F220:G220)</f>
        <v>140</v>
      </c>
      <c r="D220" t="s">
        <v>2957</v>
      </c>
      <c r="E220" t="s">
        <v>183</v>
      </c>
      <c r="F220">
        <v>87</v>
      </c>
      <c r="G220">
        <v>140</v>
      </c>
      <c r="H220" t="s">
        <v>151</v>
      </c>
    </row>
    <row r="221" spans="1:8" x14ac:dyDescent="0.25">
      <c r="A221" t="str">
        <f t="shared" si="3"/>
        <v xml:space="preserve">Round Hill </v>
      </c>
      <c r="B221">
        <f>MAX(F221:G221)</f>
        <v>138</v>
      </c>
      <c r="D221" t="s">
        <v>546</v>
      </c>
      <c r="E221" t="s">
        <v>173</v>
      </c>
      <c r="F221">
        <v>138</v>
      </c>
      <c r="G221">
        <v>115</v>
      </c>
      <c r="H221" t="s">
        <v>151</v>
      </c>
    </row>
    <row r="222" spans="1:8" x14ac:dyDescent="0.25">
      <c r="A222" t="str">
        <f t="shared" si="3"/>
        <v xml:space="preserve">Sandy Lake </v>
      </c>
      <c r="B222">
        <f>MAX(F222:G222)</f>
        <v>135</v>
      </c>
      <c r="D222" t="s">
        <v>549</v>
      </c>
      <c r="E222" t="s">
        <v>240</v>
      </c>
      <c r="F222">
        <v>93</v>
      </c>
      <c r="G222">
        <v>135</v>
      </c>
      <c r="H222" t="s">
        <v>151</v>
      </c>
    </row>
    <row r="223" spans="1:8" x14ac:dyDescent="0.25">
      <c r="A223" t="str">
        <f t="shared" si="3"/>
        <v xml:space="preserve">Saprae Creek </v>
      </c>
      <c r="B223">
        <f>MAX(F223:G223)</f>
        <v>664</v>
      </c>
      <c r="D223" t="s">
        <v>553</v>
      </c>
      <c r="E223" t="s">
        <v>168</v>
      </c>
      <c r="F223">
        <v>664</v>
      </c>
      <c r="G223">
        <v>637</v>
      </c>
      <c r="H223" t="s">
        <v>151</v>
      </c>
    </row>
    <row r="224" spans="1:8" x14ac:dyDescent="0.25">
      <c r="A224" t="str">
        <f t="shared" si="3"/>
        <v xml:space="preserve">Scandia </v>
      </c>
      <c r="B224">
        <f>MAX(F224:G224)</f>
        <v>137</v>
      </c>
      <c r="D224" t="s">
        <v>554</v>
      </c>
      <c r="E224" t="s">
        <v>352</v>
      </c>
      <c r="F224">
        <v>137</v>
      </c>
      <c r="G224">
        <v>114</v>
      </c>
      <c r="H224" t="s">
        <v>151</v>
      </c>
    </row>
    <row r="225" spans="1:8" x14ac:dyDescent="0.25">
      <c r="A225" t="str">
        <f t="shared" si="3"/>
        <v xml:space="preserve">Schuler </v>
      </c>
      <c r="B225">
        <f>MAX(F225:G225)</f>
        <v>89</v>
      </c>
      <c r="D225" t="s">
        <v>555</v>
      </c>
      <c r="E225" t="s">
        <v>8</v>
      </c>
      <c r="F225">
        <v>81</v>
      </c>
      <c r="G225">
        <v>89</v>
      </c>
      <c r="H225" t="s">
        <v>151</v>
      </c>
    </row>
    <row r="226" spans="1:8" x14ac:dyDescent="0.25">
      <c r="A226" t="str">
        <f t="shared" si="3"/>
        <v xml:space="preserve">Seebe </v>
      </c>
      <c r="B226">
        <f>MAX(F226:G226)</f>
        <v>78</v>
      </c>
      <c r="D226" t="s">
        <v>2958</v>
      </c>
      <c r="E226" t="s">
        <v>193</v>
      </c>
      <c r="F226">
        <v>0</v>
      </c>
      <c r="G226">
        <v>78</v>
      </c>
      <c r="H226" t="s">
        <v>151</v>
      </c>
    </row>
    <row r="227" spans="1:8" x14ac:dyDescent="0.25">
      <c r="A227" t="str">
        <f t="shared" si="3"/>
        <v xml:space="preserve">Seven Persons </v>
      </c>
      <c r="B227">
        <f>MAX(F227:G227)</f>
        <v>245</v>
      </c>
      <c r="D227" t="s">
        <v>557</v>
      </c>
      <c r="E227" t="s">
        <v>8</v>
      </c>
      <c r="F227">
        <v>239</v>
      </c>
      <c r="G227">
        <v>245</v>
      </c>
      <c r="H227" t="s">
        <v>151</v>
      </c>
    </row>
    <row r="228" spans="1:8" x14ac:dyDescent="0.25">
      <c r="A228" t="str">
        <f t="shared" si="3"/>
        <v xml:space="preserve">Shaftesbury Settlement </v>
      </c>
      <c r="B228">
        <f>MAX(F228:G228)</f>
        <v>115</v>
      </c>
      <c r="D228" t="s">
        <v>2959</v>
      </c>
      <c r="E228" t="s">
        <v>217</v>
      </c>
      <c r="F228">
        <v>69</v>
      </c>
      <c r="G228">
        <v>115</v>
      </c>
      <c r="H228" t="s">
        <v>2960</v>
      </c>
    </row>
    <row r="229" spans="1:8" x14ac:dyDescent="0.25">
      <c r="A229" t="str">
        <f t="shared" si="3"/>
        <v xml:space="preserve">Shaughnessy </v>
      </c>
      <c r="B229">
        <f>MAX(F229:G229)</f>
        <v>401</v>
      </c>
      <c r="D229" t="s">
        <v>558</v>
      </c>
      <c r="E229" t="s">
        <v>261</v>
      </c>
      <c r="F229">
        <v>401</v>
      </c>
      <c r="G229">
        <v>390</v>
      </c>
      <c r="H229" t="s">
        <v>151</v>
      </c>
    </row>
    <row r="230" spans="1:8" x14ac:dyDescent="0.25">
      <c r="A230" t="str">
        <f t="shared" si="3"/>
        <v xml:space="preserve">Shepard </v>
      </c>
      <c r="B230">
        <f>MAX(F230:G230)</f>
        <v>30</v>
      </c>
      <c r="D230" t="s">
        <v>2332</v>
      </c>
      <c r="E230" t="s">
        <v>178</v>
      </c>
      <c r="F230">
        <v>20</v>
      </c>
      <c r="G230">
        <v>30</v>
      </c>
      <c r="H230" t="s">
        <v>151</v>
      </c>
    </row>
    <row r="231" spans="1:8" x14ac:dyDescent="0.25">
      <c r="A231" t="str">
        <f t="shared" si="3"/>
        <v xml:space="preserve">Smith </v>
      </c>
      <c r="B231">
        <f>MAX(F231:G231)</f>
        <v>262</v>
      </c>
      <c r="D231" t="s">
        <v>563</v>
      </c>
      <c r="E231" t="s">
        <v>244</v>
      </c>
      <c r="F231">
        <v>229</v>
      </c>
      <c r="G231">
        <v>262</v>
      </c>
      <c r="H231" t="s">
        <v>151</v>
      </c>
    </row>
    <row r="232" spans="1:8" x14ac:dyDescent="0.25">
      <c r="A232" t="str">
        <f t="shared" si="3"/>
        <v xml:space="preserve">South Cooking Lake </v>
      </c>
      <c r="B232">
        <f>MAX(F232:G232)</f>
        <v>292</v>
      </c>
      <c r="D232" t="s">
        <v>564</v>
      </c>
      <c r="E232" t="s">
        <v>166</v>
      </c>
      <c r="F232">
        <v>292</v>
      </c>
      <c r="G232">
        <v>178</v>
      </c>
      <c r="H232" t="s">
        <v>151</v>
      </c>
    </row>
    <row r="233" spans="1:8" x14ac:dyDescent="0.25">
      <c r="A233" t="str">
        <f t="shared" si="3"/>
        <v xml:space="preserve">Springbrook </v>
      </c>
      <c r="B233">
        <f>MAX(F233:G233)</f>
        <v>956</v>
      </c>
      <c r="D233" t="s">
        <v>567</v>
      </c>
      <c r="E233" t="s">
        <v>30</v>
      </c>
      <c r="F233">
        <v>956</v>
      </c>
      <c r="G233">
        <v>824</v>
      </c>
      <c r="H233" t="s">
        <v>151</v>
      </c>
    </row>
    <row r="234" spans="1:8" x14ac:dyDescent="0.25">
      <c r="A234" t="str">
        <f t="shared" si="3"/>
        <v xml:space="preserve">Spruce Lane Acres </v>
      </c>
      <c r="B234">
        <f>MAX(F234:G234)</f>
        <v>112</v>
      </c>
      <c r="D234" t="s">
        <v>2961</v>
      </c>
      <c r="E234" t="s">
        <v>30</v>
      </c>
      <c r="F234">
        <v>112</v>
      </c>
      <c r="G234">
        <v>101</v>
      </c>
      <c r="H234" t="s">
        <v>151</v>
      </c>
    </row>
    <row r="235" spans="1:8" x14ac:dyDescent="0.25">
      <c r="A235" t="str">
        <f t="shared" si="3"/>
        <v xml:space="preserve">Spruce View </v>
      </c>
      <c r="B235">
        <f>MAX(F235:G235)</f>
        <v>174</v>
      </c>
      <c r="D235" t="s">
        <v>568</v>
      </c>
      <c r="E235" t="s">
        <v>30</v>
      </c>
      <c r="F235">
        <v>174</v>
      </c>
      <c r="G235">
        <v>153</v>
      </c>
      <c r="H235" t="s">
        <v>151</v>
      </c>
    </row>
    <row r="236" spans="1:8" x14ac:dyDescent="0.25">
      <c r="A236" t="str">
        <f t="shared" si="3"/>
        <v xml:space="preserve">St. Isidore </v>
      </c>
      <c r="B236">
        <f>MAX(F236:G236)</f>
        <v>211</v>
      </c>
      <c r="D236" t="s">
        <v>570</v>
      </c>
      <c r="E236" t="s">
        <v>237</v>
      </c>
      <c r="F236">
        <v>211</v>
      </c>
      <c r="G236">
        <v>162</v>
      </c>
      <c r="H236" t="s">
        <v>151</v>
      </c>
    </row>
    <row r="237" spans="1:8" x14ac:dyDescent="0.25">
      <c r="A237" t="str">
        <f t="shared" si="3"/>
        <v xml:space="preserve">Suffield </v>
      </c>
      <c r="B237">
        <f>MAX(F237:G237)</f>
        <v>224</v>
      </c>
      <c r="D237" t="s">
        <v>577</v>
      </c>
      <c r="E237" t="s">
        <v>8</v>
      </c>
      <c r="F237">
        <v>224</v>
      </c>
      <c r="G237">
        <v>205</v>
      </c>
      <c r="H237" t="s">
        <v>151</v>
      </c>
    </row>
    <row r="238" spans="1:8" x14ac:dyDescent="0.25">
      <c r="A238" t="s">
        <v>2989</v>
      </c>
      <c r="B238">
        <f>MAX(F238:G238)</f>
        <v>103</v>
      </c>
      <c r="D238" t="s">
        <v>2962</v>
      </c>
      <c r="E238" t="s">
        <v>249</v>
      </c>
      <c r="F238">
        <v>0</v>
      </c>
      <c r="G238">
        <v>103</v>
      </c>
      <c r="H238" t="s">
        <v>151</v>
      </c>
    </row>
    <row r="239" spans="1:8" x14ac:dyDescent="0.25">
      <c r="A239" t="str">
        <f t="shared" si="3"/>
        <v xml:space="preserve">Sunnyslope </v>
      </c>
      <c r="B239">
        <f>MAX(F239:G239)</f>
        <v>30</v>
      </c>
      <c r="D239" t="s">
        <v>581</v>
      </c>
      <c r="E239" t="s">
        <v>16</v>
      </c>
      <c r="F239">
        <v>23</v>
      </c>
      <c r="G239">
        <v>30</v>
      </c>
      <c r="H239" t="s">
        <v>151</v>
      </c>
    </row>
    <row r="240" spans="1:8" x14ac:dyDescent="0.25">
      <c r="A240" t="str">
        <f t="shared" si="3"/>
        <v xml:space="preserve">Sunset Acres </v>
      </c>
      <c r="B240">
        <f>MAX(F240:G240)</f>
        <v>80</v>
      </c>
      <c r="D240" t="s">
        <v>2963</v>
      </c>
      <c r="E240" t="s">
        <v>261</v>
      </c>
      <c r="F240">
        <v>63</v>
      </c>
      <c r="G240">
        <v>80</v>
      </c>
      <c r="H240" t="s">
        <v>151</v>
      </c>
    </row>
    <row r="241" spans="1:8" x14ac:dyDescent="0.25">
      <c r="A241" t="str">
        <f t="shared" si="3"/>
        <v xml:space="preserve">Sunset View Acres </v>
      </c>
      <c r="B241">
        <f>MAX(F241:G241)</f>
        <v>114</v>
      </c>
      <c r="D241" t="s">
        <v>2964</v>
      </c>
      <c r="E241" t="s">
        <v>249</v>
      </c>
      <c r="F241">
        <v>103</v>
      </c>
      <c r="G241">
        <v>114</v>
      </c>
      <c r="H241" t="s">
        <v>151</v>
      </c>
    </row>
    <row r="242" spans="1:8" x14ac:dyDescent="0.25">
      <c r="A242" t="str">
        <f t="shared" si="3"/>
        <v xml:space="preserve">Swalwell </v>
      </c>
      <c r="B242">
        <f>MAX(F242:G242)</f>
        <v>109</v>
      </c>
      <c r="D242" t="s">
        <v>582</v>
      </c>
      <c r="E242" t="s">
        <v>16</v>
      </c>
      <c r="F242">
        <v>109</v>
      </c>
      <c r="G242">
        <v>104</v>
      </c>
      <c r="H242" t="s">
        <v>151</v>
      </c>
    </row>
    <row r="243" spans="1:8" x14ac:dyDescent="0.25">
      <c r="A243" t="str">
        <f t="shared" si="3"/>
        <v xml:space="preserve">Swan City Trailer Court </v>
      </c>
      <c r="B243">
        <f>MAX(F243:G243)</f>
        <v>178</v>
      </c>
      <c r="D243" t="s">
        <v>2965</v>
      </c>
      <c r="E243" t="s">
        <v>195</v>
      </c>
      <c r="F243">
        <v>178</v>
      </c>
      <c r="G243">
        <v>154</v>
      </c>
      <c r="H243" t="s">
        <v>151</v>
      </c>
    </row>
    <row r="244" spans="1:8" x14ac:dyDescent="0.25">
      <c r="A244" t="str">
        <f t="shared" si="3"/>
        <v xml:space="preserve">T &amp; E Trailer Park </v>
      </c>
      <c r="B244">
        <f>MAX(F244:G244)</f>
        <v>213</v>
      </c>
      <c r="D244" t="s">
        <v>2966</v>
      </c>
      <c r="E244" t="s">
        <v>1208</v>
      </c>
      <c r="F244">
        <v>206</v>
      </c>
      <c r="G244">
        <v>213</v>
      </c>
      <c r="H244" t="s">
        <v>151</v>
      </c>
    </row>
    <row r="245" spans="1:8" x14ac:dyDescent="0.25">
      <c r="A245" t="str">
        <f t="shared" si="3"/>
        <v xml:space="preserve">Tawatinaw </v>
      </c>
      <c r="B245">
        <f>MAX(F245:G245)</f>
        <v>10</v>
      </c>
      <c r="D245" t="s">
        <v>584</v>
      </c>
      <c r="E245" t="s">
        <v>231</v>
      </c>
      <c r="F245">
        <v>10</v>
      </c>
      <c r="G245">
        <v>10</v>
      </c>
      <c r="H245" t="s">
        <v>151</v>
      </c>
    </row>
    <row r="246" spans="1:8" x14ac:dyDescent="0.25">
      <c r="A246" t="str">
        <f t="shared" si="3"/>
        <v xml:space="preserve">Tees </v>
      </c>
      <c r="B246">
        <f>MAX(F246:G246)</f>
        <v>82</v>
      </c>
      <c r="D246" t="s">
        <v>586</v>
      </c>
      <c r="E246" t="s">
        <v>377</v>
      </c>
      <c r="F246">
        <v>76</v>
      </c>
      <c r="G246">
        <v>82</v>
      </c>
      <c r="H246" t="s">
        <v>151</v>
      </c>
    </row>
    <row r="247" spans="1:8" x14ac:dyDescent="0.25">
      <c r="A247" t="str">
        <f t="shared" si="3"/>
        <v xml:space="preserve">Tomahawk </v>
      </c>
      <c r="B247">
        <f>MAX(F247:G247)</f>
        <v>65</v>
      </c>
      <c r="D247" t="s">
        <v>592</v>
      </c>
      <c r="E247" t="s">
        <v>249</v>
      </c>
      <c r="F247">
        <v>65</v>
      </c>
      <c r="G247">
        <v>61</v>
      </c>
      <c r="H247" t="s">
        <v>151</v>
      </c>
    </row>
    <row r="248" spans="1:8" x14ac:dyDescent="0.25">
      <c r="A248" t="str">
        <f t="shared" si="3"/>
        <v xml:space="preserve">Torrington </v>
      </c>
      <c r="B248">
        <f>MAX(F248:G248)</f>
        <v>184</v>
      </c>
      <c r="D248" t="s">
        <v>593</v>
      </c>
      <c r="E248" t="s">
        <v>16</v>
      </c>
      <c r="F248">
        <v>184</v>
      </c>
      <c r="G248">
        <v>181</v>
      </c>
      <c r="H248" t="s">
        <v>151</v>
      </c>
    </row>
    <row r="249" spans="1:8" x14ac:dyDescent="0.25">
      <c r="A249" t="str">
        <f t="shared" si="3"/>
        <v xml:space="preserve">Triple-L-Trailer Court </v>
      </c>
      <c r="B249">
        <f>MAX(F249:G249)</f>
        <v>233</v>
      </c>
      <c r="D249" t="s">
        <v>2967</v>
      </c>
      <c r="E249" t="s">
        <v>195</v>
      </c>
      <c r="F249">
        <v>95</v>
      </c>
      <c r="G249">
        <v>233</v>
      </c>
      <c r="H249" t="s">
        <v>151</v>
      </c>
    </row>
    <row r="250" spans="1:8" x14ac:dyDescent="0.25">
      <c r="A250" t="str">
        <f t="shared" si="3"/>
        <v xml:space="preserve">Trout Lake </v>
      </c>
      <c r="B250">
        <f>MAX(F250:G250)</f>
        <v>343</v>
      </c>
      <c r="D250" t="s">
        <v>2968</v>
      </c>
      <c r="E250" t="s">
        <v>240</v>
      </c>
      <c r="F250">
        <v>343</v>
      </c>
      <c r="G250">
        <v>315</v>
      </c>
      <c r="H250" t="s">
        <v>151</v>
      </c>
    </row>
    <row r="251" spans="1:8" x14ac:dyDescent="0.25">
      <c r="A251" t="str">
        <f t="shared" si="3"/>
        <v xml:space="preserve">Turin </v>
      </c>
      <c r="B251">
        <f>MAX(F251:G251)</f>
        <v>123</v>
      </c>
      <c r="D251" t="s">
        <v>596</v>
      </c>
      <c r="E251" t="s">
        <v>261</v>
      </c>
      <c r="F251">
        <v>103</v>
      </c>
      <c r="G251">
        <v>123</v>
      </c>
      <c r="H251" t="s">
        <v>151</v>
      </c>
    </row>
    <row r="252" spans="1:8" x14ac:dyDescent="0.25">
      <c r="A252" t="str">
        <f t="shared" si="3"/>
        <v xml:space="preserve">Twin Butte </v>
      </c>
      <c r="B252">
        <f>MAX(F252:G252)</f>
        <v>10</v>
      </c>
      <c r="D252" t="s">
        <v>597</v>
      </c>
      <c r="E252" t="s">
        <v>185</v>
      </c>
      <c r="F252">
        <v>10</v>
      </c>
      <c r="G252">
        <v>10</v>
      </c>
      <c r="H252" t="s">
        <v>151</v>
      </c>
    </row>
    <row r="253" spans="1:8" x14ac:dyDescent="0.25">
      <c r="A253" t="s">
        <v>2991</v>
      </c>
      <c r="B253">
        <f>MAX(F253:G253)</f>
        <v>237</v>
      </c>
      <c r="D253" t="s">
        <v>2969</v>
      </c>
      <c r="E253" t="s">
        <v>157</v>
      </c>
      <c r="F253">
        <v>222</v>
      </c>
      <c r="G253">
        <v>237</v>
      </c>
      <c r="H253" t="s">
        <v>151</v>
      </c>
    </row>
    <row r="254" spans="1:8" x14ac:dyDescent="0.25">
      <c r="A254" t="s">
        <v>2990</v>
      </c>
      <c r="B254">
        <f>B253</f>
        <v>237</v>
      </c>
    </row>
    <row r="255" spans="1:8" x14ac:dyDescent="0.25">
      <c r="A255" t="str">
        <f t="shared" si="3"/>
        <v xml:space="preserve">Upper Manor Estates </v>
      </c>
      <c r="B255">
        <f>MAX(F255:G255)</f>
        <v>396</v>
      </c>
      <c r="D255" t="s">
        <v>2970</v>
      </c>
      <c r="E255" t="s">
        <v>157</v>
      </c>
      <c r="F255">
        <v>376</v>
      </c>
      <c r="G255">
        <v>396</v>
      </c>
      <c r="H255" t="s">
        <v>151</v>
      </c>
    </row>
    <row r="256" spans="1:8" x14ac:dyDescent="0.25">
      <c r="A256" t="str">
        <f t="shared" si="3"/>
        <v xml:space="preserve">Valhalla Centre </v>
      </c>
      <c r="B256">
        <f>MAX(F256:G256)</f>
        <v>60</v>
      </c>
      <c r="D256" t="s">
        <v>598</v>
      </c>
      <c r="E256" t="s">
        <v>195</v>
      </c>
      <c r="F256">
        <v>60</v>
      </c>
      <c r="G256">
        <v>52</v>
      </c>
      <c r="H256" t="s">
        <v>151</v>
      </c>
    </row>
    <row r="257" spans="1:8" x14ac:dyDescent="0.25">
      <c r="A257" t="str">
        <f t="shared" si="3"/>
        <v xml:space="preserve">Villeneuve </v>
      </c>
      <c r="B257">
        <f>MAX(F257:G257)</f>
        <v>163</v>
      </c>
      <c r="D257" t="s">
        <v>602</v>
      </c>
      <c r="E257" t="s">
        <v>157</v>
      </c>
      <c r="F257">
        <v>91</v>
      </c>
      <c r="G257">
        <v>163</v>
      </c>
      <c r="H257" t="s">
        <v>151</v>
      </c>
    </row>
    <row r="258" spans="1:8" x14ac:dyDescent="0.25">
      <c r="A258" t="str">
        <f t="shared" si="3"/>
        <v xml:space="preserve">Vimy </v>
      </c>
      <c r="B258">
        <f>MAX(F258:G258)</f>
        <v>187</v>
      </c>
      <c r="D258" t="s">
        <v>603</v>
      </c>
      <c r="E258" t="s">
        <v>231</v>
      </c>
      <c r="F258">
        <v>187</v>
      </c>
      <c r="G258">
        <v>177</v>
      </c>
      <c r="H258" t="s">
        <v>151</v>
      </c>
    </row>
    <row r="259" spans="1:8" x14ac:dyDescent="0.25">
      <c r="A259" t="str">
        <f t="shared" si="3"/>
        <v xml:space="preserve">Wabasca </v>
      </c>
      <c r="B259">
        <f>MAX(F259:G259)</f>
        <v>1156</v>
      </c>
      <c r="D259" t="s">
        <v>605</v>
      </c>
      <c r="E259" t="s">
        <v>240</v>
      </c>
      <c r="F259" s="1">
        <v>1156</v>
      </c>
      <c r="G259" s="1">
        <v>1114</v>
      </c>
      <c r="H259" t="s">
        <v>2971</v>
      </c>
    </row>
    <row r="260" spans="1:8" x14ac:dyDescent="0.25">
      <c r="A260" t="str">
        <f t="shared" si="3"/>
        <v xml:space="preserve">Walsh </v>
      </c>
      <c r="B260">
        <f>MAX(F260:G260)</f>
        <v>70</v>
      </c>
      <c r="D260" t="s">
        <v>608</v>
      </c>
      <c r="E260" t="s">
        <v>8</v>
      </c>
      <c r="F260">
        <v>55</v>
      </c>
      <c r="G260">
        <v>70</v>
      </c>
      <c r="H260" t="s">
        <v>151</v>
      </c>
    </row>
    <row r="261" spans="1:8" x14ac:dyDescent="0.25">
      <c r="A261" t="str">
        <f t="shared" si="3"/>
        <v xml:space="preserve">Waterton Park </v>
      </c>
      <c r="B261">
        <f>MAX(F261:G261)</f>
        <v>160</v>
      </c>
      <c r="D261" t="s">
        <v>613</v>
      </c>
      <c r="E261" t="s">
        <v>2972</v>
      </c>
      <c r="F261">
        <v>160</v>
      </c>
      <c r="G261">
        <v>155</v>
      </c>
      <c r="H261" t="s">
        <v>151</v>
      </c>
    </row>
    <row r="262" spans="1:8" x14ac:dyDescent="0.25">
      <c r="A262" t="str">
        <f t="shared" si="3"/>
        <v xml:space="preserve">Westbrooke Crescents </v>
      </c>
      <c r="B262">
        <f>MAX(F262:G262)</f>
        <v>282</v>
      </c>
      <c r="D262" t="s">
        <v>2973</v>
      </c>
      <c r="E262" t="s">
        <v>249</v>
      </c>
      <c r="F262">
        <v>253</v>
      </c>
      <c r="G262">
        <v>282</v>
      </c>
      <c r="H262" t="s">
        <v>151</v>
      </c>
    </row>
    <row r="263" spans="1:8" x14ac:dyDescent="0.25">
      <c r="A263" t="str">
        <f t="shared" ref="A263:A273" si="4">D263</f>
        <v xml:space="preserve">Westlake Estates </v>
      </c>
      <c r="B263">
        <f>MAX(F263:G263)</f>
        <v>258</v>
      </c>
      <c r="D263" t="s">
        <v>2974</v>
      </c>
      <c r="E263" t="s">
        <v>249</v>
      </c>
      <c r="F263">
        <v>242</v>
      </c>
      <c r="G263">
        <v>258</v>
      </c>
      <c r="H263" t="s">
        <v>151</v>
      </c>
    </row>
    <row r="264" spans="1:8" x14ac:dyDescent="0.25">
      <c r="A264" t="str">
        <f t="shared" si="4"/>
        <v xml:space="preserve">Whitelaw </v>
      </c>
      <c r="B264">
        <f>MAX(F264:G264)</f>
        <v>136</v>
      </c>
      <c r="D264" t="s">
        <v>620</v>
      </c>
      <c r="E264" t="s">
        <v>204</v>
      </c>
      <c r="F264">
        <v>136</v>
      </c>
      <c r="G264">
        <v>124</v>
      </c>
      <c r="H264" t="s">
        <v>151</v>
      </c>
    </row>
    <row r="265" spans="1:8" x14ac:dyDescent="0.25">
      <c r="A265" t="str">
        <f t="shared" si="4"/>
        <v xml:space="preserve">Widewater </v>
      </c>
      <c r="B265">
        <f>MAX(F265:G265)</f>
        <v>387</v>
      </c>
      <c r="D265" t="s">
        <v>621</v>
      </c>
      <c r="E265" t="s">
        <v>244</v>
      </c>
      <c r="F265">
        <v>160</v>
      </c>
      <c r="G265">
        <v>387</v>
      </c>
      <c r="H265" t="s">
        <v>151</v>
      </c>
    </row>
    <row r="266" spans="1:8" x14ac:dyDescent="0.25">
      <c r="A266" t="str">
        <f t="shared" si="4"/>
        <v xml:space="preserve">Wildwood </v>
      </c>
      <c r="B266">
        <f>MAX(F266:G266)</f>
        <v>295</v>
      </c>
      <c r="D266" t="s">
        <v>622</v>
      </c>
      <c r="E266" t="s">
        <v>73</v>
      </c>
      <c r="F266">
        <v>277</v>
      </c>
      <c r="G266">
        <v>295</v>
      </c>
      <c r="H266" t="s">
        <v>151</v>
      </c>
    </row>
    <row r="267" spans="1:8" x14ac:dyDescent="0.25">
      <c r="A267" t="str">
        <f t="shared" si="4"/>
        <v xml:space="preserve">Wimborne </v>
      </c>
      <c r="B267">
        <f>MAX(F267:G267)</f>
        <v>43</v>
      </c>
      <c r="D267" t="s">
        <v>131</v>
      </c>
      <c r="E267" t="s">
        <v>16</v>
      </c>
      <c r="F267">
        <v>28</v>
      </c>
      <c r="G267">
        <v>43</v>
      </c>
      <c r="H267" t="s">
        <v>151</v>
      </c>
    </row>
    <row r="268" spans="1:8" x14ac:dyDescent="0.25">
      <c r="A268" t="str">
        <f t="shared" si="4"/>
        <v xml:space="preserve">Winfield </v>
      </c>
      <c r="B268">
        <f>MAX(F268:G268)</f>
        <v>249</v>
      </c>
      <c r="D268" t="s">
        <v>624</v>
      </c>
      <c r="E268" t="s">
        <v>159</v>
      </c>
      <c r="F268">
        <v>249</v>
      </c>
      <c r="G268">
        <v>236</v>
      </c>
      <c r="H268" t="s">
        <v>151</v>
      </c>
    </row>
    <row r="269" spans="1:8" x14ac:dyDescent="0.25">
      <c r="A269" t="str">
        <f t="shared" si="4"/>
        <v xml:space="preserve">Woking </v>
      </c>
      <c r="B269">
        <f>MAX(F269:G269)</f>
        <v>99</v>
      </c>
      <c r="D269" t="s">
        <v>626</v>
      </c>
      <c r="E269" t="s">
        <v>627</v>
      </c>
      <c r="F269">
        <v>99</v>
      </c>
      <c r="G269">
        <v>87</v>
      </c>
      <c r="H269" t="s">
        <v>151</v>
      </c>
    </row>
    <row r="270" spans="1:8" x14ac:dyDescent="0.25">
      <c r="A270" t="str">
        <f t="shared" si="4"/>
        <v xml:space="preserve">Woodbend Crescent </v>
      </c>
      <c r="B270">
        <f>MAX(F270:G270)</f>
        <v>105</v>
      </c>
      <c r="D270" t="s">
        <v>2975</v>
      </c>
      <c r="E270" t="s">
        <v>249</v>
      </c>
      <c r="F270">
        <v>105</v>
      </c>
      <c r="G270">
        <v>100</v>
      </c>
      <c r="H270" t="s">
        <v>151</v>
      </c>
    </row>
    <row r="271" spans="1:8" x14ac:dyDescent="0.25">
      <c r="A271" t="str">
        <f t="shared" si="4"/>
        <v xml:space="preserve">Woodland Hills </v>
      </c>
      <c r="B271">
        <f>MAX(F271:G271)</f>
        <v>152</v>
      </c>
      <c r="D271" t="s">
        <v>2976</v>
      </c>
      <c r="E271" t="s">
        <v>30</v>
      </c>
      <c r="F271">
        <v>126</v>
      </c>
      <c r="G271">
        <v>152</v>
      </c>
      <c r="H271" t="s">
        <v>151</v>
      </c>
    </row>
    <row r="272" spans="1:8" x14ac:dyDescent="0.25">
      <c r="A272" t="str">
        <f t="shared" si="4"/>
        <v xml:space="preserve">Woodland Park </v>
      </c>
      <c r="B272">
        <f>MAX(F272:G272)</f>
        <v>375</v>
      </c>
      <c r="D272" t="s">
        <v>2977</v>
      </c>
      <c r="E272" t="s">
        <v>249</v>
      </c>
      <c r="F272">
        <v>375</v>
      </c>
      <c r="G272">
        <v>310</v>
      </c>
      <c r="H272" t="s">
        <v>151</v>
      </c>
    </row>
    <row r="273" spans="1:8" x14ac:dyDescent="0.25">
      <c r="A273" t="str">
        <f t="shared" si="4"/>
        <v xml:space="preserve">Zama City </v>
      </c>
      <c r="B273">
        <f>MAX(F273:G273)</f>
        <v>225</v>
      </c>
      <c r="D273" t="s">
        <v>631</v>
      </c>
      <c r="E273" t="s">
        <v>348</v>
      </c>
      <c r="F273">
        <v>225</v>
      </c>
      <c r="G273">
        <v>130</v>
      </c>
      <c r="H273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2"/>
  <sheetViews>
    <sheetView topLeftCell="B1" zoomScale="115" zoomScaleNormal="115" workbookViewId="0">
      <selection activeCell="X3" sqref="X3"/>
    </sheetView>
  </sheetViews>
  <sheetFormatPr defaultRowHeight="15" x14ac:dyDescent="0.25"/>
  <cols>
    <col min="1" max="1" width="32.28515625" customWidth="1"/>
    <col min="2" max="2" width="10.7109375" customWidth="1"/>
    <col min="3" max="9" width="3.85546875" customWidth="1"/>
    <col min="10" max="10" width="5.140625" customWidth="1"/>
    <col min="11" max="12" width="3.85546875" customWidth="1"/>
    <col min="13" max="13" width="7.42578125" customWidth="1"/>
    <col min="14" max="17" width="3.85546875" customWidth="1"/>
    <col min="18" max="18" width="6" customWidth="1"/>
    <col min="19" max="19" width="3.7109375" customWidth="1"/>
    <col min="20" max="20" width="4" customWidth="1"/>
    <col min="21" max="21" width="5.42578125" customWidth="1"/>
    <col min="22" max="23" width="8.5703125" customWidth="1"/>
    <col min="24" max="24" width="8.140625" customWidth="1"/>
    <col min="27" max="27" width="10.5703125" customWidth="1"/>
  </cols>
  <sheetData>
    <row r="1" spans="1:28" s="6" customFormat="1" ht="103.5" x14ac:dyDescent="0.25">
      <c r="A1" s="6" t="s">
        <v>2465</v>
      </c>
      <c r="B1" s="6" t="s">
        <v>921</v>
      </c>
      <c r="C1" s="6" t="s">
        <v>2445</v>
      </c>
      <c r="D1" s="6" t="s">
        <v>2446</v>
      </c>
      <c r="E1" s="6" t="s">
        <v>2447</v>
      </c>
      <c r="F1" s="6" t="s">
        <v>2448</v>
      </c>
      <c r="G1" s="6" t="s">
        <v>2449</v>
      </c>
      <c r="H1" s="6" t="s">
        <v>2450</v>
      </c>
      <c r="I1" s="6" t="s">
        <v>2452</v>
      </c>
      <c r="J1" s="6" t="s">
        <v>2456</v>
      </c>
      <c r="K1" s="6" t="s">
        <v>2457</v>
      </c>
      <c r="L1" s="6" t="s">
        <v>2460</v>
      </c>
      <c r="M1" s="6" t="s">
        <v>2463</v>
      </c>
      <c r="N1" s="6" t="s">
        <v>2464</v>
      </c>
      <c r="O1" s="6" t="s">
        <v>2747</v>
      </c>
      <c r="P1" s="6" t="s">
        <v>2852</v>
      </c>
      <c r="Q1" s="6" t="s">
        <v>2992</v>
      </c>
      <c r="R1" s="6" t="s">
        <v>2752</v>
      </c>
      <c r="T1" s="6" t="s">
        <v>2505</v>
      </c>
      <c r="V1" s="6" t="s">
        <v>2750</v>
      </c>
      <c r="W1" s="6" t="s">
        <v>3002</v>
      </c>
      <c r="X1" s="6" t="s">
        <v>2751</v>
      </c>
      <c r="Y1" s="6" t="s">
        <v>2993</v>
      </c>
    </row>
    <row r="2" spans="1:28" s="8" customFormat="1" x14ac:dyDescent="0.25">
      <c r="A2" s="8" t="s">
        <v>2748</v>
      </c>
      <c r="B2" s="8">
        <v>33</v>
      </c>
      <c r="C2" s="8">
        <v>75</v>
      </c>
      <c r="D2" s="8">
        <v>10</v>
      </c>
      <c r="E2" s="8">
        <v>25</v>
      </c>
      <c r="F2" s="8">
        <v>17</v>
      </c>
      <c r="G2" s="8">
        <v>40</v>
      </c>
      <c r="H2" s="8">
        <v>25</v>
      </c>
      <c r="I2" s="8">
        <v>35</v>
      </c>
      <c r="J2" s="8">
        <v>125</v>
      </c>
      <c r="K2" s="8">
        <v>10</v>
      </c>
      <c r="L2" s="8">
        <v>25</v>
      </c>
      <c r="M2" s="9">
        <f>+N2+B2*LOG(B350/SUM(M4:M1214))</f>
        <v>55.854366943812451</v>
      </c>
      <c r="N2" s="8">
        <v>12</v>
      </c>
      <c r="O2" s="8">
        <v>80</v>
      </c>
      <c r="P2" s="8">
        <v>50</v>
      </c>
      <c r="Q2" s="8">
        <v>40</v>
      </c>
      <c r="R2" s="8">
        <v>10</v>
      </c>
      <c r="T2" s="8">
        <v>44</v>
      </c>
      <c r="W2" s="8">
        <v>100000</v>
      </c>
      <c r="X2" s="8">
        <v>127</v>
      </c>
      <c r="AA2" s="10">
        <f ca="1">IF(V5&lt;$AA$26,(V5-$AA$26)*$W$2+$AA$26,(V5-$AA$26)*$W$3+$AA$26)</f>
        <v>-8029207.1928859521</v>
      </c>
    </row>
    <row r="3" spans="1:28" s="8" customFormat="1" x14ac:dyDescent="0.25">
      <c r="B3" s="8" t="s">
        <v>2749</v>
      </c>
      <c r="W3" s="8">
        <v>2</v>
      </c>
    </row>
    <row r="4" spans="1:28" x14ac:dyDescent="0.25">
      <c r="A4" t="str">
        <f>'Consolidated List'!A1212</f>
        <v xml:space="preserve">Abbeydale </v>
      </c>
      <c r="B4" s="7">
        <f>'Consolidated List'!B1212</f>
        <v>6012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f>'Consolidated List'!N1212</f>
        <v>1</v>
      </c>
      <c r="O4" s="7">
        <v>0</v>
      </c>
      <c r="P4" s="7">
        <v>0</v>
      </c>
      <c r="Q4" s="7">
        <v>0</v>
      </c>
      <c r="R4" s="10">
        <f ca="1">RAND()*2-1</f>
        <v>0.52290218427210911</v>
      </c>
      <c r="S4" s="7"/>
      <c r="T4" s="7">
        <v>0</v>
      </c>
      <c r="V4" s="10">
        <f ca="1">$B$2*LOG(B4+1)+SUMPRODUCT($C$2:$T$2,C4:T4)</f>
        <v>141.93903156962256</v>
      </c>
      <c r="W4" s="10">
        <f ca="1">$W$2^LOG(V4)-2</f>
        <v>57611500792.702103</v>
      </c>
      <c r="X4" s="7">
        <f ca="1">INT((W4-$AA$18)/($AA$19-$AA$18)*($X$2-1)+1)</f>
        <v>1</v>
      </c>
      <c r="Y4" s="16">
        <f ca="1">X4/$AA$15</f>
        <v>1.1579434923575729E-4</v>
      </c>
      <c r="Z4" s="10"/>
      <c r="AA4" s="17" t="s">
        <v>2996</v>
      </c>
    </row>
    <row r="5" spans="1:28" x14ac:dyDescent="0.25">
      <c r="A5" t="str">
        <f>'Consolidated List'!A1159</f>
        <v>Abbottsfield</v>
      </c>
      <c r="B5" s="7">
        <f>'Consolidated List'!B1159</f>
        <v>0</v>
      </c>
      <c r="C5" s="7">
        <f>'Consolidated List'!C1159</f>
        <v>0</v>
      </c>
      <c r="D5" s="7">
        <f>'Consolidated List'!D1159</f>
        <v>0</v>
      </c>
      <c r="E5" s="7">
        <f>'Consolidated List'!E1159</f>
        <v>0</v>
      </c>
      <c r="F5" s="7">
        <f>'Consolidated List'!F1159</f>
        <v>0</v>
      </c>
      <c r="G5" s="7">
        <f>'Consolidated List'!G1159</f>
        <v>0</v>
      </c>
      <c r="H5" s="7">
        <f>'Consolidated List'!H1159</f>
        <v>0</v>
      </c>
      <c r="I5" s="7">
        <f>'Consolidated List'!I1159</f>
        <v>0</v>
      </c>
      <c r="J5" s="7">
        <f>'Consolidated List'!J1159</f>
        <v>0</v>
      </c>
      <c r="K5" s="7">
        <f>'Consolidated List'!K1159</f>
        <v>0</v>
      </c>
      <c r="L5" s="7">
        <f>'Consolidated List'!L1159</f>
        <v>0</v>
      </c>
      <c r="M5" s="7">
        <f>'Consolidated List'!M1159</f>
        <v>1</v>
      </c>
      <c r="N5" s="7">
        <f>'Consolidated List'!N1159</f>
        <v>0</v>
      </c>
      <c r="O5" s="7">
        <f>'Consolidated List'!O1159</f>
        <v>0</v>
      </c>
      <c r="P5" s="7">
        <f>'Consolidated List'!P1159</f>
        <v>0</v>
      </c>
      <c r="Q5" s="7">
        <f>'Consolidated List'!Q1159</f>
        <v>0</v>
      </c>
      <c r="R5" s="10">
        <f ca="1">RAND()*2-1</f>
        <v>-0.7362681370593458</v>
      </c>
      <c r="V5" s="10">
        <f ca="1">$B$2*LOG(B5+1)+SUMPRODUCT($C$2:$T$2,C5:T5)</f>
        <v>48.491685573218994</v>
      </c>
      <c r="W5" s="10">
        <f t="shared" ref="W5:W68" ca="1" si="0">$W$2^LOG(V5)-2</f>
        <v>268124437.9384703</v>
      </c>
      <c r="X5" s="7">
        <f ca="1">INT((W5-$AA$18)/($AA$19-$AA$18)*($X$2-1)+1)</f>
        <v>1</v>
      </c>
      <c r="Y5" s="16">
        <f ca="1">X5/$AA$15</f>
        <v>1.1579434923575729E-4</v>
      </c>
      <c r="Z5" s="10"/>
      <c r="AA5" s="4">
        <f ca="1">MIN(Y4:Y1542)</f>
        <v>1.1579434923575729E-4</v>
      </c>
      <c r="AB5" t="s">
        <v>2999</v>
      </c>
    </row>
    <row r="6" spans="1:28" x14ac:dyDescent="0.25">
      <c r="A6" t="str">
        <f>'Consolidated List'!A88</f>
        <v xml:space="preserve">Abee </v>
      </c>
      <c r="B6" s="7">
        <f>'Consolidated List'!B88</f>
        <v>0</v>
      </c>
      <c r="C6" s="7">
        <f>'Consolidated List'!C88</f>
        <v>0</v>
      </c>
      <c r="D6" s="7">
        <f>'Consolidated List'!D88</f>
        <v>0</v>
      </c>
      <c r="E6" s="7">
        <f>'Consolidated List'!E88</f>
        <v>1</v>
      </c>
      <c r="F6" s="7">
        <f>'Consolidated List'!F88</f>
        <v>0</v>
      </c>
      <c r="G6" s="7">
        <f>'Consolidated List'!G88</f>
        <v>0</v>
      </c>
      <c r="H6" s="7">
        <f>'Consolidated List'!H88</f>
        <v>0</v>
      </c>
      <c r="I6" s="7">
        <f>'Consolidated List'!I88</f>
        <v>0</v>
      </c>
      <c r="J6" s="7">
        <f>'Consolidated List'!J88</f>
        <v>0</v>
      </c>
      <c r="K6" s="7">
        <f>'Consolidated List'!K88</f>
        <v>0</v>
      </c>
      <c r="L6" s="7">
        <f>'Consolidated List'!L88</f>
        <v>0</v>
      </c>
      <c r="M6" s="7">
        <f>'Consolidated List'!M88</f>
        <v>0</v>
      </c>
      <c r="N6" s="7">
        <f>'Consolidated List'!N88</f>
        <v>0</v>
      </c>
      <c r="O6" s="7">
        <f>'Consolidated List'!O88</f>
        <v>0</v>
      </c>
      <c r="P6" s="7">
        <f>'Consolidated List'!P88</f>
        <v>0</v>
      </c>
      <c r="Q6" s="7">
        <f>'Consolidated List'!Q88</f>
        <v>0</v>
      </c>
      <c r="R6" s="10">
        <f ca="1">RAND()*2-1</f>
        <v>0.67801009668983991</v>
      </c>
      <c r="V6" s="10">
        <f ca="1">$B$2*LOG(B6+1)+SUMPRODUCT($C$2:$T$2,C6:T6)</f>
        <v>31.780100966898399</v>
      </c>
      <c r="W6" s="10">
        <f t="shared" ca="1" si="0"/>
        <v>32417262.403487515</v>
      </c>
      <c r="X6" s="7">
        <f t="shared" ref="X6:X68" ca="1" si="1">INT((W6-$AA$18)/($AA$19-$AA$18)*($X$2-1)+1)</f>
        <v>1</v>
      </c>
      <c r="Y6" s="16">
        <f ca="1">X6/$AA$15</f>
        <v>1.1579434923575729E-4</v>
      </c>
      <c r="Z6" s="10"/>
      <c r="AA6" s="4">
        <f ca="1">MAX(Y4:Y1542)</f>
        <v>1.4705882352941176E-2</v>
      </c>
      <c r="AB6" t="s">
        <v>3000</v>
      </c>
    </row>
    <row r="7" spans="1:28" x14ac:dyDescent="0.25">
      <c r="A7" t="str">
        <f>'Consolidated List'!A476</f>
        <v xml:space="preserve">Acadia </v>
      </c>
      <c r="B7" s="7">
        <f>'Consolidated List'!B476</f>
        <v>545</v>
      </c>
      <c r="C7" s="7">
        <f>'Consolidated List'!C476</f>
        <v>0</v>
      </c>
      <c r="D7" s="7">
        <f>'Consolidated List'!D476</f>
        <v>0</v>
      </c>
      <c r="E7" s="7">
        <f>'Consolidated List'!E476</f>
        <v>0</v>
      </c>
      <c r="F7" s="7">
        <f>'Consolidated List'!F476</f>
        <v>0</v>
      </c>
      <c r="G7" s="7">
        <f>'Consolidated List'!G476</f>
        <v>1</v>
      </c>
      <c r="H7" s="7">
        <f>'Consolidated List'!H476</f>
        <v>0</v>
      </c>
      <c r="I7" s="7">
        <f>'Consolidated List'!I476</f>
        <v>0</v>
      </c>
      <c r="J7" s="7">
        <f>'Consolidated List'!J476</f>
        <v>0</v>
      </c>
      <c r="K7" s="7">
        <f>'Consolidated List'!K476</f>
        <v>0</v>
      </c>
      <c r="L7" s="7">
        <f>'Consolidated List'!L476</f>
        <v>0</v>
      </c>
      <c r="M7" s="7">
        <f>'Consolidated List'!M476</f>
        <v>0</v>
      </c>
      <c r="N7" s="7">
        <f>'Consolidated List'!N1213</f>
        <v>1</v>
      </c>
      <c r="O7" s="7">
        <f>'Consolidated List'!O1213</f>
        <v>0</v>
      </c>
      <c r="P7" s="7">
        <f>'Consolidated List'!P1213</f>
        <v>0</v>
      </c>
      <c r="Q7" s="7">
        <f>'Consolidated List'!Q1213</f>
        <v>0</v>
      </c>
      <c r="R7" s="10">
        <f ca="1">RAND()*2-1</f>
        <v>0.52986949327838895</v>
      </c>
      <c r="V7" s="10">
        <f ca="1">$B$2*LOG(B7+1)+SUMPRODUCT($C$2:$T$2,C7:T7)</f>
        <v>147.62605214204024</v>
      </c>
      <c r="W7" s="10">
        <f t="shared" ca="1" si="0"/>
        <v>70115660482.153198</v>
      </c>
      <c r="X7" s="7">
        <f t="shared" ca="1" si="1"/>
        <v>1</v>
      </c>
      <c r="Y7" s="16">
        <f ca="1">X7/$AA$15</f>
        <v>1.1579434923575729E-4</v>
      </c>
      <c r="Z7" s="10"/>
      <c r="AA7" s="4">
        <f ca="1">AVERAGE(Y4:Y1542)</f>
        <v>6.4977257959715614E-4</v>
      </c>
      <c r="AB7" t="s">
        <v>2997</v>
      </c>
    </row>
    <row r="8" spans="1:28" x14ac:dyDescent="0.25">
      <c r="A8" t="str">
        <f>'Consolidated List'!A89</f>
        <v xml:space="preserve">Acadia Valley </v>
      </c>
      <c r="B8" s="7">
        <f>'Consolidated List'!B89</f>
        <v>140</v>
      </c>
      <c r="C8" s="7">
        <f>'Consolidated List'!C89</f>
        <v>0</v>
      </c>
      <c r="D8" s="7">
        <f>'Consolidated List'!D89</f>
        <v>0</v>
      </c>
      <c r="E8" s="7">
        <f>'Consolidated List'!E89</f>
        <v>1</v>
      </c>
      <c r="F8" s="7">
        <f>'Consolidated List'!F89</f>
        <v>0</v>
      </c>
      <c r="G8" s="7">
        <f>'Consolidated List'!G89</f>
        <v>0</v>
      </c>
      <c r="H8" s="7">
        <f>'Consolidated List'!H89</f>
        <v>0</v>
      </c>
      <c r="I8" s="7">
        <f>'Consolidated List'!I89</f>
        <v>0</v>
      </c>
      <c r="J8" s="7">
        <f>'Consolidated List'!J89</f>
        <v>0</v>
      </c>
      <c r="K8" s="7">
        <f>'Consolidated List'!K89</f>
        <v>0</v>
      </c>
      <c r="L8" s="7">
        <f>'Consolidated List'!L89</f>
        <v>0</v>
      </c>
      <c r="M8" s="7">
        <f>'Consolidated List'!M89</f>
        <v>0</v>
      </c>
      <c r="N8" s="7">
        <f>'Consolidated List'!N89</f>
        <v>0</v>
      </c>
      <c r="O8" s="7">
        <f>'Consolidated List'!O89</f>
        <v>0</v>
      </c>
      <c r="P8" s="7">
        <f>'Consolidated List'!P89</f>
        <v>0</v>
      </c>
      <c r="Q8" s="14">
        <f>'Consolidated List'!Q1646</f>
        <v>1</v>
      </c>
      <c r="R8" s="10">
        <f ca="1">RAND()*2-1</f>
        <v>-0.60594660523548849</v>
      </c>
      <c r="T8" s="13">
        <v>3</v>
      </c>
      <c r="V8" s="10">
        <f ca="1">$B$2*LOG(B8+1)+SUMPRODUCT($C$2:$T$2,C8:T8)</f>
        <v>261.86476466527267</v>
      </c>
      <c r="W8" s="10">
        <f t="shared" ca="1" si="0"/>
        <v>1231360812655.4067</v>
      </c>
      <c r="X8" s="7">
        <f t="shared" ca="1" si="1"/>
        <v>10</v>
      </c>
      <c r="Y8" s="16">
        <f ca="1">X8/$AA$15</f>
        <v>1.1579434923575729E-3</v>
      </c>
      <c r="Z8" s="10"/>
      <c r="AA8" s="4">
        <f ca="1">_xlfn.STDEV.P(Y4:Y1542)</f>
        <v>1.7019494806777764E-3</v>
      </c>
      <c r="AB8" t="s">
        <v>2998</v>
      </c>
    </row>
    <row r="9" spans="1:28" x14ac:dyDescent="0.25">
      <c r="A9" s="13" t="str">
        <f>'Consolidated List'!A1547</f>
        <v xml:space="preserve">Acme </v>
      </c>
      <c r="B9" s="14">
        <f>'Consolidated List'!B1547</f>
        <v>730</v>
      </c>
      <c r="C9" s="7">
        <f>'Consolidated List'!C1433</f>
        <v>1</v>
      </c>
      <c r="D9" s="14">
        <f>'Consolidated List'!D1547</f>
        <v>0</v>
      </c>
      <c r="E9" s="14">
        <f>'Consolidated List'!E1547</f>
        <v>0</v>
      </c>
      <c r="F9" s="14">
        <f>'Consolidated List'!F1547</f>
        <v>0</v>
      </c>
      <c r="G9" s="14">
        <f>'Consolidated List'!G1547</f>
        <v>0</v>
      </c>
      <c r="H9" s="14">
        <f>'Consolidated List'!H1547</f>
        <v>0</v>
      </c>
      <c r="I9" s="14">
        <f>'Consolidated List'!I1547</f>
        <v>0</v>
      </c>
      <c r="J9" s="14">
        <f>'Consolidated List'!J1547</f>
        <v>0</v>
      </c>
      <c r="K9" s="14">
        <f>'Consolidated List'!K1547</f>
        <v>0</v>
      </c>
      <c r="L9" s="14">
        <f>'Consolidated List'!L1547</f>
        <v>0</v>
      </c>
      <c r="M9" s="14">
        <f>'Consolidated List'!M1547</f>
        <v>0</v>
      </c>
      <c r="N9" s="14">
        <f>'Consolidated List'!N1547</f>
        <v>0</v>
      </c>
      <c r="O9" s="14">
        <f>'Consolidated List'!O1547</f>
        <v>0</v>
      </c>
      <c r="P9" s="14">
        <f>'Consolidated List'!P1547</f>
        <v>1</v>
      </c>
      <c r="Q9" s="14">
        <f>'Consolidated List'!Q1547</f>
        <v>0</v>
      </c>
      <c r="R9" s="15">
        <f ca="1">RAND()*2-1</f>
        <v>-0.44728470947407262</v>
      </c>
      <c r="S9" s="13"/>
      <c r="T9">
        <v>5</v>
      </c>
      <c r="U9" s="13"/>
      <c r="V9" s="15">
        <f ca="1">$B$2*LOG(B9+1)+SUMPRODUCT($C$2:$T$2,C9:T9)</f>
        <v>435.03642634486869</v>
      </c>
      <c r="W9" s="10">
        <f t="shared" ca="1" si="0"/>
        <v>15582176291005.23</v>
      </c>
      <c r="X9" s="7">
        <f t="shared" ca="1" si="1"/>
        <v>115</v>
      </c>
      <c r="Y9" s="16">
        <f ca="1">X9/$AA$15</f>
        <v>1.3316350162112089E-2</v>
      </c>
      <c r="Z9" s="10"/>
    </row>
    <row r="10" spans="1:28" x14ac:dyDescent="0.25">
      <c r="A10" t="str">
        <f>'Consolidated List'!A741</f>
        <v>Aetna</v>
      </c>
      <c r="B10" s="7">
        <f>'Consolidated List'!B741</f>
        <v>0</v>
      </c>
      <c r="C10" s="7">
        <f>'Consolidated List'!C741</f>
        <v>0</v>
      </c>
      <c r="D10" s="7">
        <f>'Consolidated List'!D741</f>
        <v>0</v>
      </c>
      <c r="E10" s="7">
        <f>'Consolidated List'!E90</f>
        <v>1</v>
      </c>
      <c r="F10" s="7">
        <f>'Consolidated List'!F741</f>
        <v>0</v>
      </c>
      <c r="G10" s="7">
        <f>'Consolidated List'!G741</f>
        <v>0</v>
      </c>
      <c r="H10" s="7">
        <f>'Consolidated List'!H741</f>
        <v>0</v>
      </c>
      <c r="I10" s="7">
        <f>'Consolidated List'!I741</f>
        <v>0</v>
      </c>
      <c r="J10" s="7">
        <f>'Consolidated List'!J741</f>
        <v>0</v>
      </c>
      <c r="K10" s="7">
        <f>'Consolidated List'!K741</f>
        <v>1</v>
      </c>
      <c r="L10" s="7">
        <f>'Consolidated List'!L741</f>
        <v>0</v>
      </c>
      <c r="M10" s="7">
        <f>'Consolidated List'!M741</f>
        <v>0</v>
      </c>
      <c r="N10" s="7">
        <f>'Consolidated List'!N741</f>
        <v>0</v>
      </c>
      <c r="O10" s="7">
        <f>'Consolidated List'!O741</f>
        <v>0</v>
      </c>
      <c r="P10" s="7">
        <f>'Consolidated List'!P741</f>
        <v>0</v>
      </c>
      <c r="Q10" s="7">
        <f>'Consolidated List'!Q741</f>
        <v>0</v>
      </c>
      <c r="R10" s="10">
        <f ca="1">RAND()*2-1</f>
        <v>-0.41774767977420812</v>
      </c>
      <c r="V10" s="10">
        <f ca="1">$B$2*LOG(B10+1)+SUMPRODUCT($C$2:$T$2,C10:T10)</f>
        <v>30.822523202257919</v>
      </c>
      <c r="W10" s="10">
        <f t="shared" ca="1" si="0"/>
        <v>27818961.256736681</v>
      </c>
      <c r="X10" s="7">
        <f t="shared" ca="1" si="1"/>
        <v>1</v>
      </c>
      <c r="Y10" s="16">
        <f ca="1">X10/$AA$15</f>
        <v>1.1579434923575729E-4</v>
      </c>
      <c r="Z10" s="10"/>
      <c r="AA10" s="17" t="s">
        <v>2995</v>
      </c>
    </row>
    <row r="11" spans="1:28" x14ac:dyDescent="0.25">
      <c r="A11" t="str">
        <f>'Consolidated List'!A721</f>
        <v xml:space="preserve">Airdrie </v>
      </c>
      <c r="B11" s="7">
        <f>'Consolidated List'!B721</f>
        <v>39822</v>
      </c>
      <c r="C11" s="7">
        <f>'Consolidated List'!C721</f>
        <v>0</v>
      </c>
      <c r="D11" s="7">
        <f>'Consolidated List'!D721</f>
        <v>0</v>
      </c>
      <c r="E11" s="7">
        <f>'Consolidated List'!E721</f>
        <v>0</v>
      </c>
      <c r="F11" s="7">
        <f>'Consolidated List'!F721</f>
        <v>0</v>
      </c>
      <c r="G11" s="7">
        <f>'Consolidated List'!G721</f>
        <v>0</v>
      </c>
      <c r="H11" s="7">
        <f>'Consolidated List'!H721</f>
        <v>0</v>
      </c>
      <c r="I11" s="7">
        <f>'Consolidated List'!I721</f>
        <v>0</v>
      </c>
      <c r="J11" s="7">
        <f>'Consolidated List'!J721</f>
        <v>1</v>
      </c>
      <c r="K11" s="7">
        <f>'Consolidated List'!K721</f>
        <v>0</v>
      </c>
      <c r="L11" s="7">
        <f>'Consolidated List'!L721</f>
        <v>0</v>
      </c>
      <c r="M11" s="7">
        <f>'Consolidated List'!M721</f>
        <v>0</v>
      </c>
      <c r="N11" s="7">
        <f>'Consolidated List'!N721</f>
        <v>0</v>
      </c>
      <c r="O11" s="7">
        <f>'Consolidated List'!O721</f>
        <v>0</v>
      </c>
      <c r="P11" s="7">
        <f>'Consolidated List'!P721</f>
        <v>0</v>
      </c>
      <c r="Q11" s="7">
        <f>'Consolidated List'!Q721</f>
        <v>0</v>
      </c>
      <c r="R11" s="10">
        <f ca="1">RAND()*2-1</f>
        <v>0.23369315181406547</v>
      </c>
      <c r="V11" s="10">
        <f ca="1">$B$2*LOG(B11+1)+SUMPRODUCT($C$2:$T$2,C11:T11)</f>
        <v>279.1413526529476</v>
      </c>
      <c r="W11" s="10">
        <f t="shared" ca="1" si="0"/>
        <v>1694809513918.96</v>
      </c>
      <c r="X11" s="7">
        <f t="shared" ca="1" si="1"/>
        <v>13</v>
      </c>
      <c r="Y11" s="16">
        <f ca="1">X11/$AA$15</f>
        <v>1.5053265400648448E-3</v>
      </c>
      <c r="AA11" s="11">
        <f ca="1">MIN(X4:X1542)</f>
        <v>1</v>
      </c>
      <c r="AB11" t="s">
        <v>2999</v>
      </c>
    </row>
    <row r="12" spans="1:28" x14ac:dyDescent="0.25">
      <c r="A12" t="str">
        <f>'Consolidated List'!A1139</f>
        <v>Albany</v>
      </c>
      <c r="B12" s="7">
        <f>'Consolidated List'!B1139</f>
        <v>0</v>
      </c>
      <c r="C12" s="7">
        <f>'Consolidated List'!C1139</f>
        <v>0</v>
      </c>
      <c r="D12" s="7">
        <f>'Consolidated List'!D1139</f>
        <v>0</v>
      </c>
      <c r="E12" s="7">
        <f>'Consolidated List'!E1139</f>
        <v>0</v>
      </c>
      <c r="F12" s="7">
        <f>'Consolidated List'!F1139</f>
        <v>0</v>
      </c>
      <c r="G12" s="7">
        <f>'Consolidated List'!G1139</f>
        <v>0</v>
      </c>
      <c r="H12" s="7">
        <f>'Consolidated List'!H1139</f>
        <v>0</v>
      </c>
      <c r="I12" s="7">
        <f>'Consolidated List'!I1139</f>
        <v>0</v>
      </c>
      <c r="J12" s="7">
        <f>'Consolidated List'!J1139</f>
        <v>0</v>
      </c>
      <c r="K12" s="7">
        <f>'Consolidated List'!K1139</f>
        <v>0</v>
      </c>
      <c r="L12" s="7">
        <f>'Consolidated List'!L1139</f>
        <v>0</v>
      </c>
      <c r="M12" s="7">
        <f>'Consolidated List'!M1139</f>
        <v>1</v>
      </c>
      <c r="N12" s="7">
        <f>'Consolidated List'!N1139</f>
        <v>0</v>
      </c>
      <c r="O12" s="7">
        <f>'Consolidated List'!O1139</f>
        <v>0</v>
      </c>
      <c r="P12" s="7">
        <f>'Consolidated List'!P1139</f>
        <v>0</v>
      </c>
      <c r="Q12" s="7">
        <f>'Consolidated List'!Q1139</f>
        <v>0</v>
      </c>
      <c r="R12" s="10">
        <f ca="1">RAND()*2-1</f>
        <v>-0.33047406250395661</v>
      </c>
      <c r="V12" s="10">
        <f ca="1">$B$2*LOG(B12+1)+SUMPRODUCT($C$2:$T$2,C12:T12)</f>
        <v>52.549626318772887</v>
      </c>
      <c r="W12" s="10">
        <f t="shared" ca="1" si="0"/>
        <v>400726587.7536065</v>
      </c>
      <c r="X12" s="7">
        <f t="shared" ca="1" si="1"/>
        <v>1</v>
      </c>
      <c r="Y12" s="16">
        <f ca="1">X12/$AA$15</f>
        <v>1.1579434923575729E-4</v>
      </c>
      <c r="AA12" s="11">
        <f ca="1">MAX(X4:X1542)</f>
        <v>127</v>
      </c>
      <c r="AB12" t="s">
        <v>3000</v>
      </c>
    </row>
    <row r="13" spans="1:28" x14ac:dyDescent="0.25">
      <c r="A13" t="str">
        <f>'Consolidated List'!A1214</f>
        <v>Albert Park</v>
      </c>
      <c r="B13" s="7">
        <f>'Consolidated List'!B1214</f>
        <v>6098</v>
      </c>
      <c r="C13" s="7">
        <f>'Consolidated List'!C1214</f>
        <v>0</v>
      </c>
      <c r="D13" s="7">
        <f>'Consolidated List'!D1214</f>
        <v>0</v>
      </c>
      <c r="E13" s="7">
        <f>'Consolidated List'!E1214</f>
        <v>0</v>
      </c>
      <c r="F13" s="7">
        <f>'Consolidated List'!F1214</f>
        <v>0</v>
      </c>
      <c r="G13" s="7">
        <f>'Consolidated List'!G1214</f>
        <v>0</v>
      </c>
      <c r="H13" s="7">
        <f>'Consolidated List'!H1214</f>
        <v>0</v>
      </c>
      <c r="I13" s="7">
        <f>'Consolidated List'!I1214</f>
        <v>0</v>
      </c>
      <c r="J13" s="7">
        <f>'Consolidated List'!J1214</f>
        <v>0</v>
      </c>
      <c r="K13" s="7">
        <f>'Consolidated List'!K1214</f>
        <v>0</v>
      </c>
      <c r="L13" s="7">
        <f>'Consolidated List'!L1214</f>
        <v>0</v>
      </c>
      <c r="M13" s="7">
        <f>'Consolidated List'!M1214</f>
        <v>0</v>
      </c>
      <c r="N13" s="7">
        <f>'Consolidated List'!N1214</f>
        <v>1</v>
      </c>
      <c r="O13" s="7">
        <f>'Consolidated List'!O1214</f>
        <v>0</v>
      </c>
      <c r="P13" s="7">
        <f>'Consolidated List'!P1214</f>
        <v>0</v>
      </c>
      <c r="Q13" s="7">
        <f>'Consolidated List'!Q1214</f>
        <v>0</v>
      </c>
      <c r="R13" s="10">
        <f ca="1">RAND()*2-1</f>
        <v>-0.68580842082598159</v>
      </c>
      <c r="V13" s="10">
        <f ca="1">$B$2*LOG(B13+1)+SUMPRODUCT($C$2:$T$2,C13:T13)</f>
        <v>130.05545069254433</v>
      </c>
      <c r="W13" s="10">
        <f t="shared" ca="1" si="0"/>
        <v>37208553941.209648</v>
      </c>
      <c r="X13" s="7">
        <f t="shared" ca="1" si="1"/>
        <v>1</v>
      </c>
      <c r="Y13" s="16">
        <f ca="1">X13/$AA$15</f>
        <v>1.1579434923575729E-4</v>
      </c>
      <c r="AA13" s="12">
        <f ca="1">AVERAGE(X4:X1214)</f>
        <v>4.9339388934764656</v>
      </c>
      <c r="AB13" t="s">
        <v>2997</v>
      </c>
    </row>
    <row r="14" spans="1:28" x14ac:dyDescent="0.25">
      <c r="A14" t="str">
        <f>'Consolidated List'!A950</f>
        <v>Alberta Avenue</v>
      </c>
      <c r="B14" s="7">
        <f>'Consolidated List'!B950</f>
        <v>0</v>
      </c>
      <c r="C14" s="7">
        <f>'Consolidated List'!C950</f>
        <v>0</v>
      </c>
      <c r="D14" s="7">
        <f>'Consolidated List'!D950</f>
        <v>0</v>
      </c>
      <c r="E14" s="7">
        <f>'Consolidated List'!E950</f>
        <v>0</v>
      </c>
      <c r="F14" s="7">
        <f>'Consolidated List'!F950</f>
        <v>0</v>
      </c>
      <c r="G14" s="7">
        <f>'Consolidated List'!G950</f>
        <v>0</v>
      </c>
      <c r="H14" s="7">
        <f>'Consolidated List'!H950</f>
        <v>0</v>
      </c>
      <c r="I14" s="7">
        <f>'Consolidated List'!I950</f>
        <v>0</v>
      </c>
      <c r="J14" s="7">
        <f>'Consolidated List'!J950</f>
        <v>0</v>
      </c>
      <c r="K14" s="7">
        <f>'Consolidated List'!K950</f>
        <v>0</v>
      </c>
      <c r="L14" s="7">
        <f>'Consolidated List'!L950</f>
        <v>0</v>
      </c>
      <c r="M14" s="7">
        <f>'Consolidated List'!M950</f>
        <v>1</v>
      </c>
      <c r="N14" s="7">
        <f>'Consolidated List'!N950</f>
        <v>0</v>
      </c>
      <c r="O14" s="7">
        <f>'Consolidated List'!O950</f>
        <v>0</v>
      </c>
      <c r="P14" s="7">
        <f>'Consolidated List'!P950</f>
        <v>0</v>
      </c>
      <c r="Q14" s="7">
        <f>'Consolidated List'!Q950</f>
        <v>0</v>
      </c>
      <c r="R14" s="10">
        <f ca="1">RAND()*2-1</f>
        <v>0.78130393108381502</v>
      </c>
      <c r="T14">
        <v>3</v>
      </c>
      <c r="V14" s="10">
        <f ca="1">$B$2*LOG(B14+1)+SUMPRODUCT($C$2:$T$2,C14:T14)</f>
        <v>195.66740625465059</v>
      </c>
      <c r="W14" s="10">
        <f t="shared" ca="1" si="0"/>
        <v>286808778872.20032</v>
      </c>
      <c r="X14" s="7">
        <f t="shared" ca="1" si="1"/>
        <v>3</v>
      </c>
      <c r="Y14" s="16">
        <f ca="1">X14/$AA$15</f>
        <v>3.4738304770727188E-4</v>
      </c>
      <c r="AA14" s="19">
        <f ca="1">_xlfn.STDEV.P(X4:X1214)</f>
        <v>13.544150977109394</v>
      </c>
      <c r="AB14" t="s">
        <v>2998</v>
      </c>
    </row>
    <row r="15" spans="1:28" x14ac:dyDescent="0.25">
      <c r="A15" s="13" t="str">
        <f>'Consolidated List'!A1548</f>
        <v xml:space="preserve">Alberta Beach </v>
      </c>
      <c r="B15" s="14">
        <f>'Consolidated List'!B1548</f>
        <v>884</v>
      </c>
      <c r="C15" s="14">
        <f>'Consolidated List'!C1548</f>
        <v>0</v>
      </c>
      <c r="D15" s="14">
        <f>'Consolidated List'!D1548</f>
        <v>0</v>
      </c>
      <c r="E15" s="14">
        <f>'Consolidated List'!E1548</f>
        <v>0</v>
      </c>
      <c r="F15" s="14">
        <f>'Consolidated List'!F1548</f>
        <v>0</v>
      </c>
      <c r="G15" s="14">
        <f>'Consolidated List'!G1548</f>
        <v>0</v>
      </c>
      <c r="H15" s="14">
        <f>'Consolidated List'!H1548</f>
        <v>0</v>
      </c>
      <c r="I15" s="14">
        <f>'Consolidated List'!I1548</f>
        <v>0</v>
      </c>
      <c r="J15" s="14">
        <f>'Consolidated List'!J1548</f>
        <v>0</v>
      </c>
      <c r="K15" s="14">
        <f>'Consolidated List'!K1548</f>
        <v>0</v>
      </c>
      <c r="L15" s="14">
        <f>'Consolidated List'!L1548</f>
        <v>0</v>
      </c>
      <c r="M15" s="14">
        <f>'Consolidated List'!M1548</f>
        <v>0</v>
      </c>
      <c r="N15" s="14">
        <f>'Consolidated List'!N1548</f>
        <v>0</v>
      </c>
      <c r="O15" s="14">
        <f>'Consolidated List'!O1548</f>
        <v>0</v>
      </c>
      <c r="P15" s="14">
        <f>'Consolidated List'!P1548</f>
        <v>1</v>
      </c>
      <c r="Q15" s="14">
        <f>'Consolidated List'!Q1548</f>
        <v>0</v>
      </c>
      <c r="R15" s="15">
        <f ca="1">RAND()*2-1</f>
        <v>-0.11240540530003162</v>
      </c>
      <c r="S15" s="13"/>
      <c r="T15" s="13">
        <v>3</v>
      </c>
      <c r="U15" s="13"/>
      <c r="V15" s="15">
        <f ca="1">$B$2*LOG(B15+1)+SUMPRODUCT($C$2:$T$2,C15:T15)</f>
        <v>278.12507388002791</v>
      </c>
      <c r="W15" s="10">
        <f t="shared" ca="1" si="0"/>
        <v>1664181609640.9744</v>
      </c>
      <c r="X15" s="7">
        <f t="shared" ca="1" si="1"/>
        <v>13</v>
      </c>
      <c r="Y15" s="16">
        <f ca="1">X15/$AA$15</f>
        <v>1.5053265400648448E-3</v>
      </c>
      <c r="AA15" s="11">
        <f ca="1">SUM(X4:X1542)</f>
        <v>8636</v>
      </c>
      <c r="AB15" t="s">
        <v>3001</v>
      </c>
    </row>
    <row r="16" spans="1:28" x14ac:dyDescent="0.25">
      <c r="A16" t="str">
        <f>'Consolidated List'!A742</f>
        <v>Alberta Coal Branch</v>
      </c>
      <c r="B16" s="7">
        <f>'Consolidated List'!B742</f>
        <v>0</v>
      </c>
      <c r="C16" s="7">
        <f>'Consolidated List'!C742</f>
        <v>0</v>
      </c>
      <c r="D16" s="7">
        <f>'Consolidated List'!D742</f>
        <v>0</v>
      </c>
      <c r="E16" s="7">
        <f>'Consolidated List'!E742</f>
        <v>0</v>
      </c>
      <c r="F16" s="7">
        <f>'Consolidated List'!F742</f>
        <v>0</v>
      </c>
      <c r="G16" s="7">
        <f>'Consolidated List'!G742</f>
        <v>0</v>
      </c>
      <c r="H16" s="7">
        <f>'Consolidated List'!H742</f>
        <v>0</v>
      </c>
      <c r="I16" s="7">
        <f>'Consolidated List'!I742</f>
        <v>0</v>
      </c>
      <c r="J16" s="7">
        <f>'Consolidated List'!J742</f>
        <v>0</v>
      </c>
      <c r="K16" s="7">
        <f>'Consolidated List'!K742</f>
        <v>1</v>
      </c>
      <c r="L16" s="7">
        <f>'Consolidated List'!L742</f>
        <v>0</v>
      </c>
      <c r="M16" s="7">
        <f>'Consolidated List'!M742</f>
        <v>0</v>
      </c>
      <c r="N16" s="7">
        <f>'Consolidated List'!N742</f>
        <v>0</v>
      </c>
      <c r="O16" s="7">
        <f>'Consolidated List'!O742</f>
        <v>0</v>
      </c>
      <c r="P16" s="7">
        <f>'Consolidated List'!P742</f>
        <v>0</v>
      </c>
      <c r="Q16" s="7">
        <f>'Consolidated List'!Q742</f>
        <v>0</v>
      </c>
      <c r="R16" s="10">
        <f ca="1">RAND()*2-1</f>
        <v>0.91363598831786952</v>
      </c>
      <c r="V16" s="10">
        <f ca="1">$B$2*LOG(B16+1)+SUMPRODUCT($C$2:$T$2,C16:T16)</f>
        <v>19.136359883178695</v>
      </c>
      <c r="W16" s="10">
        <f t="shared" ca="1" si="0"/>
        <v>2566234.331323572</v>
      </c>
      <c r="X16" s="7">
        <f t="shared" ca="1" si="1"/>
        <v>1</v>
      </c>
      <c r="Y16" s="16">
        <f ca="1">X16/$AA$15</f>
        <v>1.1579434923575729E-4</v>
      </c>
    </row>
    <row r="17" spans="1:28" x14ac:dyDescent="0.25">
      <c r="A17" t="str">
        <f>'Consolidated List'!A91</f>
        <v xml:space="preserve">Alcomdale </v>
      </c>
      <c r="B17" s="7">
        <f>'Consolidated List'!B91</f>
        <v>50</v>
      </c>
      <c r="C17" s="7">
        <f>'Consolidated List'!C91</f>
        <v>0</v>
      </c>
      <c r="D17" s="7">
        <f>'Consolidated List'!D91</f>
        <v>0</v>
      </c>
      <c r="E17" s="7">
        <f>'Consolidated List'!E91</f>
        <v>1</v>
      </c>
      <c r="F17" s="7">
        <f>'Consolidated List'!F91</f>
        <v>0</v>
      </c>
      <c r="G17" s="7">
        <f>'Consolidated List'!G91</f>
        <v>0</v>
      </c>
      <c r="H17" s="7">
        <f>'Consolidated List'!H91</f>
        <v>0</v>
      </c>
      <c r="I17" s="7">
        <f>'Consolidated List'!I91</f>
        <v>0</v>
      </c>
      <c r="J17" s="7">
        <f>'Consolidated List'!J91</f>
        <v>0</v>
      </c>
      <c r="K17" s="7">
        <f>'Consolidated List'!K91</f>
        <v>0</v>
      </c>
      <c r="L17" s="7">
        <f>'Consolidated List'!L91</f>
        <v>0</v>
      </c>
      <c r="M17" s="7">
        <f>'Consolidated List'!M91</f>
        <v>0</v>
      </c>
      <c r="N17" s="7">
        <f>'Consolidated List'!N91</f>
        <v>0</v>
      </c>
      <c r="O17" s="7">
        <f>'Consolidated List'!O91</f>
        <v>0</v>
      </c>
      <c r="P17" s="7">
        <f>'Consolidated List'!P91</f>
        <v>0</v>
      </c>
      <c r="Q17" s="7">
        <f>'Consolidated List'!Q91</f>
        <v>0</v>
      </c>
      <c r="R17" s="10">
        <f ca="1">RAND()*2-1</f>
        <v>-0.54251814896172612</v>
      </c>
      <c r="V17" s="10">
        <f ca="1">$B$2*LOG(B17+1)+SUMPRODUCT($C$2:$T$2,C17:T17)</f>
        <v>75.924634321614633</v>
      </c>
      <c r="W17" s="10">
        <f t="shared" ca="1" si="0"/>
        <v>2522978467.9263911</v>
      </c>
      <c r="X17" s="7">
        <f t="shared" ca="1" si="1"/>
        <v>1</v>
      </c>
      <c r="Y17" s="16">
        <f ca="1">X17/$AA$15</f>
        <v>1.1579434923575729E-4</v>
      </c>
      <c r="AA17" s="17" t="s">
        <v>3003</v>
      </c>
    </row>
    <row r="18" spans="1:28" x14ac:dyDescent="0.25">
      <c r="A18" t="str">
        <f>'Consolidated List'!A92</f>
        <v xml:space="preserve">Alder Flats </v>
      </c>
      <c r="B18" s="7">
        <f>'Consolidated List'!B92</f>
        <v>148</v>
      </c>
      <c r="C18" s="7">
        <f>'Consolidated List'!C92</f>
        <v>0</v>
      </c>
      <c r="D18" s="7">
        <f>'Consolidated List'!D92</f>
        <v>0</v>
      </c>
      <c r="E18" s="7">
        <f>'Consolidated List'!E92</f>
        <v>1</v>
      </c>
      <c r="F18" s="7">
        <f>'Consolidated List'!F92</f>
        <v>0</v>
      </c>
      <c r="G18" s="7">
        <f>'Consolidated List'!G92</f>
        <v>0</v>
      </c>
      <c r="H18" s="7">
        <f>'Consolidated List'!H92</f>
        <v>0</v>
      </c>
      <c r="I18" s="7">
        <f>'Consolidated List'!I92</f>
        <v>0</v>
      </c>
      <c r="J18" s="7">
        <f>'Consolidated List'!J92</f>
        <v>0</v>
      </c>
      <c r="K18" s="7">
        <f>'Consolidated List'!K92</f>
        <v>0</v>
      </c>
      <c r="L18" s="7">
        <f>'Consolidated List'!L92</f>
        <v>0</v>
      </c>
      <c r="M18" s="7">
        <f>'Consolidated List'!M92</f>
        <v>0</v>
      </c>
      <c r="N18" s="7">
        <f>'Consolidated List'!N92</f>
        <v>0</v>
      </c>
      <c r="O18" s="7">
        <f>'Consolidated List'!O92</f>
        <v>0</v>
      </c>
      <c r="P18" s="7">
        <f>'Consolidated List'!P92</f>
        <v>0</v>
      </c>
      <c r="Q18" s="14">
        <f>'Consolidated List'!Q1647</f>
        <v>1</v>
      </c>
      <c r="R18" s="10">
        <f ca="1">RAND()*2-1</f>
        <v>-0.68137202182989931</v>
      </c>
      <c r="T18">
        <v>2</v>
      </c>
      <c r="V18" s="10">
        <f ca="1">$B$2*LOG(B18+1)+SUMPRODUCT($C$2:$T$2,C18:T18)</f>
        <v>217.90142663930604</v>
      </c>
      <c r="W18" s="10">
        <f t="shared" ca="1" si="0"/>
        <v>491247517038.81726</v>
      </c>
      <c r="X18" s="7">
        <f t="shared" ca="1" si="1"/>
        <v>4</v>
      </c>
      <c r="Y18" s="16">
        <f ca="1">X18/$AA$15</f>
        <v>4.6317739694302917E-4</v>
      </c>
      <c r="AA18" s="12">
        <f ca="1">MIN(W4:W1542)</f>
        <v>-1.9004874235917812</v>
      </c>
      <c r="AB18" t="s">
        <v>2999</v>
      </c>
    </row>
    <row r="19" spans="1:28" x14ac:dyDescent="0.25">
      <c r="A19" t="str">
        <f>'Consolidated List'!A984</f>
        <v>Aldergrove</v>
      </c>
      <c r="B19" s="7">
        <f>'Consolidated List'!B984</f>
        <v>0</v>
      </c>
      <c r="C19" s="7">
        <f>'Consolidated List'!C984</f>
        <v>0</v>
      </c>
      <c r="D19" s="7">
        <f>'Consolidated List'!D984</f>
        <v>0</v>
      </c>
      <c r="E19" s="7">
        <f>'Consolidated List'!E984</f>
        <v>0</v>
      </c>
      <c r="F19" s="7">
        <f>'Consolidated List'!F984</f>
        <v>0</v>
      </c>
      <c r="G19" s="7">
        <f>'Consolidated List'!G984</f>
        <v>0</v>
      </c>
      <c r="H19" s="7">
        <f>'Consolidated List'!H984</f>
        <v>0</v>
      </c>
      <c r="I19" s="7">
        <f>'Consolidated List'!I984</f>
        <v>0</v>
      </c>
      <c r="J19" s="7">
        <f>'Consolidated List'!J984</f>
        <v>0</v>
      </c>
      <c r="K19" s="7">
        <f>'Consolidated List'!K984</f>
        <v>0</v>
      </c>
      <c r="L19" s="7">
        <f>'Consolidated List'!L984</f>
        <v>0</v>
      </c>
      <c r="M19" s="7">
        <f>'Consolidated List'!M984</f>
        <v>1</v>
      </c>
      <c r="N19" s="7">
        <f>'Consolidated List'!N984</f>
        <v>0</v>
      </c>
      <c r="O19" s="7">
        <f>'Consolidated List'!O984</f>
        <v>0</v>
      </c>
      <c r="P19" s="7">
        <f>'Consolidated List'!P984</f>
        <v>0</v>
      </c>
      <c r="Q19" s="7">
        <f>'Consolidated List'!Q984</f>
        <v>0</v>
      </c>
      <c r="R19" s="10">
        <f ca="1">RAND()*2-1</f>
        <v>-3.8235824078981295E-2</v>
      </c>
      <c r="T19">
        <v>2</v>
      </c>
      <c r="V19" s="10">
        <f ca="1">$B$2*LOG(B19+1)+SUMPRODUCT($C$2:$T$2,C19:T19)</f>
        <v>143.47200870302265</v>
      </c>
      <c r="W19" s="10">
        <f t="shared" ca="1" si="0"/>
        <v>60790524960.931587</v>
      </c>
      <c r="X19" s="7">
        <f t="shared" ca="1" si="1"/>
        <v>1</v>
      </c>
      <c r="Y19" s="16">
        <f ca="1">X19/$AA$15</f>
        <v>1.1579434923575729E-4</v>
      </c>
      <c r="AA19" s="12">
        <f ca="1">MAX(W4:W1542)</f>
        <v>17084406257603.844</v>
      </c>
      <c r="AB19" t="s">
        <v>3000</v>
      </c>
    </row>
    <row r="20" spans="1:28" x14ac:dyDescent="0.25">
      <c r="A20" t="str">
        <f>'Consolidated List'!A29</f>
        <v xml:space="preserve">Alderson </v>
      </c>
      <c r="B20" s="7">
        <f>'Consolidated List'!B29</f>
        <v>0</v>
      </c>
      <c r="C20" s="7">
        <f>'Consolidated List'!C29</f>
        <v>0</v>
      </c>
      <c r="D20" s="7">
        <f>'Consolidated List'!D29</f>
        <v>1</v>
      </c>
      <c r="E20" s="7">
        <f>'Consolidated List'!E29</f>
        <v>0</v>
      </c>
      <c r="F20" s="7">
        <f>'Consolidated List'!F29</f>
        <v>0</v>
      </c>
      <c r="G20" s="7">
        <f>'Consolidated List'!G29</f>
        <v>0</v>
      </c>
      <c r="H20" s="7">
        <f>'Consolidated List'!H29</f>
        <v>0</v>
      </c>
      <c r="I20" s="7">
        <f>'Consolidated List'!I29</f>
        <v>0</v>
      </c>
      <c r="J20" s="7">
        <f>'Consolidated List'!J29</f>
        <v>0</v>
      </c>
      <c r="K20" s="7">
        <f>'Consolidated List'!K29</f>
        <v>0</v>
      </c>
      <c r="L20" s="7">
        <f>'Consolidated List'!L29</f>
        <v>0</v>
      </c>
      <c r="M20" s="7">
        <f>'Consolidated List'!M29</f>
        <v>0</v>
      </c>
      <c r="N20" s="7">
        <f>'Consolidated List'!N29</f>
        <v>0</v>
      </c>
      <c r="O20" s="7">
        <f>'Consolidated List'!O29</f>
        <v>0</v>
      </c>
      <c r="P20" s="7">
        <f>'Consolidated List'!P29</f>
        <v>0</v>
      </c>
      <c r="Q20" s="7">
        <f>'Consolidated List'!Q29</f>
        <v>0</v>
      </c>
      <c r="R20" s="10">
        <f ca="1">RAND()*2-1</f>
        <v>-0.93409525612872901</v>
      </c>
      <c r="V20" s="10">
        <f ca="1">$B$2*LOG(B20+1)+SUMPRODUCT($C$2:$T$2,C20:T20)</f>
        <v>0.65904743871270988</v>
      </c>
      <c r="W20" s="10">
        <f t="shared" ca="1" si="0"/>
        <v>-1.8756678674487084</v>
      </c>
      <c r="X20" s="7">
        <f t="shared" ca="1" si="1"/>
        <v>1</v>
      </c>
      <c r="Y20" s="16">
        <f ca="1">X20/$AA$15</f>
        <v>1.1579434923575729E-4</v>
      </c>
      <c r="AA20" s="11">
        <f ca="1">AVERAGE(W4:W1214)</f>
        <v>565315020504.41992</v>
      </c>
      <c r="AB20" s="18" t="s">
        <v>2997</v>
      </c>
    </row>
    <row r="21" spans="1:28" x14ac:dyDescent="0.25">
      <c r="A21" t="str">
        <f>'Consolidated List'!A93</f>
        <v xml:space="preserve">Aldersyde </v>
      </c>
      <c r="B21" s="7">
        <f>'Consolidated List'!B93</f>
        <v>0</v>
      </c>
      <c r="C21" s="7">
        <f>'Consolidated List'!C93</f>
        <v>0</v>
      </c>
      <c r="D21" s="7">
        <f>'Consolidated List'!D93</f>
        <v>0</v>
      </c>
      <c r="E21" s="7">
        <f>'Consolidated List'!E93</f>
        <v>1</v>
      </c>
      <c r="F21" s="7">
        <f>'Consolidated List'!F93</f>
        <v>0</v>
      </c>
      <c r="G21" s="7">
        <f>'Consolidated List'!G93</f>
        <v>0</v>
      </c>
      <c r="H21" s="7">
        <f>'Consolidated List'!H93</f>
        <v>0</v>
      </c>
      <c r="I21" s="7">
        <f>'Consolidated List'!I93</f>
        <v>0</v>
      </c>
      <c r="J21" s="7">
        <f>'Consolidated List'!J93</f>
        <v>0</v>
      </c>
      <c r="K21" s="7">
        <f>'Consolidated List'!K93</f>
        <v>0</v>
      </c>
      <c r="L21" s="7">
        <f>'Consolidated List'!L93</f>
        <v>0</v>
      </c>
      <c r="M21" s="7">
        <f>'Consolidated List'!M93</f>
        <v>0</v>
      </c>
      <c r="N21" s="7">
        <f>'Consolidated List'!N93</f>
        <v>0</v>
      </c>
      <c r="O21" s="7">
        <f>'Consolidated List'!O93</f>
        <v>0</v>
      </c>
      <c r="P21" s="7">
        <f>'Consolidated List'!P93</f>
        <v>0</v>
      </c>
      <c r="Q21" s="7">
        <f>'Consolidated List'!Q93</f>
        <v>0</v>
      </c>
      <c r="R21" s="10">
        <f ca="1">RAND()*2-1</f>
        <v>-0.58570806844517675</v>
      </c>
      <c r="V21" s="10">
        <f ca="1">$B$2*LOG(B21+1)+SUMPRODUCT($C$2:$T$2,C21:T21)</f>
        <v>19.142919315548234</v>
      </c>
      <c r="W21" s="10">
        <f t="shared" ca="1" si="0"/>
        <v>2570635.5334225725</v>
      </c>
      <c r="X21" s="7">
        <f t="shared" ca="1" si="1"/>
        <v>1</v>
      </c>
      <c r="Y21" s="16">
        <f ca="1">X21/$AA$15</f>
        <v>1.1579434923575729E-4</v>
      </c>
      <c r="AA21" s="10">
        <f ca="1">_xlfn.STDEV.P(W4:W1214)</f>
        <v>1846944986882.1931</v>
      </c>
      <c r="AB21" t="s">
        <v>2998</v>
      </c>
    </row>
    <row r="22" spans="1:28" x14ac:dyDescent="0.25">
      <c r="A22" t="str">
        <f>'Consolidated List'!A599</f>
        <v xml:space="preserve">Alexander </v>
      </c>
      <c r="B22" s="7">
        <f>'Consolidated List'!B599</f>
        <v>815</v>
      </c>
      <c r="C22" s="7">
        <f>'Consolidated List'!C599</f>
        <v>0</v>
      </c>
      <c r="D22" s="7">
        <f>'Consolidated List'!D599</f>
        <v>0</v>
      </c>
      <c r="E22" s="7">
        <f>'Consolidated List'!E599</f>
        <v>0</v>
      </c>
      <c r="F22" s="7">
        <f>'Consolidated List'!F599</f>
        <v>0</v>
      </c>
      <c r="G22" s="7">
        <f>'Consolidated List'!G599</f>
        <v>0</v>
      </c>
      <c r="H22" s="7">
        <f>'Consolidated List'!H599</f>
        <v>0</v>
      </c>
      <c r="I22" s="7">
        <f>'Consolidated List'!I599</f>
        <v>1</v>
      </c>
      <c r="J22" s="7">
        <f>'Consolidated List'!J599</f>
        <v>0</v>
      </c>
      <c r="K22" s="7">
        <f>'Consolidated List'!K599</f>
        <v>0</v>
      </c>
      <c r="L22" s="7">
        <f>'Consolidated List'!L599</f>
        <v>0</v>
      </c>
      <c r="M22" s="7">
        <f>'Consolidated List'!M599</f>
        <v>0</v>
      </c>
      <c r="N22" s="7">
        <f>'Consolidated List'!N599</f>
        <v>0</v>
      </c>
      <c r="O22" s="7">
        <f>'Consolidated List'!O599</f>
        <v>0</v>
      </c>
      <c r="P22" s="7">
        <f>'Consolidated List'!P599</f>
        <v>0</v>
      </c>
      <c r="Q22" s="7">
        <f>'Consolidated List'!Q599</f>
        <v>0</v>
      </c>
      <c r="R22" s="10">
        <f ca="1">RAND()*2-1</f>
        <v>0.96801638469813067</v>
      </c>
      <c r="T22">
        <v>1</v>
      </c>
      <c r="V22" s="10">
        <f ca="1">$B$2*LOG(B22+1)+SUMPRODUCT($C$2:$T$2,C22:T22)</f>
        <v>184.76593908585875</v>
      </c>
      <c r="W22" s="10">
        <f t="shared" ca="1" si="0"/>
        <v>215332492996.62479</v>
      </c>
      <c r="X22" s="7">
        <f t="shared" ca="1" si="1"/>
        <v>2</v>
      </c>
      <c r="Y22" s="16">
        <f ca="1">X22/$AA$15</f>
        <v>2.3158869847151459E-4</v>
      </c>
    </row>
    <row r="23" spans="1:28" x14ac:dyDescent="0.25">
      <c r="A23" t="str">
        <f>'Consolidated List'!A600</f>
        <v xml:space="preserve">Alexis </v>
      </c>
      <c r="B23" s="7">
        <f>'Consolidated List'!B600</f>
        <v>800</v>
      </c>
      <c r="C23" s="7">
        <f>'Consolidated List'!C600</f>
        <v>0</v>
      </c>
      <c r="D23" s="7">
        <f>'Consolidated List'!D600</f>
        <v>0</v>
      </c>
      <c r="E23" s="7">
        <f>'Consolidated List'!E600</f>
        <v>0</v>
      </c>
      <c r="F23" s="7">
        <f>'Consolidated List'!F600</f>
        <v>0</v>
      </c>
      <c r="G23" s="7">
        <f>'Consolidated List'!G600</f>
        <v>0</v>
      </c>
      <c r="H23" s="7">
        <f>'Consolidated List'!H600</f>
        <v>0</v>
      </c>
      <c r="I23" s="7">
        <f>'Consolidated List'!I600</f>
        <v>1</v>
      </c>
      <c r="J23" s="7">
        <f>'Consolidated List'!J600</f>
        <v>0</v>
      </c>
      <c r="K23" s="7">
        <f>'Consolidated List'!K600</f>
        <v>0</v>
      </c>
      <c r="L23" s="7">
        <f>'Consolidated List'!L600</f>
        <v>0</v>
      </c>
      <c r="M23" s="7">
        <f>'Consolidated List'!M600</f>
        <v>0</v>
      </c>
      <c r="N23" s="7">
        <f>'Consolidated List'!N600</f>
        <v>0</v>
      </c>
      <c r="O23" s="7">
        <f>'Consolidated List'!O600</f>
        <v>0</v>
      </c>
      <c r="P23" s="7">
        <f>'Consolidated List'!P600</f>
        <v>0</v>
      </c>
      <c r="Q23" s="7">
        <f>'Consolidated List'!Q600</f>
        <v>0</v>
      </c>
      <c r="R23" s="10">
        <f ca="1">RAND()*2-1</f>
        <v>0.70173265493628878</v>
      </c>
      <c r="V23" s="10">
        <f ca="1">$B$2*LOG(B23+1)+SUMPRODUCT($C$2:$T$2,C23:T23)</f>
        <v>137.83719958014274</v>
      </c>
      <c r="W23" s="10">
        <f t="shared" ca="1" si="0"/>
        <v>49754481543.093079</v>
      </c>
      <c r="X23" s="7">
        <f t="shared" ca="1" si="1"/>
        <v>1</v>
      </c>
      <c r="Y23" s="16">
        <f ca="1">X23/$AA$15</f>
        <v>1.1579434923575729E-4</v>
      </c>
      <c r="AA23" s="8" t="s">
        <v>2994</v>
      </c>
    </row>
    <row r="24" spans="1:28" x14ac:dyDescent="0.25">
      <c r="A24" t="str">
        <f>'Consolidated List'!A30</f>
        <v xml:space="preserve">Alexo </v>
      </c>
      <c r="B24" s="7">
        <f>'Consolidated List'!B30</f>
        <v>0</v>
      </c>
      <c r="C24" s="7">
        <f>'Consolidated List'!C30</f>
        <v>0</v>
      </c>
      <c r="D24" s="7">
        <f>'Consolidated List'!D30</f>
        <v>1</v>
      </c>
      <c r="E24" s="7">
        <f>'Consolidated List'!E30</f>
        <v>0</v>
      </c>
      <c r="F24" s="7">
        <f>'Consolidated List'!F30</f>
        <v>0</v>
      </c>
      <c r="G24" s="7">
        <f>'Consolidated List'!G30</f>
        <v>0</v>
      </c>
      <c r="H24" s="7">
        <f>'Consolidated List'!H30</f>
        <v>0</v>
      </c>
      <c r="I24" s="7">
        <f>'Consolidated List'!I30</f>
        <v>0</v>
      </c>
      <c r="J24" s="7">
        <f>'Consolidated List'!J30</f>
        <v>0</v>
      </c>
      <c r="K24" s="7">
        <f>'Consolidated List'!K30</f>
        <v>0</v>
      </c>
      <c r="L24" s="7">
        <f>'Consolidated List'!L30</f>
        <v>0</v>
      </c>
      <c r="M24" s="7">
        <f>'Consolidated List'!M30</f>
        <v>0</v>
      </c>
      <c r="N24" s="7">
        <f>'Consolidated List'!N30</f>
        <v>0</v>
      </c>
      <c r="O24" s="7">
        <f>'Consolidated List'!O30</f>
        <v>0</v>
      </c>
      <c r="P24" s="7">
        <f>'Consolidated List'!P30</f>
        <v>0</v>
      </c>
      <c r="Q24" s="7">
        <f>'Consolidated List'!Q30</f>
        <v>0</v>
      </c>
      <c r="R24" s="10">
        <f ca="1">RAND()*2-1</f>
        <v>-0.33561673414204019</v>
      </c>
      <c r="V24" s="10">
        <f ca="1">$B$2*LOG(B24+1)+SUMPRODUCT($C$2:$T$2,C24:T24)</f>
        <v>6.6438326585795977</v>
      </c>
      <c r="W24" s="10">
        <f t="shared" ca="1" si="0"/>
        <v>12942.742795009279</v>
      </c>
      <c r="X24" s="7">
        <f t="shared" ca="1" si="1"/>
        <v>1</v>
      </c>
      <c r="Y24" s="16">
        <f ca="1">X24/$AA$15</f>
        <v>1.1579434923575729E-4</v>
      </c>
      <c r="AA24" s="12">
        <f ca="1">MIN(V4:V1542)</f>
        <v>0.63034105473912483</v>
      </c>
      <c r="AB24" t="s">
        <v>2999</v>
      </c>
    </row>
    <row r="25" spans="1:28" x14ac:dyDescent="0.25">
      <c r="A25" t="str">
        <f>'Consolidated List'!A94</f>
        <v xml:space="preserve">Alhambra </v>
      </c>
      <c r="B25" s="7">
        <f>'Consolidated List'!B94</f>
        <v>0</v>
      </c>
      <c r="C25" s="7">
        <f>'Consolidated List'!C94</f>
        <v>0</v>
      </c>
      <c r="D25" s="7">
        <f>'Consolidated List'!D94</f>
        <v>0</v>
      </c>
      <c r="E25" s="7">
        <f>'Consolidated List'!E94</f>
        <v>1</v>
      </c>
      <c r="F25" s="7">
        <f>'Consolidated List'!F94</f>
        <v>0</v>
      </c>
      <c r="G25" s="7">
        <f>'Consolidated List'!G94</f>
        <v>0</v>
      </c>
      <c r="H25" s="7">
        <f>'Consolidated List'!H94</f>
        <v>0</v>
      </c>
      <c r="I25" s="7">
        <f>'Consolidated List'!I94</f>
        <v>0</v>
      </c>
      <c r="J25" s="7">
        <f>'Consolidated List'!J94</f>
        <v>0</v>
      </c>
      <c r="K25" s="7">
        <f>'Consolidated List'!K94</f>
        <v>0</v>
      </c>
      <c r="L25" s="7">
        <f>'Consolidated List'!L94</f>
        <v>0</v>
      </c>
      <c r="M25" s="7">
        <f>'Consolidated List'!M94</f>
        <v>0</v>
      </c>
      <c r="N25" s="7">
        <f>'Consolidated List'!N94</f>
        <v>0</v>
      </c>
      <c r="O25" s="7">
        <f>'Consolidated List'!O94</f>
        <v>0</v>
      </c>
      <c r="P25" s="7">
        <f>'Consolidated List'!P94</f>
        <v>0</v>
      </c>
      <c r="Q25" s="7">
        <f>'Consolidated List'!Q94</f>
        <v>0</v>
      </c>
      <c r="R25" s="10">
        <f ca="1">RAND()*2-1</f>
        <v>-0.16611617553994207</v>
      </c>
      <c r="V25" s="10">
        <f ca="1">$B$2*LOG(B25+1)+SUMPRODUCT($C$2:$T$2,C25:T25)</f>
        <v>23.338838244600581</v>
      </c>
      <c r="W25" s="10">
        <f t="shared" ca="1" si="0"/>
        <v>6924621.5781876268</v>
      </c>
      <c r="X25" s="7">
        <f t="shared" ca="1" si="1"/>
        <v>1</v>
      </c>
      <c r="Y25" s="16">
        <f ca="1">X25/$AA$15</f>
        <v>1.1579434923575729E-4</v>
      </c>
      <c r="AA25" s="12">
        <f ca="1">MAX(V4:V1542)</f>
        <v>443.11859797105291</v>
      </c>
      <c r="AB25" t="s">
        <v>3000</v>
      </c>
    </row>
    <row r="26" spans="1:28" x14ac:dyDescent="0.25">
      <c r="A26" s="13" t="str">
        <f>'Consolidated List'!A1549</f>
        <v xml:space="preserve">Alix </v>
      </c>
      <c r="B26" s="14">
        <f>'Consolidated List'!B1549</f>
        <v>851</v>
      </c>
      <c r="C26" s="14">
        <f>'Consolidated List'!C1549</f>
        <v>0</v>
      </c>
      <c r="D26" s="14">
        <f>'Consolidated List'!D1549</f>
        <v>0</v>
      </c>
      <c r="E26" s="14">
        <f>'Consolidated List'!E1549</f>
        <v>0</v>
      </c>
      <c r="F26" s="14">
        <f>'Consolidated List'!F1549</f>
        <v>0</v>
      </c>
      <c r="G26" s="14">
        <f>'Consolidated List'!G1549</f>
        <v>0</v>
      </c>
      <c r="H26" s="14">
        <f>'Consolidated List'!H1549</f>
        <v>0</v>
      </c>
      <c r="I26" s="14">
        <f>'Consolidated List'!I1549</f>
        <v>0</v>
      </c>
      <c r="J26" s="14">
        <f>'Consolidated List'!J1549</f>
        <v>0</v>
      </c>
      <c r="K26" s="14">
        <f>'Consolidated List'!K1549</f>
        <v>0</v>
      </c>
      <c r="L26" s="14">
        <f>'Consolidated List'!L1549</f>
        <v>0</v>
      </c>
      <c r="M26" s="14">
        <f>'Consolidated List'!M1549</f>
        <v>0</v>
      </c>
      <c r="N26" s="14">
        <f>'Consolidated List'!N1549</f>
        <v>0</v>
      </c>
      <c r="O26" s="14">
        <f>'Consolidated List'!O1549</f>
        <v>0</v>
      </c>
      <c r="P26" s="14">
        <f>'Consolidated List'!P1549</f>
        <v>1</v>
      </c>
      <c r="Q26" s="14">
        <f>'Consolidated List'!Q1549</f>
        <v>0</v>
      </c>
      <c r="R26" s="15">
        <f ca="1">RAND()*2-1</f>
        <v>-0.85384406169752358</v>
      </c>
      <c r="S26" s="13"/>
      <c r="T26" s="13"/>
      <c r="U26" s="13"/>
      <c r="V26" s="15">
        <f ca="1">$B$2*LOG(B26+1)+SUMPRODUCT($C$2:$T$2,C26:T26)</f>
        <v>138.16606601032586</v>
      </c>
      <c r="W26" s="10">
        <f t="shared" ca="1" si="0"/>
        <v>50350867874.285233</v>
      </c>
      <c r="X26" s="7">
        <f t="shared" ca="1" si="1"/>
        <v>1</v>
      </c>
      <c r="Y26" s="16">
        <f ca="1">X26/$AA$15</f>
        <v>1.1579434923575729E-4</v>
      </c>
      <c r="AA26" s="11">
        <f ca="1">AVERAGE(V4:V1214)</f>
        <v>128.78504535253205</v>
      </c>
      <c r="AB26" s="18" t="s">
        <v>2997</v>
      </c>
    </row>
    <row r="27" spans="1:28" x14ac:dyDescent="0.25">
      <c r="A27" t="str">
        <f>'Consolidated List'!A1018</f>
        <v>Allard</v>
      </c>
      <c r="B27" s="7">
        <f>'Consolidated List'!B1018</f>
        <v>0</v>
      </c>
      <c r="C27" s="7">
        <f>'Consolidated List'!C1018</f>
        <v>0</v>
      </c>
      <c r="D27" s="7">
        <f>'Consolidated List'!D1018</f>
        <v>0</v>
      </c>
      <c r="E27" s="7">
        <f>'Consolidated List'!E1018</f>
        <v>0</v>
      </c>
      <c r="F27" s="7">
        <f>'Consolidated List'!F1018</f>
        <v>0</v>
      </c>
      <c r="G27" s="7">
        <f>'Consolidated List'!G1018</f>
        <v>0</v>
      </c>
      <c r="H27" s="7">
        <f>'Consolidated List'!H1018</f>
        <v>0</v>
      </c>
      <c r="I27" s="7">
        <f>'Consolidated List'!I1018</f>
        <v>0</v>
      </c>
      <c r="J27" s="7">
        <f>'Consolidated List'!J1018</f>
        <v>0</v>
      </c>
      <c r="K27" s="7">
        <f>'Consolidated List'!K1018</f>
        <v>0</v>
      </c>
      <c r="L27" s="7">
        <f>'Consolidated List'!L1018</f>
        <v>0</v>
      </c>
      <c r="M27" s="7">
        <f>'Consolidated List'!M1018</f>
        <v>1</v>
      </c>
      <c r="N27" s="7">
        <f>'Consolidated List'!N1018</f>
        <v>0</v>
      </c>
      <c r="O27" s="7">
        <f>'Consolidated List'!O1018</f>
        <v>0</v>
      </c>
      <c r="P27" s="7">
        <f>'Consolidated List'!P1018</f>
        <v>0</v>
      </c>
      <c r="Q27" s="7">
        <f>'Consolidated List'!Q1018</f>
        <v>0</v>
      </c>
      <c r="R27" s="10">
        <f ca="1">RAND()*2-1</f>
        <v>0.34926186861400277</v>
      </c>
      <c r="V27" s="10">
        <f ca="1">$B$2*LOG(B27+1)+SUMPRODUCT($C$2:$T$2,C27:T27)</f>
        <v>59.346985629952478</v>
      </c>
      <c r="W27" s="10">
        <f t="shared" ca="1" si="0"/>
        <v>736195780.54758453</v>
      </c>
      <c r="X27" s="7">
        <f t="shared" ca="1" si="1"/>
        <v>1</v>
      </c>
      <c r="Y27" s="16">
        <f ca="1">X27/$AA$15</f>
        <v>1.1579434923575729E-4</v>
      </c>
      <c r="AA27" s="10">
        <f ca="1">_xlfn.STDEV.P(V4:V1214)</f>
        <v>92.747271944766453</v>
      </c>
      <c r="AB27" t="s">
        <v>2998</v>
      </c>
    </row>
    <row r="28" spans="1:28" x14ac:dyDescent="0.25">
      <c r="A28" t="str">
        <f>'Consolidated List'!A1042</f>
        <v>Allendale</v>
      </c>
      <c r="B28" s="7">
        <f>'Consolidated List'!B1042</f>
        <v>0</v>
      </c>
      <c r="C28" s="7">
        <f>'Consolidated List'!C1042</f>
        <v>0</v>
      </c>
      <c r="D28" s="7">
        <f>'Consolidated List'!D1042</f>
        <v>0</v>
      </c>
      <c r="E28" s="7">
        <f>'Consolidated List'!E1042</f>
        <v>0</v>
      </c>
      <c r="F28" s="7">
        <f>'Consolidated List'!F1042</f>
        <v>0</v>
      </c>
      <c r="G28" s="7">
        <f>'Consolidated List'!G1042</f>
        <v>0</v>
      </c>
      <c r="H28" s="7">
        <f>'Consolidated List'!H1042</f>
        <v>0</v>
      </c>
      <c r="I28" s="7">
        <f>'Consolidated List'!I1042</f>
        <v>0</v>
      </c>
      <c r="J28" s="7">
        <f>'Consolidated List'!J1042</f>
        <v>0</v>
      </c>
      <c r="K28" s="7">
        <f>'Consolidated List'!K1042</f>
        <v>0</v>
      </c>
      <c r="L28" s="7">
        <f>'Consolidated List'!L1042</f>
        <v>0</v>
      </c>
      <c r="M28" s="7">
        <f>'Consolidated List'!M1042</f>
        <v>1</v>
      </c>
      <c r="N28" s="7">
        <f>'Consolidated List'!N1042</f>
        <v>0</v>
      </c>
      <c r="O28" s="7">
        <f>'Consolidated List'!O1042</f>
        <v>0</v>
      </c>
      <c r="P28" s="7">
        <f>'Consolidated List'!P1042</f>
        <v>0</v>
      </c>
      <c r="Q28" s="7">
        <f>'Consolidated List'!Q1042</f>
        <v>0</v>
      </c>
      <c r="R28" s="10">
        <f ca="1">RAND()*2-1</f>
        <v>-0.69039333442780637</v>
      </c>
      <c r="V28" s="10">
        <f ca="1">$B$2*LOG(B28+1)+SUMPRODUCT($C$2:$T$2,C28:T28)</f>
        <v>48.950433599534385</v>
      </c>
      <c r="W28" s="10">
        <f t="shared" ca="1" si="0"/>
        <v>281049432.33641958</v>
      </c>
      <c r="X28" s="7">
        <f t="shared" ca="1" si="1"/>
        <v>1</v>
      </c>
      <c r="Y28" s="16">
        <f ca="1">X28/$AA$15</f>
        <v>1.1579434923575729E-4</v>
      </c>
      <c r="AB28" s="8"/>
    </row>
    <row r="29" spans="1:28" x14ac:dyDescent="0.25">
      <c r="A29" t="str">
        <f>'Consolidated List'!A31</f>
        <v xml:space="preserve">Allerston </v>
      </c>
      <c r="B29" s="7">
        <f>'Consolidated List'!B31</f>
        <v>0</v>
      </c>
      <c r="C29" s="7">
        <f>'Consolidated List'!C31</f>
        <v>0</v>
      </c>
      <c r="D29" s="7">
        <f>'Consolidated List'!D31</f>
        <v>1</v>
      </c>
      <c r="E29" s="7">
        <f>'Consolidated List'!E31</f>
        <v>0</v>
      </c>
      <c r="F29" s="7">
        <f>'Consolidated List'!F31</f>
        <v>0</v>
      </c>
      <c r="G29" s="7">
        <f>'Consolidated List'!G31</f>
        <v>0</v>
      </c>
      <c r="H29" s="7">
        <f>'Consolidated List'!H31</f>
        <v>0</v>
      </c>
      <c r="I29" s="7">
        <f>'Consolidated List'!I31</f>
        <v>0</v>
      </c>
      <c r="J29" s="7">
        <f>'Consolidated List'!J31</f>
        <v>0</v>
      </c>
      <c r="K29" s="7">
        <f>'Consolidated List'!K31</f>
        <v>0</v>
      </c>
      <c r="L29" s="7">
        <f>'Consolidated List'!L31</f>
        <v>0</v>
      </c>
      <c r="M29" s="7">
        <f>'Consolidated List'!M31</f>
        <v>0</v>
      </c>
      <c r="N29" s="7">
        <f>'Consolidated List'!N31</f>
        <v>0</v>
      </c>
      <c r="O29" s="7">
        <f>'Consolidated List'!O31</f>
        <v>0</v>
      </c>
      <c r="P29" s="7">
        <f>'Consolidated List'!P31</f>
        <v>0</v>
      </c>
      <c r="Q29" s="7">
        <f>'Consolidated List'!Q31</f>
        <v>0</v>
      </c>
      <c r="R29" s="10">
        <f ca="1">RAND()*2-1</f>
        <v>0.35114042914576471</v>
      </c>
      <c r="V29" s="10">
        <f ca="1">$B$2*LOG(B29+1)+SUMPRODUCT($C$2:$T$2,C29:T29)</f>
        <v>13.511404291457648</v>
      </c>
      <c r="W29" s="10">
        <f t="shared" ca="1" si="0"/>
        <v>450298.51763313927</v>
      </c>
      <c r="X29" s="7">
        <f t="shared" ca="1" si="1"/>
        <v>1</v>
      </c>
      <c r="Y29" s="16">
        <f ca="1">X29/$AA$15</f>
        <v>1.1579434923575729E-4</v>
      </c>
    </row>
    <row r="30" spans="1:28" x14ac:dyDescent="0.25">
      <c r="A30" s="13" t="str">
        <f>'Consolidated List'!A1550</f>
        <v xml:space="preserve">Alliance </v>
      </c>
      <c r="B30" s="14">
        <f>'Consolidated List'!B1550</f>
        <v>197</v>
      </c>
      <c r="C30" s="14">
        <f>'Consolidated List'!C1550</f>
        <v>0</v>
      </c>
      <c r="D30" s="14">
        <f>'Consolidated List'!D1550</f>
        <v>0</v>
      </c>
      <c r="E30" s="14">
        <f>'Consolidated List'!E1550</f>
        <v>0</v>
      </c>
      <c r="F30" s="14">
        <f>'Consolidated List'!F1550</f>
        <v>0</v>
      </c>
      <c r="G30" s="14">
        <f>'Consolidated List'!G1550</f>
        <v>0</v>
      </c>
      <c r="H30" s="14">
        <f>'Consolidated List'!H1550</f>
        <v>0</v>
      </c>
      <c r="I30" s="14">
        <f>'Consolidated List'!I1550</f>
        <v>0</v>
      </c>
      <c r="J30" s="14">
        <f>'Consolidated List'!J1550</f>
        <v>0</v>
      </c>
      <c r="K30" s="14">
        <f>'Consolidated List'!K1550</f>
        <v>0</v>
      </c>
      <c r="L30" s="14">
        <f>'Consolidated List'!L1550</f>
        <v>0</v>
      </c>
      <c r="M30" s="14">
        <f>'Consolidated List'!M1550</f>
        <v>0</v>
      </c>
      <c r="N30" s="14">
        <f>'Consolidated List'!N1550</f>
        <v>0</v>
      </c>
      <c r="O30" s="14">
        <f>'Consolidated List'!O1550</f>
        <v>0</v>
      </c>
      <c r="P30" s="14">
        <f>'Consolidated List'!P1550</f>
        <v>1</v>
      </c>
      <c r="Q30" s="14">
        <f>'Consolidated List'!Q1550</f>
        <v>0</v>
      </c>
      <c r="R30" s="15">
        <f ca="1">RAND()*2-1</f>
        <v>-0.94810592014086659</v>
      </c>
      <c r="S30" s="13"/>
      <c r="T30" s="13">
        <v>1</v>
      </c>
      <c r="U30" s="13"/>
      <c r="V30" s="15">
        <f ca="1">$B$2*LOG(B30+1)+SUMPRODUCT($C$2:$T$2,C30:T30)</f>
        <v>160.30889207722186</v>
      </c>
      <c r="W30" s="10">
        <f t="shared" ca="1" si="0"/>
        <v>105873693279.30193</v>
      </c>
      <c r="X30" s="7">
        <f t="shared" ca="1" si="1"/>
        <v>1</v>
      </c>
      <c r="Y30" s="16">
        <f ca="1">X30/$AA$15</f>
        <v>1.1579434923575729E-4</v>
      </c>
    </row>
    <row r="31" spans="1:28" x14ac:dyDescent="0.25">
      <c r="A31" t="str">
        <f>'Consolidated List'!A32</f>
        <v xml:space="preserve">Allingham </v>
      </c>
      <c r="B31" s="7">
        <f>'Consolidated List'!B32</f>
        <v>0</v>
      </c>
      <c r="C31" s="7">
        <f>'Consolidated List'!C32</f>
        <v>0</v>
      </c>
      <c r="D31" s="7">
        <f>'Consolidated List'!D32</f>
        <v>1</v>
      </c>
      <c r="E31" s="7">
        <f>'Consolidated List'!E32</f>
        <v>0</v>
      </c>
      <c r="F31" s="7">
        <f>'Consolidated List'!F32</f>
        <v>0</v>
      </c>
      <c r="G31" s="7">
        <f>'Consolidated List'!G32</f>
        <v>0</v>
      </c>
      <c r="H31" s="7">
        <f>'Consolidated List'!H32</f>
        <v>0</v>
      </c>
      <c r="I31" s="7">
        <f>'Consolidated List'!I32</f>
        <v>0</v>
      </c>
      <c r="J31" s="7">
        <f>'Consolidated List'!J32</f>
        <v>0</v>
      </c>
      <c r="K31" s="7">
        <f>'Consolidated List'!K32</f>
        <v>0</v>
      </c>
      <c r="L31" s="7">
        <f>'Consolidated List'!L32</f>
        <v>0</v>
      </c>
      <c r="M31" s="7">
        <f>'Consolidated List'!M32</f>
        <v>0</v>
      </c>
      <c r="N31" s="7">
        <f>'Consolidated List'!N32</f>
        <v>0</v>
      </c>
      <c r="O31" s="7">
        <f>'Consolidated List'!O32</f>
        <v>0</v>
      </c>
      <c r="P31" s="7">
        <f>'Consolidated List'!P32</f>
        <v>0</v>
      </c>
      <c r="Q31" s="7">
        <f>'Consolidated List'!Q32</f>
        <v>0</v>
      </c>
      <c r="R31" s="10">
        <f ca="1">RAND()*2-1</f>
        <v>-4.8966893052890592E-2</v>
      </c>
      <c r="V31" s="10">
        <f ca="1">$B$2*LOG(B31+1)+SUMPRODUCT($C$2:$T$2,C31:T31)</f>
        <v>9.5103310694710945</v>
      </c>
      <c r="W31" s="10">
        <f t="shared" ca="1" si="0"/>
        <v>77797.745863228745</v>
      </c>
      <c r="X31" s="7">
        <f t="shared" ca="1" si="1"/>
        <v>1</v>
      </c>
      <c r="Y31" s="16">
        <f ca="1">X31/$AA$15</f>
        <v>1.1579434923575729E-4</v>
      </c>
    </row>
    <row r="32" spans="1:28" x14ac:dyDescent="0.25">
      <c r="A32" t="str">
        <f>'Consolidated List'!A603</f>
        <v xml:space="preserve">Allison Bay </v>
      </c>
      <c r="B32" s="7">
        <f>'Consolidated List'!B603</f>
        <v>0</v>
      </c>
      <c r="C32" s="7">
        <f>'Consolidated List'!C603</f>
        <v>0</v>
      </c>
      <c r="D32" s="7">
        <f>'Consolidated List'!D603</f>
        <v>0</v>
      </c>
      <c r="E32" s="7">
        <f>'Consolidated List'!E603</f>
        <v>0</v>
      </c>
      <c r="F32" s="7">
        <f>'Consolidated List'!F603</f>
        <v>0</v>
      </c>
      <c r="G32" s="7">
        <f>'Consolidated List'!G603</f>
        <v>0</v>
      </c>
      <c r="H32" s="7">
        <f>'Consolidated List'!H603</f>
        <v>0</v>
      </c>
      <c r="I32" s="7">
        <f>'Consolidated List'!I603</f>
        <v>1</v>
      </c>
      <c r="J32" s="7">
        <f>'Consolidated List'!J603</f>
        <v>0</v>
      </c>
      <c r="K32" s="7">
        <f>'Consolidated List'!K603</f>
        <v>0</v>
      </c>
      <c r="L32" s="7">
        <f>'Consolidated List'!L603</f>
        <v>0</v>
      </c>
      <c r="M32" s="7">
        <f>'Consolidated List'!M603</f>
        <v>0</v>
      </c>
      <c r="N32" s="7">
        <f>'Consolidated List'!N603</f>
        <v>0</v>
      </c>
      <c r="O32" s="7">
        <f>'Consolidated List'!O603</f>
        <v>0</v>
      </c>
      <c r="P32" s="7">
        <f>'Consolidated List'!P603</f>
        <v>0</v>
      </c>
      <c r="Q32" s="7">
        <f>'Consolidated List'!Q603</f>
        <v>0</v>
      </c>
      <c r="R32" s="10">
        <f ca="1">RAND()*2-1</f>
        <v>2.7207530119583767E-2</v>
      </c>
      <c r="V32" s="10">
        <f ca="1">$B$2*LOG(B32+1)+SUMPRODUCT($C$2:$T$2,C32:T32)</f>
        <v>35.272075301195841</v>
      </c>
      <c r="W32" s="10">
        <f t="shared" ca="1" si="0"/>
        <v>54595273.879886895</v>
      </c>
      <c r="X32" s="7">
        <f t="shared" ca="1" si="1"/>
        <v>1</v>
      </c>
      <c r="Y32" s="16">
        <f ca="1">X32/$AA$15</f>
        <v>1.1579434923575729E-4</v>
      </c>
    </row>
    <row r="33" spans="1:25" x14ac:dyDescent="0.25">
      <c r="A33" t="str">
        <f>'Consolidated List'!A1215</f>
        <v xml:space="preserve">Altadore </v>
      </c>
      <c r="B33" s="7">
        <f>'Consolidated List'!B1215</f>
        <v>8175</v>
      </c>
      <c r="C33" s="7">
        <f>'Consolidated List'!C1215</f>
        <v>0</v>
      </c>
      <c r="D33" s="7">
        <f>'Consolidated List'!D1215</f>
        <v>0</v>
      </c>
      <c r="E33" s="7">
        <f>'Consolidated List'!E1215</f>
        <v>0</v>
      </c>
      <c r="F33" s="7">
        <f>'Consolidated List'!F1215</f>
        <v>0</v>
      </c>
      <c r="G33" s="7">
        <f>'Consolidated List'!G1215</f>
        <v>0</v>
      </c>
      <c r="H33" s="7">
        <f>'Consolidated List'!H1215</f>
        <v>0</v>
      </c>
      <c r="I33" s="7">
        <f>'Consolidated List'!I1215</f>
        <v>0</v>
      </c>
      <c r="J33" s="7">
        <f>'Consolidated List'!J1215</f>
        <v>0</v>
      </c>
      <c r="K33" s="7">
        <f>'Consolidated List'!K1215</f>
        <v>0</v>
      </c>
      <c r="L33" s="7">
        <f>'Consolidated List'!L1215</f>
        <v>0</v>
      </c>
      <c r="M33" s="7">
        <f>'Consolidated List'!M1215</f>
        <v>0</v>
      </c>
      <c r="N33" s="7">
        <f>'Consolidated List'!N1215</f>
        <v>1</v>
      </c>
      <c r="O33" s="7">
        <f>'Consolidated List'!O1215</f>
        <v>0</v>
      </c>
      <c r="P33" s="7">
        <f>'Consolidated List'!P1215</f>
        <v>0</v>
      </c>
      <c r="Q33" s="7">
        <f>'Consolidated List'!Q1215</f>
        <v>0</v>
      </c>
      <c r="R33" s="10">
        <f ca="1">RAND()*2-1</f>
        <v>-0.56934087230939867</v>
      </c>
      <c r="V33" s="10">
        <f ca="1">$B$2*LOG(B33+1)+SUMPRODUCT($C$2:$T$2,C33:T33)</f>
        <v>135.42044040899705</v>
      </c>
      <c r="W33" s="10">
        <f t="shared" ca="1" si="0"/>
        <v>45542944870.553055</v>
      </c>
      <c r="X33" s="7">
        <f t="shared" ca="1" si="1"/>
        <v>1</v>
      </c>
      <c r="Y33" s="16">
        <f ca="1">X33/$AA$15</f>
        <v>1.1579434923575729E-4</v>
      </c>
    </row>
    <row r="34" spans="1:25" x14ac:dyDescent="0.25">
      <c r="A34" t="str">
        <f>'Consolidated List'!A95</f>
        <v xml:space="preserve">Altario </v>
      </c>
      <c r="B34" s="7">
        <f>'Consolidated List'!B95</f>
        <v>0</v>
      </c>
      <c r="C34" s="7">
        <f>'Consolidated List'!C95</f>
        <v>0</v>
      </c>
      <c r="D34" s="7">
        <f>'Consolidated List'!D95</f>
        <v>0</v>
      </c>
      <c r="E34" s="7">
        <f>'Consolidated List'!E95</f>
        <v>1</v>
      </c>
      <c r="F34" s="7">
        <f>'Consolidated List'!F95</f>
        <v>0</v>
      </c>
      <c r="G34" s="7">
        <f>'Consolidated List'!G95</f>
        <v>0</v>
      </c>
      <c r="H34" s="7">
        <f>'Consolidated List'!H95</f>
        <v>0</v>
      </c>
      <c r="I34" s="7">
        <f>'Consolidated List'!I95</f>
        <v>0</v>
      </c>
      <c r="J34" s="7">
        <f>'Consolidated List'!J95</f>
        <v>0</v>
      </c>
      <c r="K34" s="7">
        <f>'Consolidated List'!K95</f>
        <v>0</v>
      </c>
      <c r="L34" s="7">
        <f>'Consolidated List'!L95</f>
        <v>0</v>
      </c>
      <c r="M34" s="7">
        <f>'Consolidated List'!M95</f>
        <v>0</v>
      </c>
      <c r="N34" s="7">
        <f>'Consolidated List'!N95</f>
        <v>0</v>
      </c>
      <c r="O34" s="7">
        <f>'Consolidated List'!O95</f>
        <v>0</v>
      </c>
      <c r="P34" s="7">
        <f>'Consolidated List'!P95</f>
        <v>0</v>
      </c>
      <c r="Q34" s="7">
        <f>'Consolidated List'!Q95</f>
        <v>0</v>
      </c>
      <c r="R34" s="10">
        <f ca="1">RAND()*2-1</f>
        <v>-7.5311887412878864E-2</v>
      </c>
      <c r="V34" s="10">
        <f ca="1">$B$2*LOG(B34+1)+SUMPRODUCT($C$2:$T$2,C34:T34)</f>
        <v>24.246881125871212</v>
      </c>
      <c r="W34" s="10">
        <f t="shared" ca="1" si="0"/>
        <v>8380681.0503910342</v>
      </c>
      <c r="X34" s="7">
        <f t="shared" ca="1" si="1"/>
        <v>1</v>
      </c>
      <c r="Y34" s="16">
        <f ca="1">X34/$AA$15</f>
        <v>1.1579434923575729E-4</v>
      </c>
    </row>
    <row r="35" spans="1:25" x14ac:dyDescent="0.25">
      <c r="A35" t="str">
        <f>'Consolidated List'!A33</f>
        <v xml:space="preserve">Altorado </v>
      </c>
      <c r="B35" s="7">
        <f>'Consolidated List'!B33</f>
        <v>0</v>
      </c>
      <c r="C35" s="7">
        <f>'Consolidated List'!C33</f>
        <v>0</v>
      </c>
      <c r="D35" s="7">
        <f>'Consolidated List'!D33</f>
        <v>1</v>
      </c>
      <c r="E35" s="7">
        <f>'Consolidated List'!E33</f>
        <v>0</v>
      </c>
      <c r="F35" s="7">
        <f>'Consolidated List'!F33</f>
        <v>0</v>
      </c>
      <c r="G35" s="7">
        <f>'Consolidated List'!G33</f>
        <v>0</v>
      </c>
      <c r="H35" s="7">
        <f>'Consolidated List'!H33</f>
        <v>0</v>
      </c>
      <c r="I35" s="7">
        <f>'Consolidated List'!I33</f>
        <v>0</v>
      </c>
      <c r="J35" s="7">
        <f>'Consolidated List'!J33</f>
        <v>0</v>
      </c>
      <c r="K35" s="7">
        <f>'Consolidated List'!K33</f>
        <v>0</v>
      </c>
      <c r="L35" s="7">
        <f>'Consolidated List'!L33</f>
        <v>0</v>
      </c>
      <c r="M35" s="7">
        <f>'Consolidated List'!M33</f>
        <v>0</v>
      </c>
      <c r="N35" s="7">
        <f>'Consolidated List'!N33</f>
        <v>0</v>
      </c>
      <c r="O35" s="7">
        <f>'Consolidated List'!O33</f>
        <v>0</v>
      </c>
      <c r="P35" s="7">
        <f>'Consolidated List'!P33</f>
        <v>0</v>
      </c>
      <c r="Q35" s="7">
        <f>'Consolidated List'!Q33</f>
        <v>0</v>
      </c>
      <c r="R35" s="10">
        <f ca="1">RAND()*2-1</f>
        <v>-0.59995430127176319</v>
      </c>
      <c r="V35" s="10">
        <f ca="1">$B$2*LOG(B35+1)+SUMPRODUCT($C$2:$T$2,C35:T35)</f>
        <v>4.0004569872823676</v>
      </c>
      <c r="W35" s="10">
        <f t="shared" ca="1" si="0"/>
        <v>1022.5850773926222</v>
      </c>
      <c r="X35" s="7">
        <f t="shared" ca="1" si="1"/>
        <v>1</v>
      </c>
      <c r="Y35" s="16">
        <f ca="1">X35/$AA$15</f>
        <v>1.1579434923575729E-4</v>
      </c>
    </row>
    <row r="36" spans="1:25" x14ac:dyDescent="0.25">
      <c r="A36" t="str">
        <f>'Consolidated List'!A1216</f>
        <v>Alyth</v>
      </c>
      <c r="B36" s="7">
        <f>'Consolidated List'!B1216</f>
        <v>252</v>
      </c>
      <c r="C36" s="7">
        <f>'Consolidated List'!C1216</f>
        <v>0</v>
      </c>
      <c r="D36" s="7">
        <f>'Consolidated List'!D1216</f>
        <v>0</v>
      </c>
      <c r="E36" s="7">
        <f>'Consolidated List'!E1216</f>
        <v>0</v>
      </c>
      <c r="F36" s="7">
        <f>'Consolidated List'!F1216</f>
        <v>0</v>
      </c>
      <c r="G36" s="7">
        <f>'Consolidated List'!G1216</f>
        <v>0</v>
      </c>
      <c r="H36" s="7">
        <f>'Consolidated List'!H1216</f>
        <v>0</v>
      </c>
      <c r="I36" s="7">
        <f>'Consolidated List'!I1216</f>
        <v>0</v>
      </c>
      <c r="J36" s="7">
        <f>'Consolidated List'!J1216</f>
        <v>0</v>
      </c>
      <c r="K36" s="7">
        <f>'Consolidated List'!K1216</f>
        <v>0</v>
      </c>
      <c r="L36" s="7">
        <f>'Consolidated List'!L1216</f>
        <v>0</v>
      </c>
      <c r="M36" s="7">
        <f>'Consolidated List'!M1216</f>
        <v>0</v>
      </c>
      <c r="N36" s="7">
        <f>'Consolidated List'!N1216</f>
        <v>1</v>
      </c>
      <c r="O36" s="7">
        <f>'Consolidated List'!O1216</f>
        <v>0</v>
      </c>
      <c r="P36" s="7">
        <f>'Consolidated List'!P1216</f>
        <v>0</v>
      </c>
      <c r="Q36" s="7">
        <f>'Consolidated List'!Q1216</f>
        <v>0</v>
      </c>
      <c r="R36" s="10">
        <f ca="1">RAND()*2-1</f>
        <v>-7.4879930275767448E-2</v>
      </c>
      <c r="V36" s="10">
        <f ca="1">$B$2*LOG(B36+1)+SUMPRODUCT($C$2:$T$2,C36:T36)</f>
        <v>90.554177896044322</v>
      </c>
      <c r="W36" s="10">
        <f t="shared" ca="1" si="0"/>
        <v>6088950739.907341</v>
      </c>
      <c r="X36" s="7">
        <f t="shared" ca="1" si="1"/>
        <v>1</v>
      </c>
      <c r="Y36" s="16">
        <f ca="1">X36/$AA$15</f>
        <v>1.1579434923575729E-4</v>
      </c>
    </row>
    <row r="37" spans="1:25" x14ac:dyDescent="0.25">
      <c r="A37" t="str">
        <f>'Consolidated List'!A604</f>
        <v xml:space="preserve">Amber River </v>
      </c>
      <c r="B37" s="7">
        <f>'Consolidated List'!B604</f>
        <v>111</v>
      </c>
      <c r="C37" s="7">
        <f>'Consolidated List'!C604</f>
        <v>0</v>
      </c>
      <c r="D37" s="7">
        <f>'Consolidated List'!D604</f>
        <v>0</v>
      </c>
      <c r="E37" s="7">
        <f>'Consolidated List'!E604</f>
        <v>0</v>
      </c>
      <c r="F37" s="7">
        <f>'Consolidated List'!F604</f>
        <v>0</v>
      </c>
      <c r="G37" s="7">
        <f>'Consolidated List'!G604</f>
        <v>0</v>
      </c>
      <c r="H37" s="7">
        <f>'Consolidated List'!H604</f>
        <v>0</v>
      </c>
      <c r="I37" s="7">
        <f>'Consolidated List'!I604</f>
        <v>1</v>
      </c>
      <c r="J37" s="7">
        <f>'Consolidated List'!J604</f>
        <v>0</v>
      </c>
      <c r="K37" s="7">
        <f>'Consolidated List'!K604</f>
        <v>0</v>
      </c>
      <c r="L37" s="7">
        <f>'Consolidated List'!L604</f>
        <v>0</v>
      </c>
      <c r="M37" s="7">
        <f>'Consolidated List'!M604</f>
        <v>0</v>
      </c>
      <c r="N37" s="7">
        <f>'Consolidated List'!N604</f>
        <v>0</v>
      </c>
      <c r="O37" s="7">
        <f>'Consolidated List'!O604</f>
        <v>0</v>
      </c>
      <c r="P37" s="7">
        <f>'Consolidated List'!P604</f>
        <v>0</v>
      </c>
      <c r="Q37" s="7">
        <f>'Consolidated List'!Q604</f>
        <v>0</v>
      </c>
      <c r="R37" s="10">
        <f ca="1">RAND()*2-1</f>
        <v>-0.95198995196924852</v>
      </c>
      <c r="V37" s="10">
        <f ca="1">$B$2*LOG(B37+1)+SUMPRODUCT($C$2:$T$2,C37:T37)</f>
        <v>93.104295228423496</v>
      </c>
      <c r="W37" s="10">
        <f t="shared" ca="1" si="0"/>
        <v>6995980410.693038</v>
      </c>
      <c r="X37" s="7">
        <f t="shared" ca="1" si="1"/>
        <v>1</v>
      </c>
      <c r="Y37" s="16">
        <f ca="1">X37/$AA$15</f>
        <v>1.1579434923575729E-4</v>
      </c>
    </row>
    <row r="38" spans="1:25" x14ac:dyDescent="0.25">
      <c r="A38" t="str">
        <f>'Consolidated List'!A743</f>
        <v>Amber Valley</v>
      </c>
      <c r="B38" s="7">
        <f>'Consolidated List'!B743</f>
        <v>0</v>
      </c>
      <c r="C38" s="7">
        <f>'Consolidated List'!C743</f>
        <v>0</v>
      </c>
      <c r="D38" s="7">
        <f>'Consolidated List'!D34</f>
        <v>1</v>
      </c>
      <c r="E38" s="7">
        <f>'Consolidated List'!E743</f>
        <v>0</v>
      </c>
      <c r="F38" s="7">
        <f>'Consolidated List'!F743</f>
        <v>0</v>
      </c>
      <c r="G38" s="7">
        <f>'Consolidated List'!G743</f>
        <v>0</v>
      </c>
      <c r="H38" s="7">
        <f>'Consolidated List'!H743</f>
        <v>0</v>
      </c>
      <c r="I38" s="7">
        <f>'Consolidated List'!I743</f>
        <v>0</v>
      </c>
      <c r="J38" s="7">
        <f>'Consolidated List'!J743</f>
        <v>0</v>
      </c>
      <c r="K38" s="7">
        <f>'Consolidated List'!K743</f>
        <v>1</v>
      </c>
      <c r="L38" s="7">
        <f>'Consolidated List'!L743</f>
        <v>0</v>
      </c>
      <c r="M38" s="7">
        <f>'Consolidated List'!M743</f>
        <v>0</v>
      </c>
      <c r="N38" s="7">
        <f>'Consolidated List'!N743</f>
        <v>0</v>
      </c>
      <c r="O38" s="7">
        <f>'Consolidated List'!O743</f>
        <v>0</v>
      </c>
      <c r="P38" s="7">
        <f>'Consolidated List'!P743</f>
        <v>0</v>
      </c>
      <c r="Q38" s="7">
        <f>'Consolidated List'!Q743</f>
        <v>0</v>
      </c>
      <c r="R38" s="10">
        <f ca="1">RAND()*2-1</f>
        <v>-0.8485910081140744</v>
      </c>
      <c r="V38" s="10">
        <f ca="1">$B$2*LOG(B38+1)+SUMPRODUCT($C$2:$T$2,C38:T38)</f>
        <v>11.514089918859256</v>
      </c>
      <c r="W38" s="10">
        <f t="shared" ca="1" si="0"/>
        <v>202368.90958838773</v>
      </c>
      <c r="X38" s="7">
        <f t="shared" ca="1" si="1"/>
        <v>1</v>
      </c>
      <c r="Y38" s="16">
        <f ca="1">X38/$AA$15</f>
        <v>1.1579434923575729E-4</v>
      </c>
    </row>
    <row r="39" spans="1:25" x14ac:dyDescent="0.25">
      <c r="A39" t="str">
        <f>'Consolidated List'!A1072</f>
        <v>Ambleside</v>
      </c>
      <c r="B39" s="7">
        <f>'Consolidated List'!B1072</f>
        <v>0</v>
      </c>
      <c r="C39" s="7">
        <f>'Consolidated List'!C1072</f>
        <v>0</v>
      </c>
      <c r="D39" s="7">
        <f>'Consolidated List'!D1072</f>
        <v>0</v>
      </c>
      <c r="E39" s="7">
        <f>'Consolidated List'!E1072</f>
        <v>0</v>
      </c>
      <c r="F39" s="7">
        <f>'Consolidated List'!F1072</f>
        <v>0</v>
      </c>
      <c r="G39" s="7">
        <f>'Consolidated List'!G1072</f>
        <v>0</v>
      </c>
      <c r="H39" s="7">
        <f>'Consolidated List'!H1072</f>
        <v>0</v>
      </c>
      <c r="I39" s="7">
        <f>'Consolidated List'!I1072</f>
        <v>0</v>
      </c>
      <c r="J39" s="7">
        <f>'Consolidated List'!J1072</f>
        <v>0</v>
      </c>
      <c r="K39" s="7">
        <f>'Consolidated List'!K1072</f>
        <v>0</v>
      </c>
      <c r="L39" s="7">
        <f>'Consolidated List'!L1072</f>
        <v>0</v>
      </c>
      <c r="M39" s="7">
        <f>'Consolidated List'!M1072</f>
        <v>1</v>
      </c>
      <c r="N39" s="7">
        <f>'Consolidated List'!N1072</f>
        <v>0</v>
      </c>
      <c r="O39" s="7">
        <f>'Consolidated List'!O1072</f>
        <v>0</v>
      </c>
      <c r="P39" s="7">
        <f>'Consolidated List'!P1072</f>
        <v>0</v>
      </c>
      <c r="Q39" s="7">
        <f>'Consolidated List'!Q1072</f>
        <v>0</v>
      </c>
      <c r="R39" s="10">
        <f ca="1">RAND()*2-1</f>
        <v>0.70193036975472745</v>
      </c>
      <c r="V39" s="10">
        <f ca="1">$B$2*LOG(B39+1)+SUMPRODUCT($C$2:$T$2,C39:T39)</f>
        <v>62.873670641359723</v>
      </c>
      <c r="W39" s="10">
        <f t="shared" ca="1" si="0"/>
        <v>982526059.02987683</v>
      </c>
      <c r="X39" s="7">
        <f t="shared" ca="1" si="1"/>
        <v>1</v>
      </c>
      <c r="Y39" s="16">
        <f ca="1">X39/$AA$15</f>
        <v>1.1579434923575729E-4</v>
      </c>
    </row>
    <row r="40" spans="1:25" x14ac:dyDescent="0.25">
      <c r="A40" s="13" t="str">
        <f>'Consolidated List'!A1551</f>
        <v xml:space="preserve">Amisk </v>
      </c>
      <c r="B40" s="14">
        <f>'Consolidated List'!B1551</f>
        <v>172</v>
      </c>
      <c r="C40" s="14">
        <f>'Consolidated List'!C1551</f>
        <v>0</v>
      </c>
      <c r="D40" s="14">
        <f>'Consolidated List'!D1551</f>
        <v>0</v>
      </c>
      <c r="E40" s="14">
        <f>'Consolidated List'!E1551</f>
        <v>0</v>
      </c>
      <c r="F40" s="14">
        <f>'Consolidated List'!F1551</f>
        <v>0</v>
      </c>
      <c r="G40" s="14">
        <f>'Consolidated List'!G1551</f>
        <v>0</v>
      </c>
      <c r="H40" s="14">
        <f>'Consolidated List'!H1551</f>
        <v>0</v>
      </c>
      <c r="I40" s="14">
        <f>'Consolidated List'!I1551</f>
        <v>0</v>
      </c>
      <c r="J40" s="14">
        <f>'Consolidated List'!J1551</f>
        <v>0</v>
      </c>
      <c r="K40" s="14">
        <f>'Consolidated List'!K1551</f>
        <v>0</v>
      </c>
      <c r="L40" s="14">
        <f>'Consolidated List'!L1551</f>
        <v>0</v>
      </c>
      <c r="M40" s="14">
        <f>'Consolidated List'!M1551</f>
        <v>0</v>
      </c>
      <c r="N40" s="14">
        <f>'Consolidated List'!N1551</f>
        <v>0</v>
      </c>
      <c r="O40" s="14">
        <f>'Consolidated List'!O1551</f>
        <v>0</v>
      </c>
      <c r="P40" s="14">
        <f>'Consolidated List'!P1551</f>
        <v>1</v>
      </c>
      <c r="Q40" s="14">
        <f>'Consolidated List'!Q1551</f>
        <v>0</v>
      </c>
      <c r="R40" s="15">
        <f ca="1">RAND()*2-1</f>
        <v>-0.5260231638031041</v>
      </c>
      <c r="S40" s="13"/>
      <c r="T40" s="13"/>
      <c r="U40" s="13"/>
      <c r="V40" s="15">
        <f ca="1">$B$2*LOG(B40+1)+SUMPRODUCT($C$2:$T$2,C40:T40)</f>
        <v>118.59528976521921</v>
      </c>
      <c r="W40" s="10">
        <f t="shared" ca="1" si="0"/>
        <v>23460496702.942287</v>
      </c>
      <c r="X40" s="7">
        <f t="shared" ca="1" si="1"/>
        <v>1</v>
      </c>
      <c r="Y40" s="16">
        <f ca="1">X40/$AA$15</f>
        <v>1.1579434923575729E-4</v>
      </c>
    </row>
    <row r="41" spans="1:25" x14ac:dyDescent="0.25">
      <c r="A41" t="str">
        <f>'Consolidated List'!A28</f>
        <v>Anderson</v>
      </c>
      <c r="B41" s="7">
        <f>'Consolidated List'!B28</f>
        <v>0</v>
      </c>
      <c r="C41" s="7">
        <f>'Consolidated List'!C28</f>
        <v>1</v>
      </c>
      <c r="D41" s="7">
        <f>'Consolidated List'!D28</f>
        <v>0</v>
      </c>
      <c r="E41" s="7">
        <f>'Consolidated List'!E28</f>
        <v>0</v>
      </c>
      <c r="F41" s="7">
        <f>'Consolidated List'!F28</f>
        <v>0</v>
      </c>
      <c r="G41" s="7">
        <f>'Consolidated List'!G28</f>
        <v>0</v>
      </c>
      <c r="H41" s="7">
        <f>'Consolidated List'!H28</f>
        <v>0</v>
      </c>
      <c r="I41" s="7">
        <f>'Consolidated List'!I28</f>
        <v>0</v>
      </c>
      <c r="J41" s="7">
        <f>'Consolidated List'!J28</f>
        <v>0</v>
      </c>
      <c r="K41" s="7">
        <f>'Consolidated List'!K28</f>
        <v>0</v>
      </c>
      <c r="L41" s="7">
        <f>'Consolidated List'!L28</f>
        <v>0</v>
      </c>
      <c r="M41" s="7">
        <f>'Consolidated List'!M28</f>
        <v>0</v>
      </c>
      <c r="N41" s="7">
        <f>'Consolidated List'!N28</f>
        <v>0</v>
      </c>
      <c r="O41" s="7">
        <f>'Consolidated List'!O28</f>
        <v>0</v>
      </c>
      <c r="P41" s="7">
        <f>'Consolidated List'!P28</f>
        <v>0</v>
      </c>
      <c r="Q41" s="7">
        <f>'Consolidated List'!Q28</f>
        <v>0</v>
      </c>
      <c r="R41" s="10">
        <f ca="1">RAND()*2-1</f>
        <v>-0.95773409500410578</v>
      </c>
      <c r="V41" s="10">
        <f ca="1">$B$2*LOG(B41+1)+SUMPRODUCT($C$2:$T$2,C41:T41)</f>
        <v>65.422659049958938</v>
      </c>
      <c r="W41" s="10">
        <f t="shared" ca="1" si="0"/>
        <v>1198508056.3983972</v>
      </c>
      <c r="X41" s="7">
        <f t="shared" ca="1" si="1"/>
        <v>1</v>
      </c>
      <c r="Y41" s="16">
        <f ca="1">X41/$AA$15</f>
        <v>1.1579434923575729E-4</v>
      </c>
    </row>
    <row r="42" spans="1:25" x14ac:dyDescent="0.25">
      <c r="A42" s="13" t="str">
        <f>'Consolidated List'!A1552</f>
        <v xml:space="preserve">Andrew </v>
      </c>
      <c r="B42" s="14">
        <f>'Consolidated List'!B1552</f>
        <v>465</v>
      </c>
      <c r="C42" s="14">
        <f>'Consolidated List'!C1552</f>
        <v>0</v>
      </c>
      <c r="D42" s="14">
        <f>'Consolidated List'!D1552</f>
        <v>0</v>
      </c>
      <c r="E42" s="14">
        <f>'Consolidated List'!E1552</f>
        <v>0</v>
      </c>
      <c r="F42" s="14">
        <f>'Consolidated List'!F1552</f>
        <v>0</v>
      </c>
      <c r="G42" s="14">
        <f>'Consolidated List'!G1552</f>
        <v>0</v>
      </c>
      <c r="H42" s="14">
        <f>'Consolidated List'!H1552</f>
        <v>0</v>
      </c>
      <c r="I42" s="14">
        <f>'Consolidated List'!I1552</f>
        <v>0</v>
      </c>
      <c r="J42" s="14">
        <f>'Consolidated List'!J1552</f>
        <v>0</v>
      </c>
      <c r="K42" s="14">
        <f>'Consolidated List'!K1552</f>
        <v>0</v>
      </c>
      <c r="L42" s="14">
        <f>'Consolidated List'!L1552</f>
        <v>0</v>
      </c>
      <c r="M42" s="14">
        <f>'Consolidated List'!M1552</f>
        <v>0</v>
      </c>
      <c r="N42" s="14">
        <f>'Consolidated List'!N1552</f>
        <v>0</v>
      </c>
      <c r="O42" s="14">
        <f>'Consolidated List'!O1552</f>
        <v>0</v>
      </c>
      <c r="P42" s="14">
        <f>'Consolidated List'!P1552</f>
        <v>1</v>
      </c>
      <c r="Q42" s="14">
        <f>'Consolidated List'!Q1552</f>
        <v>0</v>
      </c>
      <c r="R42" s="15">
        <f ca="1">RAND()*2-1</f>
        <v>-0.58013947543928746</v>
      </c>
      <c r="S42" s="13"/>
      <c r="T42" s="13">
        <v>2</v>
      </c>
      <c r="U42" s="13"/>
      <c r="V42" s="15">
        <f ca="1">$B$2*LOG(B42+1)+SUMPRODUCT($C$2:$T$2,C42:T42)</f>
        <v>220.25534049637713</v>
      </c>
      <c r="W42" s="10">
        <f t="shared" ca="1" si="0"/>
        <v>518360902591.15161</v>
      </c>
      <c r="X42" s="7">
        <f t="shared" ca="1" si="1"/>
        <v>4</v>
      </c>
      <c r="Y42" s="16">
        <f ca="1">X42/$AA$15</f>
        <v>4.6317739694302917E-4</v>
      </c>
    </row>
    <row r="43" spans="1:25" x14ac:dyDescent="0.25">
      <c r="A43" t="str">
        <f>'Consolidated List'!A744</f>
        <v>Anthracite</v>
      </c>
      <c r="B43" s="7">
        <f>'Consolidated List'!B744</f>
        <v>0</v>
      </c>
      <c r="C43" s="7">
        <f>'Consolidated List'!C744</f>
        <v>0</v>
      </c>
      <c r="D43" s="7">
        <f>'Consolidated List'!D35</f>
        <v>1</v>
      </c>
      <c r="E43" s="7">
        <f>'Consolidated List'!E744</f>
        <v>0</v>
      </c>
      <c r="F43" s="7">
        <f>'Consolidated List'!F744</f>
        <v>0</v>
      </c>
      <c r="G43" s="7">
        <f>'Consolidated List'!G744</f>
        <v>0</v>
      </c>
      <c r="H43" s="7">
        <f>'Consolidated List'!H744</f>
        <v>0</v>
      </c>
      <c r="I43" s="7">
        <f>'Consolidated List'!I744</f>
        <v>0</v>
      </c>
      <c r="J43" s="7">
        <f>'Consolidated List'!J744</f>
        <v>0</v>
      </c>
      <c r="K43" s="7">
        <f>'Consolidated List'!K744</f>
        <v>1</v>
      </c>
      <c r="L43" s="7">
        <f>'Consolidated List'!L744</f>
        <v>0</v>
      </c>
      <c r="M43" s="7">
        <f>'Consolidated List'!M744</f>
        <v>0</v>
      </c>
      <c r="N43" s="7">
        <f>'Consolidated List'!N744</f>
        <v>0</v>
      </c>
      <c r="O43" s="7">
        <f>'Consolidated List'!O744</f>
        <v>0</v>
      </c>
      <c r="P43" s="7">
        <f>'Consolidated List'!P744</f>
        <v>0</v>
      </c>
      <c r="Q43" s="7">
        <f>'Consolidated List'!Q744</f>
        <v>0</v>
      </c>
      <c r="R43" s="10">
        <f ca="1">RAND()*2-1</f>
        <v>0.46715447748052052</v>
      </c>
      <c r="V43" s="10">
        <f ca="1">$B$2*LOG(B43+1)+SUMPRODUCT($C$2:$T$2,C43:T43)</f>
        <v>24.671544774805206</v>
      </c>
      <c r="W43" s="10">
        <f t="shared" ca="1" si="0"/>
        <v>9140745.5655137263</v>
      </c>
      <c r="X43" s="7">
        <f t="shared" ca="1" si="1"/>
        <v>1</v>
      </c>
      <c r="Y43" s="16">
        <f ca="1">X43/$AA$15</f>
        <v>1.1579434923575729E-4</v>
      </c>
    </row>
    <row r="44" spans="1:25" x14ac:dyDescent="0.25">
      <c r="A44" s="13" t="str">
        <f>'Consolidated List'!A1648</f>
        <v xml:space="preserve">Antler Lake </v>
      </c>
      <c r="B44" s="14">
        <f>'Consolidated List'!B1648</f>
        <v>431</v>
      </c>
      <c r="C44" s="14">
        <f>'Consolidated List'!C1648</f>
        <v>0</v>
      </c>
      <c r="D44" s="14">
        <f>'Consolidated List'!D1648</f>
        <v>0</v>
      </c>
      <c r="E44" s="7">
        <f>'Consolidated List'!E96</f>
        <v>1</v>
      </c>
      <c r="F44" s="14">
        <f>'Consolidated List'!F1648</f>
        <v>0</v>
      </c>
      <c r="G44" s="14">
        <f>'Consolidated List'!G1648</f>
        <v>0</v>
      </c>
      <c r="H44" s="14">
        <f>'Consolidated List'!H1648</f>
        <v>0</v>
      </c>
      <c r="I44" s="14">
        <f>'Consolidated List'!I1648</f>
        <v>0</v>
      </c>
      <c r="J44" s="14">
        <f>'Consolidated List'!J1648</f>
        <v>0</v>
      </c>
      <c r="K44" s="14">
        <f>'Consolidated List'!K1648</f>
        <v>0</v>
      </c>
      <c r="L44" s="14">
        <f>'Consolidated List'!L1648</f>
        <v>0</v>
      </c>
      <c r="M44" s="14">
        <f>'Consolidated List'!M1648</f>
        <v>0</v>
      </c>
      <c r="N44" s="14">
        <f>'Consolidated List'!N1648</f>
        <v>0</v>
      </c>
      <c r="O44" s="14">
        <f>'Consolidated List'!O1648</f>
        <v>0</v>
      </c>
      <c r="P44" s="14">
        <f>'Consolidated List'!P1648</f>
        <v>0</v>
      </c>
      <c r="Q44" s="14">
        <f>'Consolidated List'!Q1648</f>
        <v>1</v>
      </c>
      <c r="R44" s="15">
        <f ca="1">RAND()*2-1</f>
        <v>-6.1634658477895732E-2</v>
      </c>
      <c r="S44" s="13"/>
      <c r="T44" s="13">
        <v>2</v>
      </c>
      <c r="U44" s="13"/>
      <c r="V44" s="15">
        <f ca="1">$B$2*LOG(B44+1)+SUMPRODUCT($C$2:$T$2,C44:T44)</f>
        <v>239.35461706011313</v>
      </c>
      <c r="W44" s="10">
        <f t="shared" ca="1" si="0"/>
        <v>785613696461.60352</v>
      </c>
      <c r="X44" s="7">
        <f t="shared" ca="1" si="1"/>
        <v>6</v>
      </c>
      <c r="Y44" s="16">
        <f ca="1">X44/$AA$15</f>
        <v>6.9476609541454376E-4</v>
      </c>
    </row>
    <row r="45" spans="1:25" x14ac:dyDescent="0.25">
      <c r="A45" t="str">
        <f>'Consolidated List'!A97</f>
        <v xml:space="preserve">Anzac </v>
      </c>
      <c r="B45" s="7">
        <f>'Consolidated List'!B97</f>
        <v>714</v>
      </c>
      <c r="C45" s="7">
        <f>'Consolidated List'!C97</f>
        <v>0</v>
      </c>
      <c r="D45" s="7">
        <f>'Consolidated List'!D97</f>
        <v>0</v>
      </c>
      <c r="E45" s="7">
        <f>'Consolidated List'!E97</f>
        <v>1</v>
      </c>
      <c r="F45" s="7">
        <f>'Consolidated List'!F97</f>
        <v>0</v>
      </c>
      <c r="G45" s="7">
        <f>'Consolidated List'!G97</f>
        <v>0</v>
      </c>
      <c r="H45" s="7">
        <f>'Consolidated List'!H97</f>
        <v>0</v>
      </c>
      <c r="I45" s="7">
        <f>'Consolidated List'!I97</f>
        <v>0</v>
      </c>
      <c r="J45" s="7">
        <f>'Consolidated List'!J97</f>
        <v>0</v>
      </c>
      <c r="K45" s="7">
        <f>'Consolidated List'!K97</f>
        <v>0</v>
      </c>
      <c r="L45" s="7">
        <f>'Consolidated List'!L97</f>
        <v>0</v>
      </c>
      <c r="M45" s="7">
        <f>'Consolidated List'!M97</f>
        <v>0</v>
      </c>
      <c r="N45" s="7">
        <f>'Consolidated List'!N97</f>
        <v>0</v>
      </c>
      <c r="O45" s="7">
        <f>'Consolidated List'!O97</f>
        <v>0</v>
      </c>
      <c r="P45" s="7">
        <f>'Consolidated List'!P97</f>
        <v>0</v>
      </c>
      <c r="Q45" s="14">
        <f>'Consolidated List'!Q1649</f>
        <v>1</v>
      </c>
      <c r="R45" s="10">
        <f ca="1">RAND()*2-1</f>
        <v>0.25537444837272361</v>
      </c>
      <c r="T45">
        <v>4</v>
      </c>
      <c r="V45" s="10">
        <f ca="1">$B$2*LOG(B45+1)+SUMPRODUCT($C$2:$T$2,C45:T45)</f>
        <v>337.74584386316292</v>
      </c>
      <c r="W45" s="10">
        <f t="shared" ca="1" si="0"/>
        <v>4394910826067.5801</v>
      </c>
      <c r="X45" s="7">
        <f t="shared" ca="1" si="1"/>
        <v>33</v>
      </c>
      <c r="Y45" s="16">
        <f ca="1">X45/$AA$15</f>
        <v>3.8212135247799907E-3</v>
      </c>
    </row>
    <row r="46" spans="1:25" x14ac:dyDescent="0.25">
      <c r="A46" t="str">
        <f>'Consolidated List'!A1217</f>
        <v xml:space="preserve">Applewood </v>
      </c>
      <c r="B46" s="7">
        <f>'Consolidated List'!B1217</f>
        <v>5628</v>
      </c>
      <c r="C46" s="7">
        <f>'Consolidated List'!C1217</f>
        <v>0</v>
      </c>
      <c r="D46" s="7">
        <f>'Consolidated List'!D1217</f>
        <v>0</v>
      </c>
      <c r="E46" s="7">
        <f>'Consolidated List'!E1217</f>
        <v>0</v>
      </c>
      <c r="F46" s="7">
        <f>'Consolidated List'!F1217</f>
        <v>0</v>
      </c>
      <c r="G46" s="7">
        <f>'Consolidated List'!G1217</f>
        <v>0</v>
      </c>
      <c r="H46" s="7">
        <f>'Consolidated List'!H1217</f>
        <v>0</v>
      </c>
      <c r="I46" s="7">
        <f>'Consolidated List'!I1217</f>
        <v>0</v>
      </c>
      <c r="J46" s="7">
        <f>'Consolidated List'!J1217</f>
        <v>0</v>
      </c>
      <c r="K46" s="7">
        <f>'Consolidated List'!K1217</f>
        <v>0</v>
      </c>
      <c r="L46" s="7">
        <f>'Consolidated List'!L1217</f>
        <v>0</v>
      </c>
      <c r="M46" s="7">
        <f>'Consolidated List'!M1217</f>
        <v>0</v>
      </c>
      <c r="N46" s="7">
        <f>'Consolidated List'!N1217</f>
        <v>1</v>
      </c>
      <c r="O46" s="7">
        <f>'Consolidated List'!O1217</f>
        <v>0</v>
      </c>
      <c r="P46" s="7">
        <f>'Consolidated List'!P1217</f>
        <v>0</v>
      </c>
      <c r="Q46" s="7">
        <f>'Consolidated List'!Q1217</f>
        <v>0</v>
      </c>
      <c r="R46" s="10">
        <f ca="1">RAND()*2-1</f>
        <v>1.6930045183322084E-2</v>
      </c>
      <c r="T46">
        <v>1</v>
      </c>
      <c r="V46" s="10">
        <f ca="1">$B$2*LOG(B46+1)+SUMPRODUCT($C$2:$T$2,C46:T46)</f>
        <v>179.93353165761988</v>
      </c>
      <c r="W46" s="10">
        <f t="shared" ca="1" si="0"/>
        <v>188608178527.51089</v>
      </c>
      <c r="X46" s="7">
        <f t="shared" ca="1" si="1"/>
        <v>2</v>
      </c>
      <c r="Y46" s="16">
        <f ca="1">X46/$AA$15</f>
        <v>2.3158869847151459E-4</v>
      </c>
    </row>
    <row r="47" spans="1:25" x14ac:dyDescent="0.25">
      <c r="A47" t="str">
        <f>'Consolidated List'!A1218</f>
        <v xml:space="preserve">Arbour Lake </v>
      </c>
      <c r="B47" s="7">
        <f>'Consolidated List'!B1218</f>
        <v>0</v>
      </c>
      <c r="C47" s="7">
        <f>'Consolidated List'!C1218</f>
        <v>0</v>
      </c>
      <c r="D47" s="7">
        <f>'Consolidated List'!D1218</f>
        <v>0</v>
      </c>
      <c r="E47" s="7">
        <f>'Consolidated List'!E1218</f>
        <v>0</v>
      </c>
      <c r="F47" s="7">
        <f>'Consolidated List'!F1218</f>
        <v>0</v>
      </c>
      <c r="G47" s="7">
        <f>'Consolidated List'!G1218</f>
        <v>0</v>
      </c>
      <c r="H47" s="7">
        <f>'Consolidated List'!H1218</f>
        <v>0</v>
      </c>
      <c r="I47" s="7">
        <f>'Consolidated List'!I1218</f>
        <v>0</v>
      </c>
      <c r="J47" s="7">
        <f>'Consolidated List'!J1218</f>
        <v>0</v>
      </c>
      <c r="K47" s="7">
        <f>'Consolidated List'!K1218</f>
        <v>0</v>
      </c>
      <c r="L47" s="7">
        <f>'Consolidated List'!L1218</f>
        <v>0</v>
      </c>
      <c r="M47" s="7">
        <f>'Consolidated List'!M1218</f>
        <v>0</v>
      </c>
      <c r="N47" s="7">
        <f>'Consolidated List'!N1218</f>
        <v>1</v>
      </c>
      <c r="O47" s="7">
        <f>'Consolidated List'!O1218</f>
        <v>0</v>
      </c>
      <c r="P47" s="7">
        <f>'Consolidated List'!P1218</f>
        <v>0</v>
      </c>
      <c r="Q47" s="7">
        <f>'Consolidated List'!Q1218</f>
        <v>0</v>
      </c>
      <c r="R47" s="10">
        <f ca="1">RAND()*2-1</f>
        <v>3.9352172968169841E-2</v>
      </c>
      <c r="T47">
        <v>1</v>
      </c>
      <c r="V47" s="10">
        <f ca="1">$B$2*LOG(B47+1)+SUMPRODUCT($C$2:$T$2,C47:T47)</f>
        <v>56.393521729681694</v>
      </c>
      <c r="W47" s="10">
        <f t="shared" ca="1" si="0"/>
        <v>570356089.00041556</v>
      </c>
      <c r="X47" s="7">
        <f t="shared" ca="1" si="1"/>
        <v>1</v>
      </c>
      <c r="Y47" s="16">
        <f ca="1">X47/$AA$15</f>
        <v>1.1579434923575729E-4</v>
      </c>
    </row>
    <row r="48" spans="1:25" x14ac:dyDescent="0.25">
      <c r="A48" t="str">
        <f>'Consolidated List'!A36</f>
        <v xml:space="preserve">Ardenode </v>
      </c>
      <c r="B48" s="7">
        <f>'Consolidated List'!B36</f>
        <v>0</v>
      </c>
      <c r="C48" s="7">
        <f>'Consolidated List'!C36</f>
        <v>0</v>
      </c>
      <c r="D48" s="7">
        <f>'Consolidated List'!D36</f>
        <v>1</v>
      </c>
      <c r="E48" s="7">
        <f>'Consolidated List'!E36</f>
        <v>0</v>
      </c>
      <c r="F48" s="7">
        <f>'Consolidated List'!F36</f>
        <v>0</v>
      </c>
      <c r="G48" s="7">
        <f>'Consolidated List'!G36</f>
        <v>0</v>
      </c>
      <c r="H48" s="7">
        <f>'Consolidated List'!H36</f>
        <v>0</v>
      </c>
      <c r="I48" s="7">
        <f>'Consolidated List'!I36</f>
        <v>0</v>
      </c>
      <c r="J48" s="7">
        <f>'Consolidated List'!J36</f>
        <v>0</v>
      </c>
      <c r="K48" s="7">
        <f>'Consolidated List'!K36</f>
        <v>0</v>
      </c>
      <c r="L48" s="7">
        <f>'Consolidated List'!L36</f>
        <v>0</v>
      </c>
      <c r="M48" s="7">
        <f>'Consolidated List'!M36</f>
        <v>0</v>
      </c>
      <c r="N48" s="7">
        <f>'Consolidated List'!N36</f>
        <v>0</v>
      </c>
      <c r="O48" s="7">
        <f>'Consolidated List'!O36</f>
        <v>0</v>
      </c>
      <c r="P48" s="7">
        <f>'Consolidated List'!P36</f>
        <v>0</v>
      </c>
      <c r="Q48" s="14">
        <f>'Consolidated List'!Q1650</f>
        <v>1</v>
      </c>
      <c r="R48" s="10">
        <f ca="1">RAND()*2-1</f>
        <v>-0.25742474892283806</v>
      </c>
      <c r="V48" s="10">
        <f ca="1">$B$2*LOG(B48+1)+SUMPRODUCT($C$2:$T$2,C48:T48)</f>
        <v>47.425752510771616</v>
      </c>
      <c r="W48" s="10">
        <f t="shared" ca="1" si="0"/>
        <v>239922594.66819704</v>
      </c>
      <c r="X48" s="7">
        <f t="shared" ca="1" si="1"/>
        <v>1</v>
      </c>
      <c r="Y48" s="16">
        <f ca="1">X48/$AA$15</f>
        <v>1.1579434923575729E-4</v>
      </c>
    </row>
    <row r="49" spans="1:25" x14ac:dyDescent="0.25">
      <c r="A49" t="str">
        <f>'Consolidated List'!A37</f>
        <v xml:space="preserve">Ardley </v>
      </c>
      <c r="B49" s="7">
        <f>'Consolidated List'!B37</f>
        <v>0</v>
      </c>
      <c r="C49" s="7">
        <f>'Consolidated List'!C37</f>
        <v>0</v>
      </c>
      <c r="D49" s="7">
        <f>'Consolidated List'!D37</f>
        <v>1</v>
      </c>
      <c r="E49" s="7">
        <f>'Consolidated List'!E98</f>
        <v>1</v>
      </c>
      <c r="F49" s="7">
        <f>'Consolidated List'!F37</f>
        <v>0</v>
      </c>
      <c r="G49" s="7">
        <f>'Consolidated List'!G37</f>
        <v>0</v>
      </c>
      <c r="H49" s="7">
        <f>'Consolidated List'!H37</f>
        <v>0</v>
      </c>
      <c r="I49" s="7">
        <f>'Consolidated List'!I37</f>
        <v>0</v>
      </c>
      <c r="J49" s="7">
        <f>'Consolidated List'!J37</f>
        <v>0</v>
      </c>
      <c r="K49" s="7">
        <f>'Consolidated List'!K37</f>
        <v>0</v>
      </c>
      <c r="L49" s="7">
        <f>'Consolidated List'!L37</f>
        <v>0</v>
      </c>
      <c r="M49" s="7">
        <f>'Consolidated List'!M37</f>
        <v>0</v>
      </c>
      <c r="N49" s="7">
        <f>'Consolidated List'!N37</f>
        <v>0</v>
      </c>
      <c r="O49" s="7">
        <f>'Consolidated List'!O37</f>
        <v>0</v>
      </c>
      <c r="P49" s="7">
        <f>'Consolidated List'!P37</f>
        <v>0</v>
      </c>
      <c r="Q49" s="7">
        <f>'Consolidated List'!Q37</f>
        <v>0</v>
      </c>
      <c r="R49" s="10">
        <f ca="1">RAND()*2-1</f>
        <v>9.1704735409241733E-2</v>
      </c>
      <c r="V49" s="10">
        <f ca="1">$B$2*LOG(B49+1)+SUMPRODUCT($C$2:$T$2,C49:T49)</f>
        <v>35.917047354092418</v>
      </c>
      <c r="W49" s="10">
        <f t="shared" ca="1" si="0"/>
        <v>59772734.11965321</v>
      </c>
      <c r="X49" s="7">
        <f t="shared" ca="1" si="1"/>
        <v>1</v>
      </c>
      <c r="Y49" s="16">
        <f ca="1">X49/$AA$15</f>
        <v>1.1579434923575729E-4</v>
      </c>
    </row>
    <row r="50" spans="1:25" x14ac:dyDescent="0.25">
      <c r="A50" t="str">
        <f>'Consolidated List'!A99</f>
        <v xml:space="preserve">Ardmore </v>
      </c>
      <c r="B50" s="7">
        <f>'Consolidated List'!B99</f>
        <v>314</v>
      </c>
      <c r="C50" s="7">
        <f>'Consolidated List'!C99</f>
        <v>0</v>
      </c>
      <c r="D50" s="7">
        <f>'Consolidated List'!D99</f>
        <v>0</v>
      </c>
      <c r="E50" s="7">
        <f>'Consolidated List'!E99</f>
        <v>1</v>
      </c>
      <c r="F50" s="7">
        <f>'Consolidated List'!F99</f>
        <v>0</v>
      </c>
      <c r="G50" s="7">
        <f>'Consolidated List'!G99</f>
        <v>0</v>
      </c>
      <c r="H50" s="7">
        <f>'Consolidated List'!H99</f>
        <v>0</v>
      </c>
      <c r="I50" s="7">
        <f>'Consolidated List'!I99</f>
        <v>0</v>
      </c>
      <c r="J50" s="7">
        <f>'Consolidated List'!J99</f>
        <v>0</v>
      </c>
      <c r="K50" s="7">
        <f>'Consolidated List'!K99</f>
        <v>0</v>
      </c>
      <c r="L50" s="7">
        <f>'Consolidated List'!L99</f>
        <v>0</v>
      </c>
      <c r="M50" s="7">
        <f>'Consolidated List'!M99</f>
        <v>0</v>
      </c>
      <c r="N50" s="7">
        <f>'Consolidated List'!N99</f>
        <v>0</v>
      </c>
      <c r="O50" s="7">
        <f>'Consolidated List'!O99</f>
        <v>0</v>
      </c>
      <c r="P50" s="7">
        <f>'Consolidated List'!P99</f>
        <v>0</v>
      </c>
      <c r="Q50" s="14">
        <f>'Consolidated List'!Q1651</f>
        <v>1</v>
      </c>
      <c r="R50" s="10">
        <f ca="1">RAND()*2-1</f>
        <v>-0.87192596201676364</v>
      </c>
      <c r="V50" s="10">
        <f ca="1">$B$2*LOG(B50+1)+SUMPRODUCT($C$2:$T$2,C50:T50)</f>
        <v>138.72498865488916</v>
      </c>
      <c r="W50" s="10">
        <f t="shared" ca="1" si="0"/>
        <v>51377561742.17868</v>
      </c>
      <c r="X50" s="7">
        <f t="shared" ca="1" si="1"/>
        <v>1</v>
      </c>
      <c r="Y50" s="16">
        <f ca="1">X50/$AA$15</f>
        <v>1.1579434923575729E-4</v>
      </c>
    </row>
    <row r="51" spans="1:25" x14ac:dyDescent="0.25">
      <c r="A51" t="str">
        <f>'Consolidated List'!A100</f>
        <v xml:space="preserve">Ardrossan </v>
      </c>
      <c r="B51" s="7">
        <f>'Consolidated List'!B100</f>
        <v>434</v>
      </c>
      <c r="C51" s="7">
        <f>'Consolidated List'!C100</f>
        <v>0</v>
      </c>
      <c r="D51" s="7">
        <f>'Consolidated List'!D100</f>
        <v>0</v>
      </c>
      <c r="E51" s="7">
        <f>'Consolidated List'!E100</f>
        <v>1</v>
      </c>
      <c r="F51" s="7">
        <f>'Consolidated List'!F100</f>
        <v>0</v>
      </c>
      <c r="G51" s="7">
        <f>'Consolidated List'!G100</f>
        <v>0</v>
      </c>
      <c r="H51" s="7">
        <f>'Consolidated List'!H100</f>
        <v>0</v>
      </c>
      <c r="I51" s="7">
        <f>'Consolidated List'!I100</f>
        <v>0</v>
      </c>
      <c r="J51" s="7">
        <f>'Consolidated List'!J100</f>
        <v>0</v>
      </c>
      <c r="K51" s="7">
        <f>'Consolidated List'!K100</f>
        <v>0</v>
      </c>
      <c r="L51" s="7">
        <f>'Consolidated List'!L100</f>
        <v>0</v>
      </c>
      <c r="M51" s="7">
        <f>'Consolidated List'!M100</f>
        <v>0</v>
      </c>
      <c r="N51" s="7">
        <f>'Consolidated List'!N100</f>
        <v>0</v>
      </c>
      <c r="O51" s="7">
        <f>'Consolidated List'!O100</f>
        <v>0</v>
      </c>
      <c r="P51" s="7">
        <f>'Consolidated List'!P100</f>
        <v>0</v>
      </c>
      <c r="Q51" s="7">
        <f>'Consolidated List'!Q100</f>
        <v>0</v>
      </c>
      <c r="R51" s="10">
        <f ca="1">RAND()*2-1</f>
        <v>-0.79369195944733884</v>
      </c>
      <c r="T51">
        <v>3</v>
      </c>
      <c r="V51" s="10">
        <f ca="1">$B$2*LOG(B51+1)+SUMPRODUCT($C$2:$T$2,C51:T51)</f>
        <v>236.13322588502967</v>
      </c>
      <c r="W51" s="10">
        <f t="shared" ca="1" si="0"/>
        <v>734151179546.93115</v>
      </c>
      <c r="X51" s="7">
        <f t="shared" ca="1" si="1"/>
        <v>6</v>
      </c>
      <c r="Y51" s="16">
        <f ca="1">X51/$AA$15</f>
        <v>6.9476609541454376E-4</v>
      </c>
    </row>
    <row r="52" spans="1:25" x14ac:dyDescent="0.25">
      <c r="A52" t="str">
        <f>'Consolidated List'!A540</f>
        <v xml:space="preserve">Argentia Beach </v>
      </c>
      <c r="B52" s="7">
        <f>'Consolidated List'!B540</f>
        <v>52</v>
      </c>
      <c r="C52" s="7">
        <f>'Consolidated List'!C540</f>
        <v>0</v>
      </c>
      <c r="D52" s="7">
        <f>'Consolidated List'!D540</f>
        <v>0</v>
      </c>
      <c r="E52" s="7">
        <f>'Consolidated List'!E540</f>
        <v>0</v>
      </c>
      <c r="F52" s="7">
        <f>'Consolidated List'!F540</f>
        <v>1</v>
      </c>
      <c r="G52" s="7">
        <f>'Consolidated List'!G540</f>
        <v>0</v>
      </c>
      <c r="H52" s="7">
        <f>'Consolidated List'!H540</f>
        <v>0</v>
      </c>
      <c r="I52" s="7">
        <f>'Consolidated List'!I540</f>
        <v>0</v>
      </c>
      <c r="J52" s="7">
        <f>'Consolidated List'!J540</f>
        <v>0</v>
      </c>
      <c r="K52" s="7">
        <f>'Consolidated List'!K540</f>
        <v>0</v>
      </c>
      <c r="L52" s="7">
        <f>'Consolidated List'!L540</f>
        <v>0</v>
      </c>
      <c r="M52" s="7">
        <f>'Consolidated List'!M540</f>
        <v>0</v>
      </c>
      <c r="N52" s="7">
        <f>'Consolidated List'!N540</f>
        <v>0</v>
      </c>
      <c r="O52" s="7">
        <f>'Consolidated List'!O540</f>
        <v>0</v>
      </c>
      <c r="P52" s="7">
        <f>'Consolidated List'!P540</f>
        <v>0</v>
      </c>
      <c r="Q52" s="7">
        <f>'Consolidated List'!Q540</f>
        <v>0</v>
      </c>
      <c r="R52" s="10">
        <f ca="1">RAND()*2-1</f>
        <v>-0.83782205289118128</v>
      </c>
      <c r="T52">
        <v>1</v>
      </c>
      <c r="V52" s="10">
        <f ca="1">$B$2*LOG(B52+1)+SUMPRODUCT($C$2:$T$2,C52:T52)</f>
        <v>109.52288316791422</v>
      </c>
      <c r="W52" s="10">
        <f t="shared" ca="1" si="0"/>
        <v>15758843402.279875</v>
      </c>
      <c r="X52" s="7">
        <f t="shared" ca="1" si="1"/>
        <v>1</v>
      </c>
      <c r="Y52" s="16">
        <f ca="1">X52/$AA$15</f>
        <v>1.1579434923575729E-4</v>
      </c>
    </row>
    <row r="53" spans="1:25" x14ac:dyDescent="0.25">
      <c r="A53" t="str">
        <f>'Consolidated List'!A1106</f>
        <v>Argyll</v>
      </c>
      <c r="B53" s="7">
        <f>'Consolidated List'!B1106</f>
        <v>0</v>
      </c>
      <c r="C53" s="7">
        <f>'Consolidated List'!C1106</f>
        <v>0</v>
      </c>
      <c r="D53" s="7">
        <f>'Consolidated List'!D1106</f>
        <v>0</v>
      </c>
      <c r="E53" s="7">
        <f>'Consolidated List'!E1106</f>
        <v>0</v>
      </c>
      <c r="F53" s="7">
        <f>'Consolidated List'!F1106</f>
        <v>0</v>
      </c>
      <c r="G53" s="7">
        <f>'Consolidated List'!G1106</f>
        <v>0</v>
      </c>
      <c r="H53" s="7">
        <f>'Consolidated List'!H1106</f>
        <v>0</v>
      </c>
      <c r="I53" s="7">
        <f>'Consolidated List'!I1106</f>
        <v>0</v>
      </c>
      <c r="J53" s="7">
        <f>'Consolidated List'!J1106</f>
        <v>0</v>
      </c>
      <c r="K53" s="7">
        <f>'Consolidated List'!K1106</f>
        <v>0</v>
      </c>
      <c r="L53" s="7">
        <f>'Consolidated List'!L1106</f>
        <v>0</v>
      </c>
      <c r="M53" s="7">
        <f>'Consolidated List'!M1106</f>
        <v>1</v>
      </c>
      <c r="N53" s="7">
        <f>'Consolidated List'!N1106</f>
        <v>0</v>
      </c>
      <c r="O53" s="7">
        <f>'Consolidated List'!O1106</f>
        <v>0</v>
      </c>
      <c r="P53" s="7">
        <f>'Consolidated List'!P1106</f>
        <v>0</v>
      </c>
      <c r="Q53" s="7">
        <f>'Consolidated List'!Q1106</f>
        <v>0</v>
      </c>
      <c r="R53" s="10">
        <f ca="1">RAND()*2-1</f>
        <v>0.13526778311300092</v>
      </c>
      <c r="T53">
        <v>4</v>
      </c>
      <c r="V53" s="10">
        <f ca="1">$B$2*LOG(B53+1)+SUMPRODUCT($C$2:$T$2,C53:T53)</f>
        <v>233.20704477494246</v>
      </c>
      <c r="W53" s="10">
        <f t="shared" ca="1" si="0"/>
        <v>689776394360.18604</v>
      </c>
      <c r="X53" s="7">
        <f t="shared" ca="1" si="1"/>
        <v>6</v>
      </c>
      <c r="Y53" s="16">
        <f ca="1">X53/$AA$15</f>
        <v>6.9476609541454376E-4</v>
      </c>
    </row>
    <row r="54" spans="1:25" x14ac:dyDescent="0.25">
      <c r="A54" s="13" t="str">
        <f>'Consolidated List'!A1652</f>
        <v xml:space="preserve">Armena </v>
      </c>
      <c r="B54" s="14">
        <f>'Consolidated List'!B1652</f>
        <v>50</v>
      </c>
      <c r="C54" s="14">
        <f>'Consolidated List'!C1652</f>
        <v>0</v>
      </c>
      <c r="D54" s="14">
        <f>'Consolidated List'!D1652</f>
        <v>0</v>
      </c>
      <c r="E54" s="7">
        <f>'Consolidated List'!E101</f>
        <v>1</v>
      </c>
      <c r="F54" s="14">
        <f>'Consolidated List'!F1652</f>
        <v>0</v>
      </c>
      <c r="G54" s="14">
        <f>'Consolidated List'!G1652</f>
        <v>0</v>
      </c>
      <c r="H54" s="14">
        <f>'Consolidated List'!H1652</f>
        <v>0</v>
      </c>
      <c r="I54" s="14">
        <f>'Consolidated List'!I1652</f>
        <v>0</v>
      </c>
      <c r="J54" s="14">
        <f>'Consolidated List'!J1652</f>
        <v>0</v>
      </c>
      <c r="K54" s="14">
        <f>'Consolidated List'!K1652</f>
        <v>0</v>
      </c>
      <c r="L54" s="14">
        <f>'Consolidated List'!L1652</f>
        <v>0</v>
      </c>
      <c r="M54" s="14">
        <f>'Consolidated List'!M1652</f>
        <v>0</v>
      </c>
      <c r="N54" s="14">
        <f>'Consolidated List'!N1652</f>
        <v>0</v>
      </c>
      <c r="O54" s="14">
        <f>'Consolidated List'!O1652</f>
        <v>0</v>
      </c>
      <c r="P54" s="14">
        <f>'Consolidated List'!P1652</f>
        <v>0</v>
      </c>
      <c r="Q54" s="14">
        <f>'Consolidated List'!Q1652</f>
        <v>1</v>
      </c>
      <c r="R54" s="15">
        <f ca="1">RAND()*2-1</f>
        <v>-0.12676822655025211</v>
      </c>
      <c r="S54" s="13"/>
      <c r="T54" s="13"/>
      <c r="U54" s="13"/>
      <c r="V54" s="15">
        <f ca="1">$B$2*LOG(B54+1)+SUMPRODUCT($C$2:$T$2,C54:T54)</f>
        <v>120.08213354572938</v>
      </c>
      <c r="W54" s="10">
        <f t="shared" ca="1" si="0"/>
        <v>24968472707.511181</v>
      </c>
      <c r="X54" s="7">
        <f t="shared" ca="1" si="1"/>
        <v>1</v>
      </c>
      <c r="Y54" s="16">
        <f ca="1">X54/$AA$15</f>
        <v>1.1579434923575729E-4</v>
      </c>
    </row>
    <row r="55" spans="1:25" x14ac:dyDescent="0.25">
      <c r="A55" s="13" t="str">
        <f>'Consolidated List'!A1553</f>
        <v xml:space="preserve">Arrowwood </v>
      </c>
      <c r="B55" s="14">
        <f>'Consolidated List'!B1553</f>
        <v>224</v>
      </c>
      <c r="C55" s="14">
        <f>'Consolidated List'!C1553</f>
        <v>0</v>
      </c>
      <c r="D55" s="14">
        <f>'Consolidated List'!D1553</f>
        <v>0</v>
      </c>
      <c r="E55" s="14">
        <f>'Consolidated List'!E1553</f>
        <v>0</v>
      </c>
      <c r="F55" s="14">
        <f>'Consolidated List'!F1553</f>
        <v>0</v>
      </c>
      <c r="G55" s="14">
        <f>'Consolidated List'!G1553</f>
        <v>0</v>
      </c>
      <c r="H55" s="14">
        <f>'Consolidated List'!H1553</f>
        <v>0</v>
      </c>
      <c r="I55" s="14">
        <f>'Consolidated List'!I1553</f>
        <v>0</v>
      </c>
      <c r="J55" s="14">
        <f>'Consolidated List'!J1553</f>
        <v>0</v>
      </c>
      <c r="K55" s="14">
        <f>'Consolidated List'!K1553</f>
        <v>0</v>
      </c>
      <c r="L55" s="14">
        <f>'Consolidated List'!L1553</f>
        <v>0</v>
      </c>
      <c r="M55" s="14">
        <f>'Consolidated List'!M1553</f>
        <v>0</v>
      </c>
      <c r="N55" s="14">
        <f>'Consolidated List'!N1553</f>
        <v>0</v>
      </c>
      <c r="O55" s="14">
        <f>'Consolidated List'!O1553</f>
        <v>0</v>
      </c>
      <c r="P55" s="14">
        <f>'Consolidated List'!P1553</f>
        <v>1</v>
      </c>
      <c r="Q55" s="14">
        <f>'Consolidated List'!Q1553</f>
        <v>0</v>
      </c>
      <c r="R55" s="15">
        <f ca="1">RAND()*2-1</f>
        <v>-0.48290444864623239</v>
      </c>
      <c r="S55" s="13"/>
      <c r="T55" s="13">
        <v>2</v>
      </c>
      <c r="U55" s="13"/>
      <c r="V55" s="15">
        <f ca="1">$B$2*LOG(B55+1)+SUMPRODUCT($C$2:$T$2,C55:T55)</f>
        <v>210.79297861121265</v>
      </c>
      <c r="W55" s="10">
        <f t="shared" ca="1" si="0"/>
        <v>416179518541.08929</v>
      </c>
      <c r="X55" s="7">
        <f t="shared" ca="1" si="1"/>
        <v>4</v>
      </c>
      <c r="Y55" s="16">
        <f ca="1">X55/$AA$15</f>
        <v>4.6317739694302917E-4</v>
      </c>
    </row>
    <row r="56" spans="1:25" x14ac:dyDescent="0.25">
      <c r="A56" s="13" t="str">
        <f>'Consolidated List'!A1653</f>
        <v>Artists View Park</v>
      </c>
      <c r="B56" s="14">
        <f>'Consolidated List'!B1653</f>
        <v>86</v>
      </c>
      <c r="C56" s="14">
        <f>'Consolidated List'!C1653</f>
        <v>0</v>
      </c>
      <c r="D56" s="14">
        <f>'Consolidated List'!D1653</f>
        <v>0</v>
      </c>
      <c r="E56" s="14">
        <f>'Consolidated List'!E1653</f>
        <v>0</v>
      </c>
      <c r="F56" s="14">
        <f>'Consolidated List'!F1653</f>
        <v>0</v>
      </c>
      <c r="G56" s="14">
        <f>'Consolidated List'!G1653</f>
        <v>0</v>
      </c>
      <c r="H56" s="14">
        <f>'Consolidated List'!H1653</f>
        <v>0</v>
      </c>
      <c r="I56" s="14">
        <f>'Consolidated List'!I1653</f>
        <v>0</v>
      </c>
      <c r="J56" s="14">
        <f>'Consolidated List'!J1653</f>
        <v>0</v>
      </c>
      <c r="K56" s="14">
        <f>'Consolidated List'!K1653</f>
        <v>0</v>
      </c>
      <c r="L56" s="14">
        <f>'Consolidated List'!L1653</f>
        <v>0</v>
      </c>
      <c r="M56" s="14">
        <f>'Consolidated List'!M1653</f>
        <v>0</v>
      </c>
      <c r="N56" s="14">
        <f>'Consolidated List'!N1653</f>
        <v>0</v>
      </c>
      <c r="O56" s="14">
        <f>'Consolidated List'!O1653</f>
        <v>0</v>
      </c>
      <c r="P56" s="14">
        <f>'Consolidated List'!P1653</f>
        <v>0</v>
      </c>
      <c r="Q56" s="14">
        <f>'Consolidated List'!Q1653</f>
        <v>1</v>
      </c>
      <c r="R56" s="15">
        <f ca="1">RAND()*2-1</f>
        <v>-0.1039480123930423</v>
      </c>
      <c r="S56" s="13"/>
      <c r="T56" s="13">
        <v>3</v>
      </c>
      <c r="U56" s="13"/>
      <c r="V56" s="15">
        <f ca="1">$B$2*LOG(B56+1)+SUMPRODUCT($C$2:$T$2,C56:T56)</f>
        <v>234.96465521248399</v>
      </c>
      <c r="W56" s="10">
        <f t="shared" ca="1" si="0"/>
        <v>716164336199.95764</v>
      </c>
      <c r="X56" s="7">
        <f t="shared" ca="1" si="1"/>
        <v>6</v>
      </c>
      <c r="Y56" s="16">
        <f ca="1">X56/$AA$15</f>
        <v>6.9476609541454376E-4</v>
      </c>
    </row>
    <row r="57" spans="1:25" x14ac:dyDescent="0.25">
      <c r="A57" s="13" t="str">
        <f>'Consolidated List'!A1654</f>
        <v xml:space="preserve">Ashmont </v>
      </c>
      <c r="B57" s="14">
        <f>'Consolidated List'!B1654</f>
        <v>160</v>
      </c>
      <c r="C57" s="14">
        <f>'Consolidated List'!C1654</f>
        <v>0</v>
      </c>
      <c r="D57" s="14">
        <f>'Consolidated List'!D1654</f>
        <v>0</v>
      </c>
      <c r="E57" s="7">
        <f>'Consolidated List'!E102</f>
        <v>1</v>
      </c>
      <c r="F57" s="14">
        <f>'Consolidated List'!F1654</f>
        <v>0</v>
      </c>
      <c r="G57" s="14">
        <f>'Consolidated List'!G1654</f>
        <v>0</v>
      </c>
      <c r="H57" s="14">
        <f>'Consolidated List'!H1654</f>
        <v>0</v>
      </c>
      <c r="I57" s="14">
        <f>'Consolidated List'!I1654</f>
        <v>0</v>
      </c>
      <c r="J57" s="14">
        <f>'Consolidated List'!J1654</f>
        <v>0</v>
      </c>
      <c r="K57" s="14">
        <f>'Consolidated List'!K1654</f>
        <v>0</v>
      </c>
      <c r="L57" s="14">
        <f>'Consolidated List'!L1654</f>
        <v>0</v>
      </c>
      <c r="M57" s="14">
        <f>'Consolidated List'!M1654</f>
        <v>0</v>
      </c>
      <c r="N57" s="14">
        <f>'Consolidated List'!N1654</f>
        <v>0</v>
      </c>
      <c r="O57" s="14">
        <f>'Consolidated List'!O1654</f>
        <v>0</v>
      </c>
      <c r="P57" s="14">
        <f>'Consolidated List'!P1654</f>
        <v>0</v>
      </c>
      <c r="Q57" s="14">
        <f>'Consolidated List'!Q1654</f>
        <v>1</v>
      </c>
      <c r="R57" s="15">
        <f ca="1">RAND()*2-1</f>
        <v>-0.84098873775889182</v>
      </c>
      <c r="S57" s="13"/>
      <c r="T57">
        <v>2</v>
      </c>
      <c r="U57" s="13"/>
      <c r="V57" s="15">
        <f ca="1">$B$2*LOG(B57+1)+SUMPRODUCT($C$2:$T$2,C57:T57)</f>
        <v>217.4153665314621</v>
      </c>
      <c r="W57" s="10">
        <f t="shared" ca="1" si="0"/>
        <v>485792918794.8194</v>
      </c>
      <c r="X57" s="7">
        <f t="shared" ca="1" si="1"/>
        <v>4</v>
      </c>
      <c r="Y57" s="16">
        <f ca="1">X57/$AA$15</f>
        <v>4.6317739694302917E-4</v>
      </c>
    </row>
    <row r="58" spans="1:25" x14ac:dyDescent="0.25">
      <c r="A58" t="str">
        <f>'Consolidated List'!A819</f>
        <v>Aspen Beach</v>
      </c>
      <c r="B58" s="7">
        <f>'Consolidated List'!B819</f>
        <v>0</v>
      </c>
      <c r="C58" s="7">
        <f>'Consolidated List'!C819</f>
        <v>0</v>
      </c>
      <c r="D58" s="7">
        <f>'Consolidated List'!D819</f>
        <v>0</v>
      </c>
      <c r="E58" s="7">
        <f>'Consolidated List'!E819</f>
        <v>0</v>
      </c>
      <c r="F58" s="7">
        <f>'Consolidated List'!F819</f>
        <v>0</v>
      </c>
      <c r="G58" s="7">
        <f>'Consolidated List'!G819</f>
        <v>0</v>
      </c>
      <c r="H58" s="7">
        <f>'Consolidated List'!H819</f>
        <v>0</v>
      </c>
      <c r="I58" s="7">
        <f>'Consolidated List'!I819</f>
        <v>0</v>
      </c>
      <c r="J58" s="7">
        <f>'Consolidated List'!J819</f>
        <v>0</v>
      </c>
      <c r="K58" s="7">
        <f>'Consolidated List'!K819</f>
        <v>0</v>
      </c>
      <c r="L58" s="7">
        <f>'Consolidated List'!L819</f>
        <v>1</v>
      </c>
      <c r="M58" s="7">
        <f>'Consolidated List'!M819</f>
        <v>0</v>
      </c>
      <c r="N58" s="7">
        <f>'Consolidated List'!N819</f>
        <v>0</v>
      </c>
      <c r="O58" s="7">
        <f>'Consolidated List'!O819</f>
        <v>0</v>
      </c>
      <c r="P58" s="7">
        <f>'Consolidated List'!P819</f>
        <v>0</v>
      </c>
      <c r="Q58" s="7">
        <f>'Consolidated List'!Q819</f>
        <v>0</v>
      </c>
      <c r="R58" s="10">
        <f ca="1">RAND()*2-1</f>
        <v>0.57306411809355162</v>
      </c>
      <c r="V58" s="10">
        <f ca="1">$B$2*LOG(B58+1)+SUMPRODUCT($C$2:$T$2,C58:T58)</f>
        <v>30.730641180935514</v>
      </c>
      <c r="W58" s="10">
        <f t="shared" ca="1" si="0"/>
        <v>27406783.989359349</v>
      </c>
      <c r="X58" s="7">
        <f t="shared" ca="1" si="1"/>
        <v>1</v>
      </c>
      <c r="Y58" s="16">
        <f ca="1">X58/$AA$15</f>
        <v>1.1579434923575729E-4</v>
      </c>
    </row>
    <row r="59" spans="1:25" x14ac:dyDescent="0.25">
      <c r="A59" t="str">
        <f>'Consolidated List'!A1027</f>
        <v>Aspen Gardens</v>
      </c>
      <c r="B59" s="7">
        <f>'Consolidated List'!B1027</f>
        <v>0</v>
      </c>
      <c r="C59" s="7">
        <f>'Consolidated List'!C1027</f>
        <v>0</v>
      </c>
      <c r="D59" s="7">
        <f>'Consolidated List'!D1027</f>
        <v>0</v>
      </c>
      <c r="E59" s="7">
        <f>'Consolidated List'!E1027</f>
        <v>0</v>
      </c>
      <c r="F59" s="7">
        <f>'Consolidated List'!F1027</f>
        <v>0</v>
      </c>
      <c r="G59" s="7">
        <f>'Consolidated List'!G1027</f>
        <v>0</v>
      </c>
      <c r="H59" s="7">
        <f>'Consolidated List'!H1027</f>
        <v>0</v>
      </c>
      <c r="I59" s="7">
        <f>'Consolidated List'!I1027</f>
        <v>0</v>
      </c>
      <c r="J59" s="7">
        <f>'Consolidated List'!J1027</f>
        <v>0</v>
      </c>
      <c r="K59" s="7">
        <f>'Consolidated List'!K1027</f>
        <v>0</v>
      </c>
      <c r="L59" s="7">
        <f>'Consolidated List'!L1027</f>
        <v>0</v>
      </c>
      <c r="M59" s="7">
        <f>'Consolidated List'!M1027</f>
        <v>1</v>
      </c>
      <c r="N59" s="7">
        <f>'Consolidated List'!N1027</f>
        <v>0</v>
      </c>
      <c r="O59" s="7">
        <f>'Consolidated List'!O1027</f>
        <v>0</v>
      </c>
      <c r="P59" s="7">
        <f>'Consolidated List'!P1027</f>
        <v>0</v>
      </c>
      <c r="Q59" s="7">
        <f>'Consolidated List'!Q1027</f>
        <v>0</v>
      </c>
      <c r="R59" s="10">
        <f ca="1">RAND()*2-1</f>
        <v>-0.96624950384166031</v>
      </c>
      <c r="V59" s="10">
        <f ca="1">$B$2*LOG(B59+1)+SUMPRODUCT($C$2:$T$2,C59:T59)</f>
        <v>46.19187190539585</v>
      </c>
      <c r="W59" s="10">
        <f t="shared" ca="1" si="0"/>
        <v>210294447.93182942</v>
      </c>
      <c r="X59" s="7">
        <f t="shared" ca="1" si="1"/>
        <v>1</v>
      </c>
      <c r="Y59" s="16">
        <f ca="1">X59/$AA$15</f>
        <v>1.1579434923575729E-4</v>
      </c>
    </row>
    <row r="60" spans="1:25" x14ac:dyDescent="0.25">
      <c r="A60" t="str">
        <f>'Consolidated List'!A1219</f>
        <v xml:space="preserve">Aspen Woods </v>
      </c>
      <c r="B60" s="7">
        <f>'Consolidated List'!B1219</f>
        <v>898</v>
      </c>
      <c r="C60" s="7">
        <f>'Consolidated List'!C1219</f>
        <v>0</v>
      </c>
      <c r="D60" s="7">
        <f>'Consolidated List'!D1219</f>
        <v>0</v>
      </c>
      <c r="E60" s="7">
        <f>'Consolidated List'!E1219</f>
        <v>0</v>
      </c>
      <c r="F60" s="7">
        <f>'Consolidated List'!F1219</f>
        <v>0</v>
      </c>
      <c r="G60" s="7">
        <f>'Consolidated List'!G1219</f>
        <v>0</v>
      </c>
      <c r="H60" s="7">
        <f>'Consolidated List'!H1219</f>
        <v>0</v>
      </c>
      <c r="I60" s="7">
        <f>'Consolidated List'!I1219</f>
        <v>0</v>
      </c>
      <c r="J60" s="7">
        <f>'Consolidated List'!J1219</f>
        <v>0</v>
      </c>
      <c r="K60" s="7">
        <f>'Consolidated List'!K1219</f>
        <v>0</v>
      </c>
      <c r="L60" s="7">
        <f>'Consolidated List'!L1219</f>
        <v>0</v>
      </c>
      <c r="M60" s="7">
        <f>'Consolidated List'!M1219</f>
        <v>0</v>
      </c>
      <c r="N60" s="7">
        <f>'Consolidated List'!N1219</f>
        <v>1</v>
      </c>
      <c r="O60" s="7">
        <f>'Consolidated List'!O1219</f>
        <v>0</v>
      </c>
      <c r="P60" s="7">
        <f>'Consolidated List'!P1219</f>
        <v>0</v>
      </c>
      <c r="Q60" s="7">
        <f>'Consolidated List'!Q1219</f>
        <v>0</v>
      </c>
      <c r="R60" s="10">
        <f ca="1">RAND()*2-1</f>
        <v>-0.14948034614026606</v>
      </c>
      <c r="V60" s="10">
        <f ca="1">$B$2*LOG(B60+1)+SUMPRODUCT($C$2:$T$2,C60:T60)</f>
        <v>107.97926636579388</v>
      </c>
      <c r="W60" s="10">
        <f t="shared" ca="1" si="0"/>
        <v>14679182240.036531</v>
      </c>
      <c r="X60" s="7">
        <f t="shared" ca="1" si="1"/>
        <v>1</v>
      </c>
      <c r="Y60" s="16">
        <f ca="1">X60/$AA$15</f>
        <v>1.1579434923575729E-4</v>
      </c>
    </row>
    <row r="61" spans="1:25" x14ac:dyDescent="0.25">
      <c r="A61" t="str">
        <f>'Consolidated List'!A605</f>
        <v xml:space="preserve">Assineau River </v>
      </c>
      <c r="B61" s="7">
        <f>'Consolidated List'!B605</f>
        <v>0</v>
      </c>
      <c r="C61" s="7">
        <f>'Consolidated List'!C605</f>
        <v>0</v>
      </c>
      <c r="D61" s="7">
        <f>'Consolidated List'!D605</f>
        <v>0</v>
      </c>
      <c r="E61" s="7">
        <f>'Consolidated List'!E605</f>
        <v>0</v>
      </c>
      <c r="F61" s="7">
        <f>'Consolidated List'!F605</f>
        <v>0</v>
      </c>
      <c r="G61" s="7">
        <f>'Consolidated List'!G605</f>
        <v>0</v>
      </c>
      <c r="H61" s="7">
        <f>'Consolidated List'!H605</f>
        <v>0</v>
      </c>
      <c r="I61" s="7">
        <f>'Consolidated List'!I605</f>
        <v>1</v>
      </c>
      <c r="J61" s="7">
        <f>'Consolidated List'!J605</f>
        <v>0</v>
      </c>
      <c r="K61" s="7">
        <f>'Consolidated List'!K605</f>
        <v>0</v>
      </c>
      <c r="L61" s="7">
        <f>'Consolidated List'!L605</f>
        <v>0</v>
      </c>
      <c r="M61" s="7">
        <f>'Consolidated List'!M605</f>
        <v>0</v>
      </c>
      <c r="N61" s="7">
        <f>'Consolidated List'!N605</f>
        <v>0</v>
      </c>
      <c r="O61" s="7">
        <f>'Consolidated List'!O605</f>
        <v>0</v>
      </c>
      <c r="P61" s="7">
        <f>'Consolidated List'!P605</f>
        <v>0</v>
      </c>
      <c r="Q61" s="7">
        <f>'Consolidated List'!Q605</f>
        <v>0</v>
      </c>
      <c r="R61" s="10">
        <f ca="1">RAND()*2-1</f>
        <v>-0.82020341300154054</v>
      </c>
      <c r="V61" s="10">
        <f ca="1">$B$2*LOG(B61+1)+SUMPRODUCT($C$2:$T$2,C61:T61)</f>
        <v>26.797965869984594</v>
      </c>
      <c r="W61" s="10">
        <f t="shared" ca="1" si="0"/>
        <v>13820033.172066601</v>
      </c>
      <c r="X61" s="7">
        <f t="shared" ca="1" si="1"/>
        <v>1</v>
      </c>
      <c r="Y61" s="16">
        <f ca="1">X61/$AA$15</f>
        <v>1.1579434923575729E-4</v>
      </c>
    </row>
    <row r="62" spans="1:25" x14ac:dyDescent="0.25">
      <c r="A62" t="str">
        <f>'Consolidated List'!A477</f>
        <v xml:space="preserve">Athabasca </v>
      </c>
      <c r="B62" s="7">
        <f>'Consolidated List'!B477+'Consolidated List'!B1437</f>
        <v>10167</v>
      </c>
      <c r="C62" s="7">
        <f>'Consolidated List'!C477</f>
        <v>0</v>
      </c>
      <c r="D62" s="7">
        <f>'Consolidated List'!D477</f>
        <v>0</v>
      </c>
      <c r="E62" s="7">
        <f>'Consolidated List'!E477</f>
        <v>0</v>
      </c>
      <c r="F62" s="7">
        <f>'Consolidated List'!F477</f>
        <v>0</v>
      </c>
      <c r="G62" s="7">
        <f>'Consolidated List'!G477</f>
        <v>1</v>
      </c>
      <c r="H62" s="7">
        <f>'Consolidated List'!H477</f>
        <v>0</v>
      </c>
      <c r="I62" s="7">
        <f>'Consolidated List'!I477</f>
        <v>0</v>
      </c>
      <c r="J62" s="7">
        <f>'Consolidated List'!J477</f>
        <v>0</v>
      </c>
      <c r="K62" s="7">
        <f>'Consolidated List'!K477</f>
        <v>0</v>
      </c>
      <c r="L62" s="7">
        <f>'Consolidated List'!L477</f>
        <v>0</v>
      </c>
      <c r="M62" s="7">
        <f>'Consolidated List'!M477</f>
        <v>0</v>
      </c>
      <c r="N62" s="7">
        <f>'Consolidated List'!N477</f>
        <v>0</v>
      </c>
      <c r="O62" s="7">
        <f>'Consolidated List'!O1437</f>
        <v>1</v>
      </c>
      <c r="P62" s="7">
        <f>'Consolidated List'!P1437</f>
        <v>0</v>
      </c>
      <c r="Q62" s="7">
        <f>'Consolidated List'!Q1437</f>
        <v>0</v>
      </c>
      <c r="R62" s="10">
        <f ca="1">RAND()*2-1</f>
        <v>-0.60210281332326132</v>
      </c>
      <c r="V62" s="10">
        <f ca="1">$B$2*LOG(B62+1)+SUMPRODUCT($C$2:$T$2,C62:T62)</f>
        <v>246.21774460578376</v>
      </c>
      <c r="W62" s="10">
        <f t="shared" ca="1" si="0"/>
        <v>904891990037.74329</v>
      </c>
      <c r="X62" s="7">
        <f t="shared" ca="1" si="1"/>
        <v>7</v>
      </c>
      <c r="Y62" s="16">
        <f ca="1">X62/$AA$15</f>
        <v>8.1056044465030105E-4</v>
      </c>
    </row>
    <row r="63" spans="1:25" x14ac:dyDescent="0.25">
      <c r="A63" t="str">
        <f>'Consolidated List'!A1436</f>
        <v>Athabasca Landing</v>
      </c>
      <c r="B63" s="7">
        <f>'Consolidated List'!B1436</f>
        <v>0</v>
      </c>
      <c r="C63" s="7">
        <f>'Consolidated List'!C1436</f>
        <v>1</v>
      </c>
      <c r="D63" s="7">
        <f>'Consolidated List'!D1436</f>
        <v>0</v>
      </c>
      <c r="E63" s="7">
        <f>'Consolidated List'!E1436</f>
        <v>0</v>
      </c>
      <c r="F63" s="7">
        <f>'Consolidated List'!F1436</f>
        <v>0</v>
      </c>
      <c r="G63" s="7">
        <f>'Consolidated List'!G1436</f>
        <v>0</v>
      </c>
      <c r="H63" s="7">
        <f>'Consolidated List'!H1436</f>
        <v>0</v>
      </c>
      <c r="I63" s="7">
        <f>'Consolidated List'!I1436</f>
        <v>0</v>
      </c>
      <c r="J63" s="7">
        <f>'Consolidated List'!J1436</f>
        <v>0</v>
      </c>
      <c r="K63" s="7">
        <f>'Consolidated List'!K1436</f>
        <v>0</v>
      </c>
      <c r="L63" s="7">
        <f>'Consolidated List'!L1436</f>
        <v>0</v>
      </c>
      <c r="M63" s="7">
        <f>'Consolidated List'!M1436</f>
        <v>0</v>
      </c>
      <c r="N63" s="7">
        <f>'Consolidated List'!N1436</f>
        <v>0</v>
      </c>
      <c r="O63" s="7">
        <f>'Consolidated List'!O1436</f>
        <v>0</v>
      </c>
      <c r="P63" s="7">
        <f>'Consolidated List'!P1436</f>
        <v>0</v>
      </c>
      <c r="Q63" s="7">
        <f>'Consolidated List'!Q1436</f>
        <v>0</v>
      </c>
      <c r="R63" s="10">
        <f ca="1">RAND()*2-1</f>
        <v>0.87793398273081347</v>
      </c>
      <c r="T63">
        <v>3</v>
      </c>
      <c r="V63" s="10">
        <f ca="1">$B$2*LOG(B63+1)+SUMPRODUCT($C$2:$T$2,C63:T63)</f>
        <v>215.77933982730815</v>
      </c>
      <c r="W63" s="10">
        <f t="shared" ca="1" si="0"/>
        <v>467788240654.97119</v>
      </c>
      <c r="X63" s="7">
        <f t="shared" ca="1" si="1"/>
        <v>4</v>
      </c>
      <c r="Y63" s="16">
        <f ca="1">X63/$AA$15</f>
        <v>4.6317739694302917E-4</v>
      </c>
    </row>
    <row r="64" spans="1:25" x14ac:dyDescent="0.25">
      <c r="A64" t="str">
        <f>'Consolidated List'!A1145</f>
        <v>Athlone</v>
      </c>
      <c r="B64" s="7">
        <f>'Consolidated List'!B1145</f>
        <v>0</v>
      </c>
      <c r="C64" s="7">
        <f>'Consolidated List'!C1145</f>
        <v>0</v>
      </c>
      <c r="D64" s="7">
        <f>'Consolidated List'!D1145</f>
        <v>0</v>
      </c>
      <c r="E64" s="7">
        <f>'Consolidated List'!E1145</f>
        <v>0</v>
      </c>
      <c r="F64" s="7">
        <f>'Consolidated List'!F1145</f>
        <v>0</v>
      </c>
      <c r="G64" s="7">
        <f>'Consolidated List'!G1145</f>
        <v>0</v>
      </c>
      <c r="H64" s="7">
        <f>'Consolidated List'!H1145</f>
        <v>0</v>
      </c>
      <c r="I64" s="7">
        <f>'Consolidated List'!I1145</f>
        <v>0</v>
      </c>
      <c r="J64" s="7">
        <f>'Consolidated List'!J1145</f>
        <v>0</v>
      </c>
      <c r="K64" s="7">
        <f>'Consolidated List'!K1145</f>
        <v>0</v>
      </c>
      <c r="L64" s="7">
        <f>'Consolidated List'!L1145</f>
        <v>0</v>
      </c>
      <c r="M64" s="7">
        <f>'Consolidated List'!M1145</f>
        <v>1</v>
      </c>
      <c r="N64" s="7">
        <f>'Consolidated List'!N1145</f>
        <v>0</v>
      </c>
      <c r="O64" s="7">
        <f>'Consolidated List'!O1145</f>
        <v>0</v>
      </c>
      <c r="P64" s="7">
        <f>'Consolidated List'!P1145</f>
        <v>0</v>
      </c>
      <c r="Q64" s="7">
        <f>'Consolidated List'!Q1145</f>
        <v>0</v>
      </c>
      <c r="R64" s="10">
        <f ca="1">RAND()*2-1</f>
        <v>-0.62525795182256205</v>
      </c>
      <c r="V64" s="10">
        <f ca="1">$B$2*LOG(B64+1)+SUMPRODUCT($C$2:$T$2,C64:T64)</f>
        <v>49.601787425586828</v>
      </c>
      <c r="W64" s="10">
        <f t="shared" ca="1" si="0"/>
        <v>300252499.24737316</v>
      </c>
      <c r="X64" s="7">
        <f t="shared" ca="1" si="1"/>
        <v>1</v>
      </c>
      <c r="Y64" s="16">
        <f ca="1">X64/$AA$15</f>
        <v>1.1579434923575729E-4</v>
      </c>
    </row>
    <row r="65" spans="1:25" x14ac:dyDescent="0.25">
      <c r="A65" s="13" t="str">
        <f>'Consolidated List'!A1655</f>
        <v xml:space="preserve">Atmore </v>
      </c>
      <c r="B65" s="14">
        <f>'Consolidated List'!B1655</f>
        <v>37</v>
      </c>
      <c r="C65" s="14">
        <f>'Consolidated List'!C1655</f>
        <v>0</v>
      </c>
      <c r="D65" s="14">
        <f>'Consolidated List'!D1655</f>
        <v>0</v>
      </c>
      <c r="E65" s="7">
        <f>'Consolidated List'!E103</f>
        <v>1</v>
      </c>
      <c r="F65" s="14">
        <f>'Consolidated List'!F1655</f>
        <v>0</v>
      </c>
      <c r="G65" s="14">
        <f>'Consolidated List'!G1655</f>
        <v>0</v>
      </c>
      <c r="H65" s="14">
        <f>'Consolidated List'!H1655</f>
        <v>0</v>
      </c>
      <c r="I65" s="14">
        <f>'Consolidated List'!I1655</f>
        <v>0</v>
      </c>
      <c r="J65" s="14">
        <f>'Consolidated List'!J1655</f>
        <v>0</v>
      </c>
      <c r="K65" s="14">
        <f>'Consolidated List'!K1655</f>
        <v>0</v>
      </c>
      <c r="L65" s="14">
        <f>'Consolidated List'!L1655</f>
        <v>0</v>
      </c>
      <c r="M65" s="14">
        <f>'Consolidated List'!M1655</f>
        <v>0</v>
      </c>
      <c r="N65" s="14">
        <f>'Consolidated List'!N1655</f>
        <v>0</v>
      </c>
      <c r="O65" s="14">
        <f>'Consolidated List'!O1655</f>
        <v>0</v>
      </c>
      <c r="P65" s="14">
        <f>'Consolidated List'!P1655</f>
        <v>0</v>
      </c>
      <c r="Q65" s="14">
        <f>'Consolidated List'!Q1655</f>
        <v>1</v>
      </c>
      <c r="R65" s="15">
        <f ca="1">RAND()*2-1</f>
        <v>-0.56134496000171552</v>
      </c>
      <c r="S65" s="13"/>
      <c r="T65" s="13"/>
      <c r="U65" s="13"/>
      <c r="V65" s="15">
        <f ca="1">$B$2*LOG(B65+1)+SUMPRODUCT($C$2:$T$2,C65:T65)</f>
        <v>111.51940908833757</v>
      </c>
      <c r="W65" s="10">
        <f t="shared" ca="1" si="0"/>
        <v>17248538312.845337</v>
      </c>
      <c r="X65" s="7">
        <f t="shared" ca="1" si="1"/>
        <v>1</v>
      </c>
      <c r="Y65" s="16">
        <f ca="1">X65/$AA$15</f>
        <v>1.1579434923575729E-4</v>
      </c>
    </row>
    <row r="66" spans="1:25" x14ac:dyDescent="0.25">
      <c r="A66" t="str">
        <f>'Consolidated List'!A1220</f>
        <v xml:space="preserve">Auburn Bay </v>
      </c>
      <c r="B66" s="7">
        <f>'Consolidated List'!B1220</f>
        <v>0</v>
      </c>
      <c r="C66" s="7">
        <f>'Consolidated List'!C1220</f>
        <v>0</v>
      </c>
      <c r="D66" s="7">
        <f>'Consolidated List'!D1220</f>
        <v>0</v>
      </c>
      <c r="E66" s="7">
        <f>'Consolidated List'!E1220</f>
        <v>0</v>
      </c>
      <c r="F66" s="7">
        <f>'Consolidated List'!F1220</f>
        <v>0</v>
      </c>
      <c r="G66" s="7">
        <f>'Consolidated List'!G1220</f>
        <v>0</v>
      </c>
      <c r="H66" s="7">
        <f>'Consolidated List'!H1220</f>
        <v>0</v>
      </c>
      <c r="I66" s="7">
        <f>'Consolidated List'!I1220</f>
        <v>0</v>
      </c>
      <c r="J66" s="7">
        <f>'Consolidated List'!J1220</f>
        <v>0</v>
      </c>
      <c r="K66" s="7">
        <f>'Consolidated List'!K1220</f>
        <v>0</v>
      </c>
      <c r="L66" s="7">
        <f>'Consolidated List'!L1220</f>
        <v>0</v>
      </c>
      <c r="M66" s="7">
        <f>'Consolidated List'!M1220</f>
        <v>0</v>
      </c>
      <c r="N66" s="7">
        <f>'Consolidated List'!N1220</f>
        <v>1</v>
      </c>
      <c r="O66" s="7">
        <f>'Consolidated List'!O1220</f>
        <v>0</v>
      </c>
      <c r="P66" s="7">
        <f>'Consolidated List'!P1220</f>
        <v>0</v>
      </c>
      <c r="Q66" s="7">
        <f>'Consolidated List'!Q1220</f>
        <v>0</v>
      </c>
      <c r="R66" s="10">
        <f ca="1">RAND()*2-1</f>
        <v>0.14959403496174084</v>
      </c>
      <c r="V66" s="10">
        <f ca="1">$B$2*LOG(B66+1)+SUMPRODUCT($C$2:$T$2,C66:T66)</f>
        <v>13.495940349617408</v>
      </c>
      <c r="W66" s="10">
        <f t="shared" ca="1" si="0"/>
        <v>447727.54141068121</v>
      </c>
      <c r="X66" s="7">
        <f t="shared" ca="1" si="1"/>
        <v>1</v>
      </c>
      <c r="Y66" s="16">
        <f ca="1">X66/$AA$15</f>
        <v>1.1579434923575729E-4</v>
      </c>
    </row>
    <row r="67" spans="1:25" x14ac:dyDescent="0.25">
      <c r="A67" t="str">
        <f>'Consolidated List'!A1107</f>
        <v>Avonmore</v>
      </c>
      <c r="B67" s="7">
        <f>'Consolidated List'!B1107</f>
        <v>0</v>
      </c>
      <c r="C67" s="7">
        <f>'Consolidated List'!C1107</f>
        <v>0</v>
      </c>
      <c r="D67" s="7">
        <f>'Consolidated List'!D1107</f>
        <v>0</v>
      </c>
      <c r="E67" s="7">
        <f>'Consolidated List'!E1107</f>
        <v>0</v>
      </c>
      <c r="F67" s="7">
        <f>'Consolidated List'!F1107</f>
        <v>0</v>
      </c>
      <c r="G67" s="7">
        <f>'Consolidated List'!G1107</f>
        <v>0</v>
      </c>
      <c r="H67" s="7">
        <f>'Consolidated List'!H1107</f>
        <v>0</v>
      </c>
      <c r="I67" s="7">
        <f>'Consolidated List'!I1107</f>
        <v>0</v>
      </c>
      <c r="J67" s="7">
        <f>'Consolidated List'!J1107</f>
        <v>0</v>
      </c>
      <c r="K67" s="7">
        <f>'Consolidated List'!K1107</f>
        <v>0</v>
      </c>
      <c r="L67" s="7">
        <f>'Consolidated List'!L1107</f>
        <v>0</v>
      </c>
      <c r="M67" s="7">
        <f>'Consolidated List'!M1107</f>
        <v>1</v>
      </c>
      <c r="N67" s="7">
        <f>'Consolidated List'!N1107</f>
        <v>0</v>
      </c>
      <c r="O67" s="7">
        <f>'Consolidated List'!O1107</f>
        <v>0</v>
      </c>
      <c r="P67" s="7">
        <f>'Consolidated List'!P1107</f>
        <v>0</v>
      </c>
      <c r="Q67" s="7">
        <f>'Consolidated List'!Q1107</f>
        <v>0</v>
      </c>
      <c r="R67" s="10">
        <f ca="1">RAND()*2-1</f>
        <v>0.26496192654436235</v>
      </c>
      <c r="V67" s="10">
        <f ca="1">$B$2*LOG(B67+1)+SUMPRODUCT($C$2:$T$2,C67:T67)</f>
        <v>58.503986209256077</v>
      </c>
      <c r="W67" s="10">
        <f t="shared" ca="1" si="0"/>
        <v>685373469.29960108</v>
      </c>
      <c r="X67" s="7">
        <f t="shared" ca="1" si="1"/>
        <v>1</v>
      </c>
      <c r="Y67" s="16">
        <f ca="1">X67/$AA$15</f>
        <v>1.1579434923575729E-4</v>
      </c>
    </row>
    <row r="68" spans="1:25" x14ac:dyDescent="0.25">
      <c r="A68" s="13" t="str">
        <f>'Consolidated List'!A1656</f>
        <v>Balmoral</v>
      </c>
      <c r="B68" s="14">
        <f>'Consolidated List'!B1656</f>
        <v>218</v>
      </c>
      <c r="C68" s="14">
        <f>'Consolidated List'!C1656</f>
        <v>0</v>
      </c>
      <c r="D68" s="14">
        <f>'Consolidated List'!D1656</f>
        <v>0</v>
      </c>
      <c r="E68" s="14">
        <f>'Consolidated List'!E1656</f>
        <v>0</v>
      </c>
      <c r="F68" s="14">
        <f>'Consolidated List'!F1656</f>
        <v>0</v>
      </c>
      <c r="G68" s="14">
        <f>'Consolidated List'!G1656</f>
        <v>0</v>
      </c>
      <c r="H68" s="14">
        <f>'Consolidated List'!H1656</f>
        <v>0</v>
      </c>
      <c r="I68" s="14">
        <f>'Consolidated List'!I1656</f>
        <v>0</v>
      </c>
      <c r="J68" s="14">
        <f>'Consolidated List'!J1656</f>
        <v>0</v>
      </c>
      <c r="K68" s="14">
        <f>'Consolidated List'!K1656</f>
        <v>0</v>
      </c>
      <c r="L68" s="14">
        <f>'Consolidated List'!L1656</f>
        <v>0</v>
      </c>
      <c r="M68" s="14">
        <f>'Consolidated List'!M1656</f>
        <v>0</v>
      </c>
      <c r="N68" s="14">
        <f>'Consolidated List'!N1656</f>
        <v>0</v>
      </c>
      <c r="O68" s="14">
        <f>'Consolidated List'!O1656</f>
        <v>0</v>
      </c>
      <c r="P68" s="14">
        <f>'Consolidated List'!P1656</f>
        <v>0</v>
      </c>
      <c r="Q68" s="14">
        <f>'Consolidated List'!Q1656</f>
        <v>1</v>
      </c>
      <c r="R68" s="15">
        <f ca="1">RAND()*2-1</f>
        <v>-0.53577504889615724</v>
      </c>
      <c r="S68" s="13"/>
      <c r="T68" s="13"/>
      <c r="U68" s="13"/>
      <c r="V68" s="15">
        <f ca="1">$B$2*LOG(B68+1)+SUMPRODUCT($C$2:$T$2,C68:T68)</f>
        <v>111.87690530076235</v>
      </c>
      <c r="W68" s="10">
        <f t="shared" ca="1" si="0"/>
        <v>17526783528.955231</v>
      </c>
      <c r="X68" s="7">
        <f t="shared" ca="1" si="1"/>
        <v>1</v>
      </c>
      <c r="Y68" s="16">
        <f ca="1">X68/$AA$15</f>
        <v>1.1579434923575729E-4</v>
      </c>
    </row>
    <row r="69" spans="1:25" x14ac:dyDescent="0.25">
      <c r="A69" t="str">
        <f>'Consolidated List'!A1192</f>
        <v>Balwin</v>
      </c>
      <c r="B69" s="7">
        <f>'Consolidated List'!B1192</f>
        <v>0</v>
      </c>
      <c r="C69" s="7">
        <f>'Consolidated List'!C1192</f>
        <v>0</v>
      </c>
      <c r="D69" s="7">
        <f>'Consolidated List'!D1192</f>
        <v>0</v>
      </c>
      <c r="E69" s="7">
        <f>'Consolidated List'!E1192</f>
        <v>0</v>
      </c>
      <c r="F69" s="7">
        <f>'Consolidated List'!F1192</f>
        <v>0</v>
      </c>
      <c r="G69" s="7">
        <f>'Consolidated List'!G1192</f>
        <v>0</v>
      </c>
      <c r="H69" s="7">
        <f>'Consolidated List'!H1192</f>
        <v>0</v>
      </c>
      <c r="I69" s="7">
        <f>'Consolidated List'!I1192</f>
        <v>0</v>
      </c>
      <c r="J69" s="7">
        <f>'Consolidated List'!J1192</f>
        <v>0</v>
      </c>
      <c r="K69" s="7">
        <f>'Consolidated List'!K1192</f>
        <v>0</v>
      </c>
      <c r="L69" s="7">
        <f>'Consolidated List'!L1192</f>
        <v>0</v>
      </c>
      <c r="M69" s="7">
        <f>'Consolidated List'!M1192</f>
        <v>1</v>
      </c>
      <c r="N69" s="7">
        <f>'Consolidated List'!N1192</f>
        <v>0</v>
      </c>
      <c r="O69" s="7">
        <f>'Consolidated List'!O1192</f>
        <v>0</v>
      </c>
      <c r="P69" s="7">
        <f>'Consolidated List'!P1192</f>
        <v>0</v>
      </c>
      <c r="Q69" s="7">
        <f>'Consolidated List'!Q1192</f>
        <v>0</v>
      </c>
      <c r="R69" s="10">
        <f ca="1">RAND()*2-1</f>
        <v>0.86709048790289689</v>
      </c>
      <c r="V69" s="10">
        <f ca="1">$B$2*LOG(B69+1)+SUMPRODUCT($C$2:$T$2,C69:T69)</f>
        <v>64.525271822841418</v>
      </c>
      <c r="W69" s="10">
        <f t="shared" ref="W69:W132" ca="1" si="2">$W$2^LOG(V69)-2</f>
        <v>1118534059.5935264</v>
      </c>
      <c r="X69" s="7">
        <f t="shared" ref="X69:X132" ca="1" si="3">INT((W69-$AA$18)/($AA$19-$AA$18)*($X$2-1)+1)</f>
        <v>1</v>
      </c>
      <c r="Y69" s="16">
        <f ca="1">X69/$AA$15</f>
        <v>1.1579434923575729E-4</v>
      </c>
    </row>
    <row r="70" spans="1:25" x14ac:dyDescent="0.25">
      <c r="A70" t="str">
        <f>'Consolidated List'!A104</f>
        <v xml:space="preserve">Balzac </v>
      </c>
      <c r="B70" s="7">
        <f>'Consolidated List'!B104</f>
        <v>0</v>
      </c>
      <c r="C70" s="7">
        <f>'Consolidated List'!C104</f>
        <v>0</v>
      </c>
      <c r="D70" s="7">
        <f>'Consolidated List'!D104</f>
        <v>0</v>
      </c>
      <c r="E70" s="7">
        <f>'Consolidated List'!E104</f>
        <v>1</v>
      </c>
      <c r="F70" s="7">
        <f>'Consolidated List'!F104</f>
        <v>0</v>
      </c>
      <c r="G70" s="7">
        <f>'Consolidated List'!G104</f>
        <v>0</v>
      </c>
      <c r="H70" s="7">
        <f>'Consolidated List'!H104</f>
        <v>0</v>
      </c>
      <c r="I70" s="7">
        <f>'Consolidated List'!I104</f>
        <v>0</v>
      </c>
      <c r="J70" s="7">
        <f>'Consolidated List'!J104</f>
        <v>0</v>
      </c>
      <c r="K70" s="7">
        <f>'Consolidated List'!K104</f>
        <v>0</v>
      </c>
      <c r="L70" s="7">
        <f>'Consolidated List'!L104</f>
        <v>0</v>
      </c>
      <c r="M70" s="7">
        <f>'Consolidated List'!M104</f>
        <v>0</v>
      </c>
      <c r="N70" s="7">
        <f>'Consolidated List'!N104</f>
        <v>0</v>
      </c>
      <c r="O70" s="7">
        <f>'Consolidated List'!O104</f>
        <v>0</v>
      </c>
      <c r="P70" s="7">
        <f>'Consolidated List'!P104</f>
        <v>0</v>
      </c>
      <c r="Q70" s="7">
        <f>'Consolidated List'!Q104</f>
        <v>0</v>
      </c>
      <c r="R70" s="10">
        <f ca="1">RAND()*2-1</f>
        <v>0.55249479453490191</v>
      </c>
      <c r="V70" s="10">
        <f ca="1">$B$2*LOG(B70+1)+SUMPRODUCT($C$2:$T$2,C70:T70)</f>
        <v>30.52494794534902</v>
      </c>
      <c r="W70" s="10">
        <f t="shared" ca="1" si="2"/>
        <v>26501754.54339717</v>
      </c>
      <c r="X70" s="7">
        <f t="shared" ca="1" si="3"/>
        <v>1</v>
      </c>
      <c r="Y70" s="16">
        <f ca="1">X70/$AA$15</f>
        <v>1.1579434923575729E-4</v>
      </c>
    </row>
    <row r="71" spans="1:25" x14ac:dyDescent="0.25">
      <c r="A71" t="str">
        <f>'Consolidated List'!A1438</f>
        <v xml:space="preserve">Banff </v>
      </c>
      <c r="B71" s="7">
        <f>'Consolidated List'!B1438</f>
        <v>6700</v>
      </c>
      <c r="C71" s="7">
        <f>'Consolidated List'!C1427</f>
        <v>1</v>
      </c>
      <c r="D71" s="7">
        <f>'Consolidated List'!D1438</f>
        <v>0</v>
      </c>
      <c r="E71" s="7">
        <f>'Consolidated List'!E1438</f>
        <v>0</v>
      </c>
      <c r="F71" s="7">
        <f>'Consolidated List'!F1438</f>
        <v>0</v>
      </c>
      <c r="G71" s="7">
        <f>'Consolidated List'!G1438</f>
        <v>0</v>
      </c>
      <c r="H71" s="7">
        <f>'Consolidated List'!H1438</f>
        <v>0</v>
      </c>
      <c r="I71" s="7">
        <f>'Consolidated List'!I1438</f>
        <v>0</v>
      </c>
      <c r="J71" s="7">
        <f>'Consolidated List'!J1438</f>
        <v>0</v>
      </c>
      <c r="K71" s="7">
        <f>'Consolidated List'!K1438</f>
        <v>0</v>
      </c>
      <c r="L71" s="7">
        <f>'Consolidated List'!L1438</f>
        <v>0</v>
      </c>
      <c r="M71" s="7">
        <f>'Consolidated List'!M1438</f>
        <v>0</v>
      </c>
      <c r="N71" s="7">
        <f>'Consolidated List'!N1438</f>
        <v>0</v>
      </c>
      <c r="O71" s="7">
        <f>'Consolidated List'!O1438</f>
        <v>1</v>
      </c>
      <c r="P71" s="7">
        <f>'Consolidated List'!P1438</f>
        <v>0</v>
      </c>
      <c r="Q71" s="7">
        <f>'Consolidated List'!Q1438</f>
        <v>0</v>
      </c>
      <c r="R71" s="10">
        <f ca="1">RAND()*2-1</f>
        <v>-0.76613706147092686</v>
      </c>
      <c r="T71">
        <v>2</v>
      </c>
      <c r="V71" s="10">
        <f ca="1">$B$2*LOG(B71+1)+SUMPRODUCT($C$2:$T$2,C71:T71)</f>
        <v>361.60123677717593</v>
      </c>
      <c r="W71" s="10">
        <f t="shared" ca="1" si="2"/>
        <v>6182292318925.7607</v>
      </c>
      <c r="X71" s="7">
        <f t="shared" ca="1" si="3"/>
        <v>46</v>
      </c>
      <c r="Y71" s="16">
        <f ca="1">X71/$AA$15</f>
        <v>5.3265400648448355E-3</v>
      </c>
    </row>
    <row r="72" spans="1:25" x14ac:dyDescent="0.25">
      <c r="A72" t="str">
        <f>'Consolidated List'!A18</f>
        <v>Banff National Park</v>
      </c>
      <c r="B72" s="7">
        <f>'Consolidated List'!B18</f>
        <v>0</v>
      </c>
      <c r="C72" s="7">
        <f>'Consolidated List'!C18</f>
        <v>1</v>
      </c>
      <c r="D72" s="7">
        <f>'Consolidated List'!D18</f>
        <v>0</v>
      </c>
      <c r="E72" s="7">
        <f>'Consolidated List'!E18</f>
        <v>0</v>
      </c>
      <c r="F72" s="7">
        <f>'Consolidated List'!F18</f>
        <v>0</v>
      </c>
      <c r="G72" s="7">
        <f>'Consolidated List'!G18</f>
        <v>0</v>
      </c>
      <c r="H72" s="7">
        <f>'Consolidated List'!H18</f>
        <v>0</v>
      </c>
      <c r="I72" s="7">
        <f>'Consolidated List'!I18</f>
        <v>0</v>
      </c>
      <c r="J72" s="7">
        <f>'Consolidated List'!J18</f>
        <v>0</v>
      </c>
      <c r="K72" s="7">
        <f>'Consolidated List'!K18</f>
        <v>0</v>
      </c>
      <c r="L72" s="7">
        <f>'Consolidated List'!L18</f>
        <v>0</v>
      </c>
      <c r="M72" s="7">
        <f>'Consolidated List'!M18</f>
        <v>0</v>
      </c>
      <c r="N72" s="7">
        <f>'Consolidated List'!N18</f>
        <v>0</v>
      </c>
      <c r="O72" s="7">
        <f>'Consolidated List'!O18</f>
        <v>0</v>
      </c>
      <c r="P72" s="7">
        <f>'Consolidated List'!P18</f>
        <v>0</v>
      </c>
      <c r="Q72" s="7">
        <f>'Consolidated List'!Q18</f>
        <v>0</v>
      </c>
      <c r="R72" s="10">
        <f ca="1">RAND()*2-1</f>
        <v>-7.2002238997968204E-2</v>
      </c>
      <c r="V72" s="10">
        <f ca="1">$B$2*LOG(B72+1)+SUMPRODUCT($C$2:$T$2,C72:T72)</f>
        <v>74.279977610020325</v>
      </c>
      <c r="W72" s="10">
        <f t="shared" ca="1" si="2"/>
        <v>2261303320.2937284</v>
      </c>
      <c r="X72" s="7">
        <f t="shared" ca="1" si="3"/>
        <v>1</v>
      </c>
      <c r="Y72" s="16">
        <f ca="1">X72/$AA$15</f>
        <v>1.1579434923575729E-4</v>
      </c>
    </row>
    <row r="73" spans="1:25" x14ac:dyDescent="0.25">
      <c r="A73" t="str">
        <f>'Consolidated List'!A1221</f>
        <v xml:space="preserve">Banff Trail </v>
      </c>
      <c r="B73" s="7">
        <f>'Consolidated List'!B1221</f>
        <v>3639</v>
      </c>
      <c r="C73" s="7">
        <f>'Consolidated List'!C1221</f>
        <v>0</v>
      </c>
      <c r="D73" s="7">
        <f>'Consolidated List'!D1221</f>
        <v>0</v>
      </c>
      <c r="E73" s="7">
        <f>'Consolidated List'!E1221</f>
        <v>0</v>
      </c>
      <c r="F73" s="7">
        <f>'Consolidated List'!F1221</f>
        <v>0</v>
      </c>
      <c r="G73" s="7">
        <f>'Consolidated List'!G1221</f>
        <v>0</v>
      </c>
      <c r="H73" s="7">
        <f>'Consolidated List'!H1221</f>
        <v>0</v>
      </c>
      <c r="I73" s="7">
        <f>'Consolidated List'!I1221</f>
        <v>0</v>
      </c>
      <c r="J73" s="7">
        <f>'Consolidated List'!J1221</f>
        <v>0</v>
      </c>
      <c r="K73" s="7">
        <f>'Consolidated List'!K1221</f>
        <v>0</v>
      </c>
      <c r="L73" s="7">
        <f>'Consolidated List'!L1221</f>
        <v>0</v>
      </c>
      <c r="M73" s="7">
        <f>'Consolidated List'!M1221</f>
        <v>0</v>
      </c>
      <c r="N73" s="7">
        <f>'Consolidated List'!N1221</f>
        <v>1</v>
      </c>
      <c r="O73" s="7">
        <f>'Consolidated List'!O1221</f>
        <v>0</v>
      </c>
      <c r="P73" s="7">
        <f>'Consolidated List'!P1221</f>
        <v>0</v>
      </c>
      <c r="Q73" s="7">
        <f>'Consolidated List'!Q1221</f>
        <v>0</v>
      </c>
      <c r="R73" s="10">
        <f ca="1">RAND()*2-1</f>
        <v>0.28648011129872164</v>
      </c>
      <c r="T73">
        <v>1</v>
      </c>
      <c r="V73" s="10">
        <f ca="1">$B$2*LOG(B73+1)+SUMPRODUCT($C$2:$T$2,C73:T73)</f>
        <v>176.38114677340607</v>
      </c>
      <c r="W73" s="10">
        <f t="shared" ca="1" si="2"/>
        <v>170710726107.07626</v>
      </c>
      <c r="X73" s="7">
        <f t="shared" ca="1" si="3"/>
        <v>2</v>
      </c>
      <c r="Y73" s="16">
        <f ca="1">X73/$AA$15</f>
        <v>2.3158869847151459E-4</v>
      </c>
    </row>
    <row r="74" spans="1:25" x14ac:dyDescent="0.25">
      <c r="A74" t="str">
        <f>'Consolidated List'!A745</f>
        <v>Bankhead</v>
      </c>
      <c r="B74" s="7">
        <f>'Consolidated List'!B745</f>
        <v>0</v>
      </c>
      <c r="C74" s="7">
        <f>'Consolidated List'!C745</f>
        <v>0</v>
      </c>
      <c r="D74" s="7">
        <f>'Consolidated List'!D38</f>
        <v>1</v>
      </c>
      <c r="E74" s="7">
        <f>'Consolidated List'!E745</f>
        <v>0</v>
      </c>
      <c r="F74" s="7">
        <f>'Consolidated List'!F745</f>
        <v>0</v>
      </c>
      <c r="G74" s="7">
        <f>'Consolidated List'!G745</f>
        <v>0</v>
      </c>
      <c r="H74" s="7">
        <f>'Consolidated List'!H745</f>
        <v>0</v>
      </c>
      <c r="I74" s="7">
        <f>'Consolidated List'!I745</f>
        <v>0</v>
      </c>
      <c r="J74" s="7">
        <f>'Consolidated List'!J745</f>
        <v>0</v>
      </c>
      <c r="K74" s="7">
        <f>'Consolidated List'!K745</f>
        <v>1</v>
      </c>
      <c r="L74" s="7">
        <f>'Consolidated List'!L745</f>
        <v>0</v>
      </c>
      <c r="M74" s="7">
        <f>'Consolidated List'!M745</f>
        <v>0</v>
      </c>
      <c r="N74" s="7">
        <f>'Consolidated List'!N745</f>
        <v>0</v>
      </c>
      <c r="O74" s="7">
        <f>'Consolidated List'!O745</f>
        <v>0</v>
      </c>
      <c r="P74" s="7">
        <f>'Consolidated List'!P745</f>
        <v>0</v>
      </c>
      <c r="Q74" s="7">
        <f>'Consolidated List'!Q745</f>
        <v>0</v>
      </c>
      <c r="R74" s="10">
        <f ca="1">RAND()*2-1</f>
        <v>0.1669855497702506</v>
      </c>
      <c r="V74" s="10">
        <f ca="1">$B$2*LOG(B74+1)+SUMPRODUCT($C$2:$T$2,C74:T74)</f>
        <v>21.669855497702507</v>
      </c>
      <c r="W74" s="10">
        <f t="shared" ca="1" si="2"/>
        <v>4778371.3159377044</v>
      </c>
      <c r="X74" s="7">
        <f t="shared" ca="1" si="3"/>
        <v>1</v>
      </c>
      <c r="Y74" s="16">
        <f ca="1">X74/$AA$15</f>
        <v>1.1579434923575729E-4</v>
      </c>
    </row>
    <row r="75" spans="1:25" x14ac:dyDescent="0.25">
      <c r="A75" t="str">
        <f>'Consolidated List'!A1222</f>
        <v xml:space="preserve">Bankview </v>
      </c>
      <c r="B75" s="7">
        <f>'Consolidated List'!B1222</f>
        <v>5068</v>
      </c>
      <c r="C75" s="7">
        <f>'Consolidated List'!C1222</f>
        <v>0</v>
      </c>
      <c r="D75" s="7">
        <f>'Consolidated List'!D1222</f>
        <v>0</v>
      </c>
      <c r="E75" s="7">
        <f>'Consolidated List'!E1222</f>
        <v>0</v>
      </c>
      <c r="F75" s="7">
        <f>'Consolidated List'!F1222</f>
        <v>0</v>
      </c>
      <c r="G75" s="7">
        <f>'Consolidated List'!G1222</f>
        <v>0</v>
      </c>
      <c r="H75" s="7">
        <f>'Consolidated List'!H1222</f>
        <v>0</v>
      </c>
      <c r="I75" s="7">
        <f>'Consolidated List'!I1222</f>
        <v>0</v>
      </c>
      <c r="J75" s="7">
        <f>'Consolidated List'!J1222</f>
        <v>0</v>
      </c>
      <c r="K75" s="7">
        <f>'Consolidated List'!K1222</f>
        <v>0</v>
      </c>
      <c r="L75" s="7">
        <f>'Consolidated List'!L1222</f>
        <v>0</v>
      </c>
      <c r="M75" s="7">
        <f>'Consolidated List'!M1222</f>
        <v>0</v>
      </c>
      <c r="N75" s="7">
        <f>'Consolidated List'!N1222</f>
        <v>1</v>
      </c>
      <c r="O75" s="7">
        <f>'Consolidated List'!O1222</f>
        <v>0</v>
      </c>
      <c r="P75" s="7">
        <f>'Consolidated List'!P1222</f>
        <v>0</v>
      </c>
      <c r="Q75" s="7">
        <f>'Consolidated List'!Q1222</f>
        <v>0</v>
      </c>
      <c r="R75" s="10">
        <f ca="1">RAND()*2-1</f>
        <v>-0.36604576044463433</v>
      </c>
      <c r="V75" s="10">
        <f ca="1">$B$2*LOG(B75+1)+SUMPRODUCT($C$2:$T$2,C75:T75)</f>
        <v>130.6019780059259</v>
      </c>
      <c r="W75" s="10">
        <f t="shared" ca="1" si="2"/>
        <v>37996953075.121147</v>
      </c>
      <c r="X75" s="7">
        <f t="shared" ca="1" si="3"/>
        <v>1</v>
      </c>
      <c r="Y75" s="16">
        <f ca="1">X75/$AA$15</f>
        <v>1.1579434923575729E-4</v>
      </c>
    </row>
    <row r="76" spans="1:25" x14ac:dyDescent="0.25">
      <c r="A76" t="str">
        <f>'Consolidated List'!A1169</f>
        <v>Bannerman</v>
      </c>
      <c r="B76" s="7">
        <f>'Consolidated List'!B1169</f>
        <v>0</v>
      </c>
      <c r="C76" s="7">
        <f>'Consolidated List'!C1169</f>
        <v>0</v>
      </c>
      <c r="D76" s="7">
        <f>'Consolidated List'!D1169</f>
        <v>0</v>
      </c>
      <c r="E76" s="7">
        <f>'Consolidated List'!E1169</f>
        <v>0</v>
      </c>
      <c r="F76" s="7">
        <f>'Consolidated List'!F1169</f>
        <v>0</v>
      </c>
      <c r="G76" s="7">
        <f>'Consolidated List'!G1169</f>
        <v>0</v>
      </c>
      <c r="H76" s="7">
        <f>'Consolidated List'!H1169</f>
        <v>0</v>
      </c>
      <c r="I76" s="7">
        <f>'Consolidated List'!I1169</f>
        <v>0</v>
      </c>
      <c r="J76" s="7">
        <f>'Consolidated List'!J1169</f>
        <v>0</v>
      </c>
      <c r="K76" s="7">
        <f>'Consolidated List'!K1169</f>
        <v>0</v>
      </c>
      <c r="L76" s="7">
        <f>'Consolidated List'!L1169</f>
        <v>0</v>
      </c>
      <c r="M76" s="7">
        <f>'Consolidated List'!M1169</f>
        <v>1</v>
      </c>
      <c r="N76" s="7">
        <f>'Consolidated List'!N1169</f>
        <v>0</v>
      </c>
      <c r="O76" s="7">
        <f>'Consolidated List'!O1169</f>
        <v>0</v>
      </c>
      <c r="P76" s="7">
        <f>'Consolidated List'!P1169</f>
        <v>0</v>
      </c>
      <c r="Q76" s="7">
        <f>'Consolidated List'!Q1169</f>
        <v>0</v>
      </c>
      <c r="R76" s="10">
        <f ca="1">RAND()*2-1</f>
        <v>0.59000155140909216</v>
      </c>
      <c r="V76" s="10">
        <f ca="1">$B$2*LOG(B76+1)+SUMPRODUCT($C$2:$T$2,C76:T76)</f>
        <v>61.754382457903375</v>
      </c>
      <c r="W76" s="10">
        <f t="shared" ca="1" si="2"/>
        <v>898129403.35185349</v>
      </c>
      <c r="X76" s="7">
        <f t="shared" ca="1" si="3"/>
        <v>1</v>
      </c>
      <c r="Y76" s="16">
        <f ca="1">X76/$AA$15</f>
        <v>1.1579434923575729E-4</v>
      </c>
    </row>
    <row r="77" spans="1:25" x14ac:dyDescent="0.25">
      <c r="A77" t="str">
        <f>'Consolidated List'!A1128</f>
        <v>Baranow</v>
      </c>
      <c r="B77" s="7">
        <f>'Consolidated List'!B1128</f>
        <v>0</v>
      </c>
      <c r="C77" s="7">
        <f>'Consolidated List'!C1128</f>
        <v>0</v>
      </c>
      <c r="D77" s="7">
        <f>'Consolidated List'!D1128</f>
        <v>0</v>
      </c>
      <c r="E77" s="7">
        <f>'Consolidated List'!E1128</f>
        <v>0</v>
      </c>
      <c r="F77" s="7">
        <f>'Consolidated List'!F1128</f>
        <v>0</v>
      </c>
      <c r="G77" s="7">
        <f>'Consolidated List'!G1128</f>
        <v>0</v>
      </c>
      <c r="H77" s="7">
        <f>'Consolidated List'!H1128</f>
        <v>0</v>
      </c>
      <c r="I77" s="7">
        <f>'Consolidated List'!I1128</f>
        <v>0</v>
      </c>
      <c r="J77" s="7">
        <f>'Consolidated List'!J1128</f>
        <v>0</v>
      </c>
      <c r="K77" s="7">
        <f>'Consolidated List'!K1128</f>
        <v>0</v>
      </c>
      <c r="L77" s="7">
        <f>'Consolidated List'!L1128</f>
        <v>0</v>
      </c>
      <c r="M77" s="7">
        <f>'Consolidated List'!M1128</f>
        <v>1</v>
      </c>
      <c r="N77" s="7">
        <f>'Consolidated List'!N1128</f>
        <v>0</v>
      </c>
      <c r="O77" s="7">
        <f>'Consolidated List'!O1128</f>
        <v>0</v>
      </c>
      <c r="P77" s="7">
        <f>'Consolidated List'!P1128</f>
        <v>0</v>
      </c>
      <c r="Q77" s="7">
        <f>'Consolidated List'!Q1128</f>
        <v>0</v>
      </c>
      <c r="R77" s="10">
        <f ca="1">RAND()*2-1</f>
        <v>0.77011669783461101</v>
      </c>
      <c r="V77" s="10">
        <f ca="1">$B$2*LOG(B77+1)+SUMPRODUCT($C$2:$T$2,C77:T77)</f>
        <v>63.55553392215856</v>
      </c>
      <c r="W77" s="10">
        <f t="shared" ca="1" si="2"/>
        <v>1036971586.762466</v>
      </c>
      <c r="X77" s="7">
        <f t="shared" ca="1" si="3"/>
        <v>1</v>
      </c>
      <c r="Y77" s="16">
        <f ca="1">X77/$AA$15</f>
        <v>1.1579434923575729E-4</v>
      </c>
    </row>
    <row r="78" spans="1:25" x14ac:dyDescent="0.25">
      <c r="A78" t="str">
        <f>'Consolidated List'!A39</f>
        <v xml:space="preserve">Bardo </v>
      </c>
      <c r="B78" s="7">
        <f>'Consolidated List'!B39</f>
        <v>0</v>
      </c>
      <c r="C78" s="7">
        <f>'Consolidated List'!C39</f>
        <v>0</v>
      </c>
      <c r="D78" s="7">
        <f>'Consolidated List'!D39</f>
        <v>1</v>
      </c>
      <c r="E78" s="7">
        <f>'Consolidated List'!E39</f>
        <v>0</v>
      </c>
      <c r="F78" s="7">
        <f>'Consolidated List'!F39</f>
        <v>0</v>
      </c>
      <c r="G78" s="7">
        <f>'Consolidated List'!G39</f>
        <v>0</v>
      </c>
      <c r="H78" s="7">
        <f>'Consolidated List'!H39</f>
        <v>0</v>
      </c>
      <c r="I78" s="7">
        <f>'Consolidated List'!I39</f>
        <v>0</v>
      </c>
      <c r="J78" s="7">
        <f>'Consolidated List'!J39</f>
        <v>0</v>
      </c>
      <c r="K78" s="7">
        <f>'Consolidated List'!K39</f>
        <v>0</v>
      </c>
      <c r="L78" s="7">
        <f>'Consolidated List'!L39</f>
        <v>0</v>
      </c>
      <c r="M78" s="7">
        <f>'Consolidated List'!M39</f>
        <v>0</v>
      </c>
      <c r="N78" s="7">
        <f>'Consolidated List'!N39</f>
        <v>0</v>
      </c>
      <c r="O78" s="7">
        <f>'Consolidated List'!O39</f>
        <v>0</v>
      </c>
      <c r="P78" s="7">
        <f>'Consolidated List'!P39</f>
        <v>0</v>
      </c>
      <c r="Q78" s="7">
        <f>'Consolidated List'!Q39</f>
        <v>0</v>
      </c>
      <c r="R78" s="10">
        <f ca="1">RAND()*2-1</f>
        <v>0.45707329446557488</v>
      </c>
      <c r="V78" s="10">
        <f ca="1">$B$2*LOG(B78+1)+SUMPRODUCT($C$2:$T$2,C78:T78)</f>
        <v>14.570732944655749</v>
      </c>
      <c r="W78" s="10">
        <f t="shared" ca="1" si="2"/>
        <v>656758.45057680807</v>
      </c>
      <c r="X78" s="7">
        <f t="shared" ca="1" si="3"/>
        <v>1</v>
      </c>
      <c r="Y78" s="16">
        <f ca="1">X78/$AA$15</f>
        <v>1.1579434923575729E-4</v>
      </c>
    </row>
    <row r="79" spans="1:25" x14ac:dyDescent="0.25">
      <c r="A79" s="13" t="str">
        <f>'Consolidated List'!A1554</f>
        <v xml:space="preserve">Barnwell </v>
      </c>
      <c r="B79" s="14">
        <f>'Consolidated List'!B1554</f>
        <v>613</v>
      </c>
      <c r="C79" s="14">
        <f>'Consolidated List'!C1554</f>
        <v>0</v>
      </c>
      <c r="D79" s="14">
        <f>'Consolidated List'!D1554</f>
        <v>0</v>
      </c>
      <c r="E79" s="14">
        <f>'Consolidated List'!E1554</f>
        <v>0</v>
      </c>
      <c r="F79" s="14">
        <f>'Consolidated List'!F1554</f>
        <v>0</v>
      </c>
      <c r="G79" s="14">
        <f>'Consolidated List'!G1554</f>
        <v>0</v>
      </c>
      <c r="H79" s="14">
        <f>'Consolidated List'!H1554</f>
        <v>0</v>
      </c>
      <c r="I79" s="14">
        <f>'Consolidated List'!I1554</f>
        <v>0</v>
      </c>
      <c r="J79" s="14">
        <f>'Consolidated List'!J1554</f>
        <v>0</v>
      </c>
      <c r="K79" s="14">
        <f>'Consolidated List'!K1554</f>
        <v>0</v>
      </c>
      <c r="L79" s="14">
        <f>'Consolidated List'!L1554</f>
        <v>0</v>
      </c>
      <c r="M79" s="14">
        <f>'Consolidated List'!M1554</f>
        <v>0</v>
      </c>
      <c r="N79" s="14">
        <f>'Consolidated List'!N1554</f>
        <v>0</v>
      </c>
      <c r="O79" s="14">
        <f>'Consolidated List'!O1554</f>
        <v>0</v>
      </c>
      <c r="P79" s="14">
        <f>'Consolidated List'!P1554</f>
        <v>1</v>
      </c>
      <c r="Q79" s="14">
        <f>'Consolidated List'!Q1554</f>
        <v>0</v>
      </c>
      <c r="R79" s="15">
        <f ca="1">RAND()*2-1</f>
        <v>-0.98157200344116591</v>
      </c>
      <c r="S79" s="13"/>
      <c r="T79" s="13">
        <v>1</v>
      </c>
      <c r="U79" s="13"/>
      <c r="V79" s="15">
        <f ca="1">$B$2*LOG(B79+1)+SUMPRODUCT($C$2:$T$2,C79:T79)</f>
        <v>176.19383621324687</v>
      </c>
      <c r="W79" s="10">
        <f t="shared" ca="1" si="2"/>
        <v>169806205419.98367</v>
      </c>
      <c r="X79" s="7">
        <f t="shared" ca="1" si="3"/>
        <v>2</v>
      </c>
      <c r="Y79" s="16">
        <f ca="1">X79/$AA$15</f>
        <v>2.3158869847151459E-4</v>
      </c>
    </row>
    <row r="80" spans="1:25" x14ac:dyDescent="0.25">
      <c r="A80" s="13" t="str">
        <f>'Consolidated List'!A1555</f>
        <v xml:space="preserve">Barons </v>
      </c>
      <c r="B80" s="14">
        <f>'Consolidated List'!B1555</f>
        <v>326</v>
      </c>
      <c r="C80" s="14">
        <f>'Consolidated List'!C1555</f>
        <v>0</v>
      </c>
      <c r="D80" s="14">
        <f>'Consolidated List'!D1555</f>
        <v>0</v>
      </c>
      <c r="E80" s="14">
        <f>'Consolidated List'!E1555</f>
        <v>0</v>
      </c>
      <c r="F80" s="14">
        <f>'Consolidated List'!F1555</f>
        <v>0</v>
      </c>
      <c r="G80" s="14">
        <f>'Consolidated List'!G1555</f>
        <v>0</v>
      </c>
      <c r="H80" s="14">
        <f>'Consolidated List'!H1555</f>
        <v>0</v>
      </c>
      <c r="I80" s="14">
        <f>'Consolidated List'!I1555</f>
        <v>0</v>
      </c>
      <c r="J80" s="14">
        <f>'Consolidated List'!J1555</f>
        <v>0</v>
      </c>
      <c r="K80" s="14">
        <f>'Consolidated List'!K1555</f>
        <v>0</v>
      </c>
      <c r="L80" s="14">
        <f>'Consolidated List'!L1555</f>
        <v>0</v>
      </c>
      <c r="M80" s="14">
        <f>'Consolidated List'!M1555</f>
        <v>0</v>
      </c>
      <c r="N80" s="14">
        <f>'Consolidated List'!N1555</f>
        <v>0</v>
      </c>
      <c r="O80" s="14">
        <f>'Consolidated List'!O1555</f>
        <v>0</v>
      </c>
      <c r="P80" s="14">
        <f>'Consolidated List'!P1555</f>
        <v>1</v>
      </c>
      <c r="Q80" s="14">
        <f>'Consolidated List'!Q1555</f>
        <v>0</v>
      </c>
      <c r="R80" s="15">
        <f ca="1">RAND()*2-1</f>
        <v>0.17074322097969041</v>
      </c>
      <c r="S80" s="13"/>
      <c r="T80" s="13"/>
      <c r="U80" s="13"/>
      <c r="V80" s="15">
        <f ca="1">$B$2*LOG(B80+1)+SUMPRODUCT($C$2:$T$2,C80:T80)</f>
        <v>134.68750804758633</v>
      </c>
      <c r="W80" s="10">
        <f t="shared" ca="1" si="2"/>
        <v>44323759417.738579</v>
      </c>
      <c r="X80" s="7">
        <f t="shared" ca="1" si="3"/>
        <v>1</v>
      </c>
      <c r="Y80" s="16">
        <f ca="1">X80/$AA$15</f>
        <v>1.1579434923575729E-4</v>
      </c>
    </row>
    <row r="81" spans="1:25" x14ac:dyDescent="0.25">
      <c r="A81" t="str">
        <f>'Consolidated List'!A478</f>
        <v xml:space="preserve">Barrhead </v>
      </c>
      <c r="B81" s="7">
        <f>'Consolidated List'!B478+'Consolidated List'!B1439</f>
        <v>10054</v>
      </c>
      <c r="C81" s="7">
        <f>'Consolidated List'!C478</f>
        <v>0</v>
      </c>
      <c r="D81" s="7">
        <f>'Consolidated List'!D478</f>
        <v>0</v>
      </c>
      <c r="E81" s="7">
        <f>'Consolidated List'!E478</f>
        <v>0</v>
      </c>
      <c r="F81" s="7">
        <f>'Consolidated List'!F478</f>
        <v>0</v>
      </c>
      <c r="G81" s="7">
        <f>'Consolidated List'!G478</f>
        <v>1</v>
      </c>
      <c r="H81" s="7">
        <f>'Consolidated List'!H478</f>
        <v>0</v>
      </c>
      <c r="I81" s="7">
        <f>'Consolidated List'!I478</f>
        <v>0</v>
      </c>
      <c r="J81" s="7">
        <f>'Consolidated List'!J478</f>
        <v>0</v>
      </c>
      <c r="K81" s="7">
        <f>'Consolidated List'!K478</f>
        <v>0</v>
      </c>
      <c r="L81" s="7">
        <f>'Consolidated List'!L478</f>
        <v>0</v>
      </c>
      <c r="M81" s="7">
        <f>'Consolidated List'!M478</f>
        <v>0</v>
      </c>
      <c r="N81" s="7">
        <f>'Consolidated List'!N478</f>
        <v>0</v>
      </c>
      <c r="O81" s="7">
        <f>'Consolidated List'!O1439</f>
        <v>1</v>
      </c>
      <c r="P81" s="7">
        <f>'Consolidated List'!P1439</f>
        <v>0</v>
      </c>
      <c r="Q81" s="7">
        <f>'Consolidated List'!Q1439</f>
        <v>0</v>
      </c>
      <c r="R81" s="10">
        <f ca="1">RAND()*2-1</f>
        <v>-0.91390433531679216</v>
      </c>
      <c r="V81" s="10">
        <f ca="1">$B$2*LOG(B81+1)+SUMPRODUCT($C$2:$T$2,C81:T81)</f>
        <v>242.93956511961318</v>
      </c>
      <c r="W81" s="10">
        <f t="shared" ca="1" si="2"/>
        <v>846235516395.49207</v>
      </c>
      <c r="X81" s="7">
        <f t="shared" ca="1" si="3"/>
        <v>7</v>
      </c>
      <c r="Y81" s="16">
        <f ca="1">X81/$AA$15</f>
        <v>8.1056044465030105E-4</v>
      </c>
    </row>
    <row r="82" spans="1:25" x14ac:dyDescent="0.25">
      <c r="A82" t="str">
        <f>'Consolidated List'!A1440</f>
        <v xml:space="preserve">Bashaw </v>
      </c>
      <c r="B82" s="7">
        <f>'Consolidated List'!B1440</f>
        <v>796</v>
      </c>
      <c r="C82" s="7">
        <f>'Consolidated List'!C1440</f>
        <v>0</v>
      </c>
      <c r="D82" s="7">
        <f>'Consolidated List'!D1440</f>
        <v>0</v>
      </c>
      <c r="E82" s="7">
        <f>'Consolidated List'!E1440</f>
        <v>0</v>
      </c>
      <c r="F82" s="7">
        <f>'Consolidated List'!F1440</f>
        <v>0</v>
      </c>
      <c r="G82" s="7">
        <f>'Consolidated List'!G1440</f>
        <v>0</v>
      </c>
      <c r="H82" s="7">
        <f>'Consolidated List'!H1440</f>
        <v>0</v>
      </c>
      <c r="I82" s="7">
        <f>'Consolidated List'!I1440</f>
        <v>0</v>
      </c>
      <c r="J82" s="7">
        <f>'Consolidated List'!J1440</f>
        <v>0</v>
      </c>
      <c r="K82" s="7">
        <f>'Consolidated List'!K1440</f>
        <v>0</v>
      </c>
      <c r="L82" s="7">
        <f>'Consolidated List'!L1440</f>
        <v>0</v>
      </c>
      <c r="M82" s="7">
        <f>'Consolidated List'!M1440</f>
        <v>0</v>
      </c>
      <c r="N82" s="7">
        <f>'Consolidated List'!N1440</f>
        <v>0</v>
      </c>
      <c r="O82" s="7">
        <f>'Consolidated List'!O1440</f>
        <v>1</v>
      </c>
      <c r="P82" s="7">
        <f>'Consolidated List'!P1440</f>
        <v>0</v>
      </c>
      <c r="Q82" s="7">
        <f>'Consolidated List'!Q1440</f>
        <v>0</v>
      </c>
      <c r="R82" s="10">
        <f ca="1">RAND()*2-1</f>
        <v>0.18970477758669246</v>
      </c>
      <c r="V82" s="10">
        <f ca="1">$B$2*LOG(B82+1)+SUMPRODUCT($C$2:$T$2,C82:T82)</f>
        <v>177.64517238193861</v>
      </c>
      <c r="W82" s="10">
        <f t="shared" ca="1" si="2"/>
        <v>176915974428.18237</v>
      </c>
      <c r="X82" s="7">
        <f t="shared" ca="1" si="3"/>
        <v>2</v>
      </c>
      <c r="Y82" s="16">
        <f ca="1">X82/$AA$15</f>
        <v>2.3158869847151459E-4</v>
      </c>
    </row>
    <row r="83" spans="1:25" x14ac:dyDescent="0.25">
      <c r="A83" t="str">
        <f>'Consolidated List'!A1441</f>
        <v xml:space="preserve">Bassano </v>
      </c>
      <c r="B83" s="7">
        <f>'Consolidated List'!B1441</f>
        <v>1345</v>
      </c>
      <c r="C83" s="7">
        <f>'Consolidated List'!C1441</f>
        <v>0</v>
      </c>
      <c r="D83" s="7">
        <f>'Consolidated List'!D1441</f>
        <v>0</v>
      </c>
      <c r="E83" s="7">
        <f>'Consolidated List'!E1441</f>
        <v>0</v>
      </c>
      <c r="F83" s="7">
        <f>'Consolidated List'!F1441</f>
        <v>0</v>
      </c>
      <c r="G83" s="7">
        <f>'Consolidated List'!G1441</f>
        <v>0</v>
      </c>
      <c r="H83" s="7">
        <f>'Consolidated List'!H1441</f>
        <v>0</v>
      </c>
      <c r="I83" s="7">
        <f>'Consolidated List'!I1441</f>
        <v>0</v>
      </c>
      <c r="J83" s="7">
        <f>'Consolidated List'!J1441</f>
        <v>0</v>
      </c>
      <c r="K83" s="7">
        <f>'Consolidated List'!K1441</f>
        <v>0</v>
      </c>
      <c r="L83" s="7">
        <f>'Consolidated List'!L1441</f>
        <v>0</v>
      </c>
      <c r="M83" s="7">
        <f>'Consolidated List'!M1441</f>
        <v>0</v>
      </c>
      <c r="N83" s="7">
        <f>'Consolidated List'!N1441</f>
        <v>0</v>
      </c>
      <c r="O83" s="7">
        <f>'Consolidated List'!O1441</f>
        <v>1</v>
      </c>
      <c r="P83" s="7">
        <f>'Consolidated List'!P1441</f>
        <v>0</v>
      </c>
      <c r="Q83" s="7">
        <f>'Consolidated List'!Q1441</f>
        <v>0</v>
      </c>
      <c r="R83" s="10">
        <f ca="1">RAND()*2-1</f>
        <v>7.9153635170062797E-2</v>
      </c>
      <c r="V83" s="10">
        <f ca="1">$B$2*LOG(B83+1)+SUMPRODUCT($C$2:$T$2,C83:T83)</f>
        <v>184.05002332800325</v>
      </c>
      <c r="W83" s="10">
        <f t="shared" ca="1" si="2"/>
        <v>211192934227.47903</v>
      </c>
      <c r="X83" s="7">
        <f t="shared" ca="1" si="3"/>
        <v>2</v>
      </c>
      <c r="Y83" s="16">
        <f ca="1">X83/$AA$15</f>
        <v>2.3158869847151459E-4</v>
      </c>
    </row>
    <row r="84" spans="1:25" x14ac:dyDescent="0.25">
      <c r="A84" t="str">
        <f>'Consolidated List'!A40</f>
        <v xml:space="preserve">Battle Bend </v>
      </c>
      <c r="B84" s="7">
        <f>'Consolidated List'!B40</f>
        <v>0</v>
      </c>
      <c r="C84" s="7">
        <f>'Consolidated List'!C40</f>
        <v>0</v>
      </c>
      <c r="D84" s="7">
        <f>'Consolidated List'!D40</f>
        <v>1</v>
      </c>
      <c r="E84" s="7">
        <f>'Consolidated List'!E40</f>
        <v>0</v>
      </c>
      <c r="F84" s="7">
        <f>'Consolidated List'!F40</f>
        <v>0</v>
      </c>
      <c r="G84" s="7">
        <f>'Consolidated List'!G40</f>
        <v>0</v>
      </c>
      <c r="H84" s="7">
        <f>'Consolidated List'!H40</f>
        <v>0</v>
      </c>
      <c r="I84" s="7">
        <f>'Consolidated List'!I40</f>
        <v>0</v>
      </c>
      <c r="J84" s="7">
        <f>'Consolidated List'!J40</f>
        <v>0</v>
      </c>
      <c r="K84" s="7">
        <f>'Consolidated List'!K40</f>
        <v>0</v>
      </c>
      <c r="L84" s="7">
        <f>'Consolidated List'!L40</f>
        <v>0</v>
      </c>
      <c r="M84" s="7">
        <f>'Consolidated List'!M40</f>
        <v>0</v>
      </c>
      <c r="N84" s="7">
        <f>'Consolidated List'!N40</f>
        <v>0</v>
      </c>
      <c r="O84" s="7">
        <f>'Consolidated List'!O40</f>
        <v>0</v>
      </c>
      <c r="P84" s="7">
        <f>'Consolidated List'!P40</f>
        <v>0</v>
      </c>
      <c r="Q84" s="7">
        <f>'Consolidated List'!Q40</f>
        <v>0</v>
      </c>
      <c r="R84" s="10">
        <f ca="1">RAND()*2-1</f>
        <v>-0.22201832151449352</v>
      </c>
      <c r="V84" s="10">
        <f ca="1">$B$2*LOG(B84+1)+SUMPRODUCT($C$2:$T$2,C84:T84)</f>
        <v>7.7798167848550648</v>
      </c>
      <c r="W84" s="10">
        <f t="shared" ca="1" si="2"/>
        <v>28498.130410194746</v>
      </c>
      <c r="X84" s="7">
        <f t="shared" ca="1" si="3"/>
        <v>1</v>
      </c>
      <c r="Y84" s="16">
        <f ca="1">X84/$AA$15</f>
        <v>1.1579434923575729E-4</v>
      </c>
    </row>
    <row r="85" spans="1:25" x14ac:dyDescent="0.25">
      <c r="A85" t="str">
        <f>'Consolidated List'!A1129</f>
        <v>Baturyn</v>
      </c>
      <c r="B85" s="7">
        <f>'Consolidated List'!B1129</f>
        <v>0</v>
      </c>
      <c r="C85" s="7">
        <f>'Consolidated List'!C1129</f>
        <v>0</v>
      </c>
      <c r="D85" s="7">
        <f>'Consolidated List'!D1129</f>
        <v>0</v>
      </c>
      <c r="E85" s="7">
        <f>'Consolidated List'!E1129</f>
        <v>0</v>
      </c>
      <c r="F85" s="7">
        <f>'Consolidated List'!F1129</f>
        <v>0</v>
      </c>
      <c r="G85" s="7">
        <f>'Consolidated List'!G1129</f>
        <v>0</v>
      </c>
      <c r="H85" s="7">
        <f>'Consolidated List'!H1129</f>
        <v>0</v>
      </c>
      <c r="I85" s="7">
        <f>'Consolidated List'!I1129</f>
        <v>0</v>
      </c>
      <c r="J85" s="7">
        <f>'Consolidated List'!J1129</f>
        <v>0</v>
      </c>
      <c r="K85" s="7">
        <f>'Consolidated List'!K1129</f>
        <v>0</v>
      </c>
      <c r="L85" s="7">
        <f>'Consolidated List'!L1129</f>
        <v>0</v>
      </c>
      <c r="M85" s="7">
        <f>'Consolidated List'!M1129</f>
        <v>1</v>
      </c>
      <c r="N85" s="7">
        <f>'Consolidated List'!N1129</f>
        <v>0</v>
      </c>
      <c r="O85" s="7">
        <f>'Consolidated List'!O1129</f>
        <v>0</v>
      </c>
      <c r="P85" s="7">
        <f>'Consolidated List'!P1129</f>
        <v>0</v>
      </c>
      <c r="Q85" s="7">
        <f>'Consolidated List'!Q1129</f>
        <v>0</v>
      </c>
      <c r="R85" s="10">
        <f ca="1">RAND()*2-1</f>
        <v>0.93615542128014084</v>
      </c>
      <c r="V85" s="10">
        <f ca="1">$B$2*LOG(B85+1)+SUMPRODUCT($C$2:$T$2,C85:T85)</f>
        <v>65.215921156613859</v>
      </c>
      <c r="W85" s="10">
        <f t="shared" ca="1" si="2"/>
        <v>1179690722.52372</v>
      </c>
      <c r="X85" s="7">
        <f t="shared" ca="1" si="3"/>
        <v>1</v>
      </c>
      <c r="Y85" s="16">
        <f ca="1">X85/$AA$15</f>
        <v>1.1579434923575729E-4</v>
      </c>
    </row>
    <row r="86" spans="1:25" x14ac:dyDescent="0.25">
      <c r="A86" s="13" t="str">
        <f>'Consolidated List'!A1556</f>
        <v xml:space="preserve">Bawlf </v>
      </c>
      <c r="B86" s="14">
        <f>'Consolidated List'!B1556</f>
        <v>374</v>
      </c>
      <c r="C86" s="14">
        <f>'Consolidated List'!C1556</f>
        <v>0</v>
      </c>
      <c r="D86" s="14">
        <f>'Consolidated List'!D1556</f>
        <v>0</v>
      </c>
      <c r="E86" s="14">
        <f>'Consolidated List'!E1556</f>
        <v>0</v>
      </c>
      <c r="F86" s="14">
        <f>'Consolidated List'!F1556</f>
        <v>0</v>
      </c>
      <c r="G86" s="14">
        <f>'Consolidated List'!G1556</f>
        <v>0</v>
      </c>
      <c r="H86" s="14">
        <f>'Consolidated List'!H1556</f>
        <v>0</v>
      </c>
      <c r="I86" s="14">
        <f>'Consolidated List'!I1556</f>
        <v>0</v>
      </c>
      <c r="J86" s="14">
        <f>'Consolidated List'!J1556</f>
        <v>0</v>
      </c>
      <c r="K86" s="14">
        <f>'Consolidated List'!K1556</f>
        <v>0</v>
      </c>
      <c r="L86" s="14">
        <f>'Consolidated List'!L1556</f>
        <v>0</v>
      </c>
      <c r="M86" s="14">
        <f>'Consolidated List'!M1556</f>
        <v>0</v>
      </c>
      <c r="N86" s="14">
        <f>'Consolidated List'!N1556</f>
        <v>0</v>
      </c>
      <c r="O86" s="14">
        <f>'Consolidated List'!O1556</f>
        <v>0</v>
      </c>
      <c r="P86" s="14">
        <f>'Consolidated List'!P1556</f>
        <v>1</v>
      </c>
      <c r="Q86" s="14">
        <f>'Consolidated List'!Q1556</f>
        <v>0</v>
      </c>
      <c r="R86" s="15">
        <f ca="1">RAND()*2-1</f>
        <v>-6.9869190603838893E-2</v>
      </c>
      <c r="S86" s="13"/>
      <c r="T86" s="13">
        <v>3</v>
      </c>
      <c r="U86" s="13"/>
      <c r="V86" s="15">
        <f ca="1">$B$2*LOG(B86+1)+SUMPRODUCT($C$2:$T$2,C86:T86)</f>
        <v>266.24433992897633</v>
      </c>
      <c r="W86" s="10">
        <f t="shared" ca="1" si="2"/>
        <v>1337833046666.8962</v>
      </c>
      <c r="X86" s="7">
        <f t="shared" ca="1" si="3"/>
        <v>10</v>
      </c>
      <c r="Y86" s="16">
        <f ca="1">X86/$AA$15</f>
        <v>1.1579434923575729E-3</v>
      </c>
    </row>
    <row r="87" spans="1:25" x14ac:dyDescent="0.25">
      <c r="A87" t="str">
        <f>'Consolidated List'!A1223</f>
        <v xml:space="preserve">Bayview </v>
      </c>
      <c r="B87" s="7">
        <f>'Consolidated List'!B1223</f>
        <v>659</v>
      </c>
      <c r="C87" s="7">
        <f>'Consolidated List'!C1223</f>
        <v>0</v>
      </c>
      <c r="D87" s="7">
        <f>'Consolidated List'!D1223</f>
        <v>0</v>
      </c>
      <c r="E87" s="7">
        <f>'Consolidated List'!E1223</f>
        <v>0</v>
      </c>
      <c r="F87" s="7">
        <f>'Consolidated List'!F1223</f>
        <v>0</v>
      </c>
      <c r="G87" s="7">
        <f>'Consolidated List'!G1223</f>
        <v>0</v>
      </c>
      <c r="H87" s="7">
        <f>'Consolidated List'!H1223</f>
        <v>0</v>
      </c>
      <c r="I87" s="7">
        <f>'Consolidated List'!I1223</f>
        <v>0</v>
      </c>
      <c r="J87" s="7">
        <f>'Consolidated List'!J1223</f>
        <v>0</v>
      </c>
      <c r="K87" s="7">
        <f>'Consolidated List'!K1223</f>
        <v>0</v>
      </c>
      <c r="L87" s="7">
        <f>'Consolidated List'!L1223</f>
        <v>0</v>
      </c>
      <c r="M87" s="7">
        <f>'Consolidated List'!M1223</f>
        <v>0</v>
      </c>
      <c r="N87" s="7">
        <f>'Consolidated List'!N1223</f>
        <v>1</v>
      </c>
      <c r="O87" s="7">
        <f>'Consolidated List'!O1223</f>
        <v>0</v>
      </c>
      <c r="P87" s="7">
        <f>'Consolidated List'!P1223</f>
        <v>0</v>
      </c>
      <c r="Q87" s="7">
        <f>'Consolidated List'!Q1223</f>
        <v>0</v>
      </c>
      <c r="R87" s="10">
        <f ca="1">RAND()*2-1</f>
        <v>0.18600565851080741</v>
      </c>
      <c r="V87" s="10">
        <f ca="1">$B$2*LOG(B87+1)+SUMPRODUCT($C$2:$T$2,C87:T87)</f>
        <v>106.90500645798974</v>
      </c>
      <c r="W87" s="10">
        <f t="shared" ca="1" si="2"/>
        <v>13963369174.081104</v>
      </c>
      <c r="X87" s="7">
        <f t="shared" ca="1" si="3"/>
        <v>1</v>
      </c>
      <c r="Y87" s="16">
        <f ca="1">X87/$AA$15</f>
        <v>1.1579434923575729E-4</v>
      </c>
    </row>
    <row r="88" spans="1:25" x14ac:dyDescent="0.25">
      <c r="A88" t="str">
        <f>'Consolidated List'!A1160</f>
        <v>Beacon Heights</v>
      </c>
      <c r="B88" s="7">
        <f>'Consolidated List'!B1160</f>
        <v>0</v>
      </c>
      <c r="C88" s="7">
        <f>'Consolidated List'!C1160</f>
        <v>0</v>
      </c>
      <c r="D88" s="7">
        <f>'Consolidated List'!D1160</f>
        <v>0</v>
      </c>
      <c r="E88" s="7">
        <f>'Consolidated List'!E1160</f>
        <v>0</v>
      </c>
      <c r="F88" s="7">
        <f>'Consolidated List'!F1160</f>
        <v>0</v>
      </c>
      <c r="G88" s="7">
        <f>'Consolidated List'!G1160</f>
        <v>0</v>
      </c>
      <c r="H88" s="7">
        <f>'Consolidated List'!H1160</f>
        <v>0</v>
      </c>
      <c r="I88" s="7">
        <f>'Consolidated List'!I1160</f>
        <v>0</v>
      </c>
      <c r="J88" s="7">
        <f>'Consolidated List'!J1160</f>
        <v>0</v>
      </c>
      <c r="K88" s="7">
        <f>'Consolidated List'!K1160</f>
        <v>0</v>
      </c>
      <c r="L88" s="7">
        <f>'Consolidated List'!L1160</f>
        <v>0</v>
      </c>
      <c r="M88" s="7">
        <f>'Consolidated List'!M1160</f>
        <v>1</v>
      </c>
      <c r="N88" s="7">
        <f>'Consolidated List'!N1160</f>
        <v>0</v>
      </c>
      <c r="O88" s="7">
        <f>'Consolidated List'!O1160</f>
        <v>0</v>
      </c>
      <c r="P88" s="7">
        <f>'Consolidated List'!P1160</f>
        <v>0</v>
      </c>
      <c r="Q88" s="7">
        <f>'Consolidated List'!Q1160</f>
        <v>0</v>
      </c>
      <c r="R88" s="10">
        <f ca="1">RAND()*2-1</f>
        <v>0.23517725933868006</v>
      </c>
      <c r="V88" s="10">
        <f ca="1">$B$2*LOG(B88+1)+SUMPRODUCT($C$2:$T$2,C88:T88)</f>
        <v>58.206139537199249</v>
      </c>
      <c r="W88" s="10">
        <f t="shared" ca="1" si="2"/>
        <v>668103857.3723768</v>
      </c>
      <c r="X88" s="7">
        <f t="shared" ca="1" si="3"/>
        <v>1</v>
      </c>
      <c r="Y88" s="16">
        <f ca="1">X88/$AA$15</f>
        <v>1.1579434923575729E-4</v>
      </c>
    </row>
    <row r="89" spans="1:25" x14ac:dyDescent="0.25">
      <c r="A89" t="str">
        <f>'Consolidated List'!A673</f>
        <v>Bearspaw</v>
      </c>
      <c r="B89" s="7">
        <f>'Consolidated List'!B673</f>
        <v>2173</v>
      </c>
      <c r="C89" s="7">
        <f>'Consolidated List'!C673</f>
        <v>0</v>
      </c>
      <c r="D89" s="7">
        <f>'Consolidated List'!D673</f>
        <v>0</v>
      </c>
      <c r="E89" s="7">
        <f>'Consolidated List'!E673</f>
        <v>0</v>
      </c>
      <c r="F89" s="7">
        <f>'Consolidated List'!F673</f>
        <v>0</v>
      </c>
      <c r="G89" s="7">
        <f>'Consolidated List'!G673</f>
        <v>0</v>
      </c>
      <c r="H89" s="7">
        <f>'Consolidated List'!H673</f>
        <v>0</v>
      </c>
      <c r="I89" s="7">
        <f>'Consolidated List'!I673</f>
        <v>1</v>
      </c>
      <c r="J89" s="7">
        <f>'Consolidated List'!J673</f>
        <v>0</v>
      </c>
      <c r="K89" s="7">
        <f>'Consolidated List'!K673</f>
        <v>0</v>
      </c>
      <c r="L89" s="7">
        <f>'Consolidated List'!L673</f>
        <v>0</v>
      </c>
      <c r="M89" s="7">
        <f>'Consolidated List'!M1030</f>
        <v>1</v>
      </c>
      <c r="N89" s="7">
        <f>'Consolidated List'!N673</f>
        <v>0</v>
      </c>
      <c r="O89" s="7">
        <f>'Consolidated List'!O673</f>
        <v>0</v>
      </c>
      <c r="P89" s="7">
        <f>'Consolidated List'!P673</f>
        <v>0</v>
      </c>
      <c r="Q89" s="7">
        <f>'Consolidated List'!Q673</f>
        <v>0</v>
      </c>
      <c r="R89" s="10">
        <f ca="1">RAND()*2-1</f>
        <v>-0.46018663121994519</v>
      </c>
      <c r="T89">
        <v>4</v>
      </c>
      <c r="V89" s="10">
        <f ca="1">$B$2*LOG(B89+1)+SUMPRODUCT($C$2:$T$2,C89:T89)</f>
        <v>372.38206544337208</v>
      </c>
      <c r="W89" s="10">
        <f t="shared" ca="1" si="2"/>
        <v>7160507141910.6221</v>
      </c>
      <c r="X89" s="7">
        <f t="shared" ca="1" si="3"/>
        <v>53</v>
      </c>
      <c r="Y89" s="16">
        <f ca="1">X89/$AA$15</f>
        <v>6.1371005094951366E-3</v>
      </c>
    </row>
    <row r="90" spans="1:25" x14ac:dyDescent="0.25">
      <c r="A90" t="str">
        <f>'Consolidated List'!A1130</f>
        <v>Beaumaris</v>
      </c>
      <c r="B90" s="7">
        <f>'Consolidated List'!B1130</f>
        <v>0</v>
      </c>
      <c r="C90" s="7">
        <f>'Consolidated List'!C1130</f>
        <v>0</v>
      </c>
      <c r="D90" s="7">
        <f>'Consolidated List'!D1130</f>
        <v>0</v>
      </c>
      <c r="E90" s="7">
        <f>'Consolidated List'!E1130</f>
        <v>0</v>
      </c>
      <c r="F90" s="7">
        <f>'Consolidated List'!F1130</f>
        <v>0</v>
      </c>
      <c r="G90" s="7">
        <f>'Consolidated List'!G1130</f>
        <v>0</v>
      </c>
      <c r="H90" s="7">
        <f>'Consolidated List'!H1130</f>
        <v>0</v>
      </c>
      <c r="I90" s="7">
        <f>'Consolidated List'!I1130</f>
        <v>0</v>
      </c>
      <c r="J90" s="7">
        <f>'Consolidated List'!J1130</f>
        <v>0</v>
      </c>
      <c r="K90" s="7">
        <f>'Consolidated List'!K1130</f>
        <v>0</v>
      </c>
      <c r="L90" s="7">
        <f>'Consolidated List'!L1130</f>
        <v>0</v>
      </c>
      <c r="M90" s="7">
        <f>'Consolidated List'!M1130</f>
        <v>1</v>
      </c>
      <c r="N90" s="7">
        <f>'Consolidated List'!N1130</f>
        <v>0</v>
      </c>
      <c r="O90" s="7">
        <f>'Consolidated List'!O1130</f>
        <v>0</v>
      </c>
      <c r="P90" s="7">
        <f>'Consolidated List'!P1130</f>
        <v>0</v>
      </c>
      <c r="Q90" s="7">
        <f>'Consolidated List'!Q1130</f>
        <v>0</v>
      </c>
      <c r="R90" s="10">
        <f ca="1">RAND()*2-1</f>
        <v>-0.21897208872074692</v>
      </c>
      <c r="V90" s="10">
        <f ca="1">$B$2*LOG(B90+1)+SUMPRODUCT($C$2:$T$2,C90:T90)</f>
        <v>53.66464605660498</v>
      </c>
      <c r="W90" s="10">
        <f t="shared" ca="1" si="2"/>
        <v>445083346.43314528</v>
      </c>
      <c r="X90" s="7">
        <f t="shared" ca="1" si="3"/>
        <v>1</v>
      </c>
      <c r="Y90" s="16">
        <f ca="1">X90/$AA$15</f>
        <v>1.1579434923575729E-4</v>
      </c>
    </row>
    <row r="91" spans="1:25" x14ac:dyDescent="0.25">
      <c r="A91" t="str">
        <f>'Consolidated List'!A1442</f>
        <v xml:space="preserve">Beaumont </v>
      </c>
      <c r="B91" s="7">
        <f>'Consolidated List'!B1442</f>
        <v>8961</v>
      </c>
      <c r="C91" s="7">
        <f>'Consolidated List'!C1442</f>
        <v>0</v>
      </c>
      <c r="D91" s="7">
        <f>'Consolidated List'!D1442</f>
        <v>0</v>
      </c>
      <c r="E91" s="7">
        <f>'Consolidated List'!E1442</f>
        <v>0</v>
      </c>
      <c r="F91" s="7">
        <f>'Consolidated List'!F1442</f>
        <v>0</v>
      </c>
      <c r="G91" s="7">
        <f>'Consolidated List'!G1442</f>
        <v>0</v>
      </c>
      <c r="H91" s="7">
        <f>'Consolidated List'!H1442</f>
        <v>0</v>
      </c>
      <c r="I91" s="7">
        <f>'Consolidated List'!I1442</f>
        <v>0</v>
      </c>
      <c r="J91" s="7">
        <f>'Consolidated List'!J1442</f>
        <v>0</v>
      </c>
      <c r="K91" s="7">
        <f>'Consolidated List'!K1442</f>
        <v>0</v>
      </c>
      <c r="L91" s="7">
        <f>'Consolidated List'!L1442</f>
        <v>0</v>
      </c>
      <c r="M91" s="7">
        <f>'Consolidated List'!M1442</f>
        <v>0</v>
      </c>
      <c r="N91" s="7">
        <f>'Consolidated List'!N1442</f>
        <v>0</v>
      </c>
      <c r="O91" s="7">
        <f>'Consolidated List'!O1442</f>
        <v>1</v>
      </c>
      <c r="P91" s="7">
        <f>'Consolidated List'!P1442</f>
        <v>0</v>
      </c>
      <c r="Q91" s="7">
        <f>'Consolidated List'!Q1442</f>
        <v>0</v>
      </c>
      <c r="R91" s="10">
        <f ca="1">RAND()*2-1</f>
        <v>5.9440126599274778E-2</v>
      </c>
      <c r="T91">
        <v>2</v>
      </c>
      <c r="V91" s="10">
        <f ca="1">$B$2*LOG(B91+1)+SUMPRODUCT($C$2:$T$2,C91:T91)</f>
        <v>299.02376427203455</v>
      </c>
      <c r="W91" s="10">
        <f t="shared" ca="1" si="2"/>
        <v>2390718936800.8193</v>
      </c>
      <c r="X91" s="7">
        <f t="shared" ca="1" si="3"/>
        <v>18</v>
      </c>
      <c r="Y91" s="16">
        <f ca="1">X91/$AA$15</f>
        <v>2.0842982862436313E-3</v>
      </c>
    </row>
    <row r="92" spans="1:25" x14ac:dyDescent="0.25">
      <c r="A92" t="str">
        <f>'Consolidated List'!A820</f>
        <v>Beauvais Lake</v>
      </c>
      <c r="B92" s="7">
        <f>'Consolidated List'!B820</f>
        <v>0</v>
      </c>
      <c r="C92" s="7">
        <f>'Consolidated List'!C820</f>
        <v>0</v>
      </c>
      <c r="D92" s="7">
        <f>'Consolidated List'!D820</f>
        <v>0</v>
      </c>
      <c r="E92" s="7">
        <f>'Consolidated List'!E820</f>
        <v>0</v>
      </c>
      <c r="F92" s="7">
        <f>'Consolidated List'!F820</f>
        <v>0</v>
      </c>
      <c r="G92" s="7">
        <f>'Consolidated List'!G820</f>
        <v>0</v>
      </c>
      <c r="H92" s="7">
        <f>'Consolidated List'!H820</f>
        <v>0</v>
      </c>
      <c r="I92" s="7">
        <f>'Consolidated List'!I820</f>
        <v>0</v>
      </c>
      <c r="J92" s="7">
        <f>'Consolidated List'!J820</f>
        <v>0</v>
      </c>
      <c r="K92" s="7">
        <f>'Consolidated List'!K820</f>
        <v>0</v>
      </c>
      <c r="L92" s="7">
        <f>'Consolidated List'!L820</f>
        <v>1</v>
      </c>
      <c r="M92" s="7">
        <f>'Consolidated List'!M820</f>
        <v>0</v>
      </c>
      <c r="N92" s="7">
        <f>'Consolidated List'!N820</f>
        <v>0</v>
      </c>
      <c r="O92" s="7">
        <f>'Consolidated List'!O820</f>
        <v>0</v>
      </c>
      <c r="P92" s="7">
        <f>'Consolidated List'!P820</f>
        <v>0</v>
      </c>
      <c r="Q92" s="7">
        <f>'Consolidated List'!Q820</f>
        <v>0</v>
      </c>
      <c r="R92" s="10">
        <f ca="1">RAND()*2-1</f>
        <v>-6.8364894606448345E-2</v>
      </c>
      <c r="V92" s="10">
        <f ca="1">$B$2*LOG(B92+1)+SUMPRODUCT($C$2:$T$2,C92:T92)</f>
        <v>24.316351053935517</v>
      </c>
      <c r="W92" s="10">
        <f t="shared" ca="1" si="2"/>
        <v>8501428.782955721</v>
      </c>
      <c r="X92" s="7">
        <f t="shared" ca="1" si="3"/>
        <v>1</v>
      </c>
      <c r="Y92" s="16">
        <f ca="1">X92/$AA$15</f>
        <v>1.1579434923575729E-4</v>
      </c>
    </row>
    <row r="93" spans="1:25" x14ac:dyDescent="0.25">
      <c r="A93" t="str">
        <f>'Consolidated List'!A105</f>
        <v xml:space="preserve">Beauvallon </v>
      </c>
      <c r="B93" s="7">
        <f>'Consolidated List'!B105</f>
        <v>0</v>
      </c>
      <c r="C93" s="7">
        <f>'Consolidated List'!C105</f>
        <v>0</v>
      </c>
      <c r="D93" s="7">
        <f>'Consolidated List'!D105</f>
        <v>0</v>
      </c>
      <c r="E93" s="7">
        <f>'Consolidated List'!E105</f>
        <v>1</v>
      </c>
      <c r="F93" s="7">
        <f>'Consolidated List'!F105</f>
        <v>0</v>
      </c>
      <c r="G93" s="7">
        <f>'Consolidated List'!G105</f>
        <v>0</v>
      </c>
      <c r="H93" s="7">
        <f>'Consolidated List'!H105</f>
        <v>0</v>
      </c>
      <c r="I93" s="7">
        <f>'Consolidated List'!I105</f>
        <v>0</v>
      </c>
      <c r="J93" s="7">
        <f>'Consolidated List'!J105</f>
        <v>0</v>
      </c>
      <c r="K93" s="7">
        <f>'Consolidated List'!K105</f>
        <v>0</v>
      </c>
      <c r="L93" s="7">
        <f>'Consolidated List'!L105</f>
        <v>0</v>
      </c>
      <c r="M93" s="7">
        <f>'Consolidated List'!M105</f>
        <v>0</v>
      </c>
      <c r="N93" s="7">
        <f>'Consolidated List'!N105</f>
        <v>0</v>
      </c>
      <c r="O93" s="7">
        <f>'Consolidated List'!O105</f>
        <v>0</v>
      </c>
      <c r="P93" s="7">
        <f>'Consolidated List'!P105</f>
        <v>0</v>
      </c>
      <c r="Q93" s="7">
        <f>'Consolidated List'!Q105</f>
        <v>0</v>
      </c>
      <c r="R93" s="10">
        <f ca="1">RAND()*2-1</f>
        <v>-0.76443616668526793</v>
      </c>
      <c r="V93" s="10">
        <f ca="1">$B$2*LOG(B93+1)+SUMPRODUCT($C$2:$T$2,C93:T93)</f>
        <v>17.355638333147319</v>
      </c>
      <c r="W93" s="10">
        <f t="shared" ca="1" si="2"/>
        <v>1574716.6004018669</v>
      </c>
      <c r="X93" s="7">
        <f t="shared" ca="1" si="3"/>
        <v>1</v>
      </c>
      <c r="Y93" s="16">
        <f ca="1">X93/$AA$15</f>
        <v>1.1579434923575729E-4</v>
      </c>
    </row>
    <row r="94" spans="1:25" x14ac:dyDescent="0.25">
      <c r="A94" t="str">
        <f>'Consolidated List'!A479</f>
        <v xml:space="preserve">Beaver </v>
      </c>
      <c r="B94" s="7">
        <f>'Consolidated List'!B479</f>
        <v>5676</v>
      </c>
      <c r="C94" s="7">
        <f>'Consolidated List'!C479</f>
        <v>0</v>
      </c>
      <c r="D94" s="7">
        <f>'Consolidated List'!D479</f>
        <v>0</v>
      </c>
      <c r="E94" s="7">
        <f>'Consolidated List'!E479</f>
        <v>0</v>
      </c>
      <c r="F94" s="7">
        <f>'Consolidated List'!F479</f>
        <v>0</v>
      </c>
      <c r="G94" s="7">
        <f>'Consolidated List'!G479</f>
        <v>1</v>
      </c>
      <c r="H94" s="7">
        <f>'Consolidated List'!H479</f>
        <v>0</v>
      </c>
      <c r="I94" s="7">
        <f>'Consolidated List'!I479</f>
        <v>0</v>
      </c>
      <c r="J94" s="7">
        <f>'Consolidated List'!J479</f>
        <v>0</v>
      </c>
      <c r="K94" s="7">
        <f>'Consolidated List'!K479</f>
        <v>0</v>
      </c>
      <c r="L94" s="7">
        <f>'Consolidated List'!L479</f>
        <v>0</v>
      </c>
      <c r="M94" s="7">
        <f>'Consolidated List'!M479</f>
        <v>0</v>
      </c>
      <c r="N94" s="7">
        <f>'Consolidated List'!N479</f>
        <v>0</v>
      </c>
      <c r="O94" s="7">
        <f>'Consolidated List'!O479</f>
        <v>0</v>
      </c>
      <c r="P94" s="7">
        <f>'Consolidated List'!P479</f>
        <v>0</v>
      </c>
      <c r="Q94" s="7">
        <f>'Consolidated List'!Q479</f>
        <v>0</v>
      </c>
      <c r="R94" s="10">
        <f ca="1">RAND()*2-1</f>
        <v>0.48442857350552471</v>
      </c>
      <c r="T94">
        <v>1</v>
      </c>
      <c r="V94" s="10">
        <f ca="1">$B$2*LOG(B94+1)+SUMPRODUCT($C$2:$T$2,C94:T94)</f>
        <v>212.73020924449389</v>
      </c>
      <c r="W94" s="10">
        <f t="shared" ca="1" si="2"/>
        <v>435658143405.41016</v>
      </c>
      <c r="X94" s="7">
        <f t="shared" ca="1" si="3"/>
        <v>4</v>
      </c>
      <c r="Y94" s="16">
        <f ca="1">X94/$AA$15</f>
        <v>4.6317739694302917E-4</v>
      </c>
    </row>
    <row r="95" spans="1:25" x14ac:dyDescent="0.25">
      <c r="A95" t="str">
        <f>'Consolidated List'!A106</f>
        <v xml:space="preserve">Beaver Crossing </v>
      </c>
      <c r="B95" s="7">
        <f>'Consolidated List'!B106</f>
        <v>0</v>
      </c>
      <c r="C95" s="7">
        <f>'Consolidated List'!C106</f>
        <v>0</v>
      </c>
      <c r="D95" s="7">
        <f>'Consolidated List'!D106</f>
        <v>0</v>
      </c>
      <c r="E95" s="7">
        <f>'Consolidated List'!E106</f>
        <v>1</v>
      </c>
      <c r="F95" s="7">
        <f>'Consolidated List'!F106</f>
        <v>0</v>
      </c>
      <c r="G95" s="7">
        <f>'Consolidated List'!G106</f>
        <v>0</v>
      </c>
      <c r="H95" s="7">
        <f>'Consolidated List'!H106</f>
        <v>0</v>
      </c>
      <c r="I95" s="7">
        <f>'Consolidated List'!I106</f>
        <v>0</v>
      </c>
      <c r="J95" s="7">
        <f>'Consolidated List'!J106</f>
        <v>0</v>
      </c>
      <c r="K95" s="7">
        <f>'Consolidated List'!K106</f>
        <v>0</v>
      </c>
      <c r="L95" s="7">
        <f>'Consolidated List'!L106</f>
        <v>0</v>
      </c>
      <c r="M95" s="7">
        <f>'Consolidated List'!M106</f>
        <v>0</v>
      </c>
      <c r="N95" s="7">
        <f>'Consolidated List'!N106</f>
        <v>0</v>
      </c>
      <c r="O95" s="7">
        <f>'Consolidated List'!O106</f>
        <v>0</v>
      </c>
      <c r="P95" s="7">
        <f>'Consolidated List'!P106</f>
        <v>0</v>
      </c>
      <c r="Q95" s="7">
        <f>'Consolidated List'!Q106</f>
        <v>0</v>
      </c>
      <c r="R95" s="10">
        <f ca="1">RAND()*2-1</f>
        <v>-0.26891388849657361</v>
      </c>
      <c r="V95" s="10">
        <f ca="1">$B$2*LOG(B95+1)+SUMPRODUCT($C$2:$T$2,C95:T95)</f>
        <v>22.310861115034264</v>
      </c>
      <c r="W95" s="10">
        <f t="shared" ca="1" si="2"/>
        <v>5528171.4859894486</v>
      </c>
      <c r="X95" s="7">
        <f t="shared" ca="1" si="3"/>
        <v>1</v>
      </c>
      <c r="Y95" s="16">
        <f ca="1">X95/$AA$15</f>
        <v>1.1579434923575729E-4</v>
      </c>
    </row>
    <row r="96" spans="1:25" x14ac:dyDescent="0.25">
      <c r="A96" t="str">
        <f>'Consolidated List'!A107</f>
        <v xml:space="preserve">Beaver Lake </v>
      </c>
      <c r="B96" s="7">
        <f>'Consolidated List'!B107+'Consolidated List'!B606</f>
        <v>655</v>
      </c>
      <c r="C96" s="7">
        <f>'Consolidated List'!C107</f>
        <v>0</v>
      </c>
      <c r="D96" s="7">
        <f>'Consolidated List'!D107</f>
        <v>0</v>
      </c>
      <c r="E96" s="7">
        <f>'Consolidated List'!E107</f>
        <v>1</v>
      </c>
      <c r="F96" s="7">
        <f>'Consolidated List'!F107</f>
        <v>0</v>
      </c>
      <c r="G96" s="7">
        <f>'Consolidated List'!G107</f>
        <v>0</v>
      </c>
      <c r="H96" s="7">
        <f>'Consolidated List'!H107</f>
        <v>0</v>
      </c>
      <c r="I96" s="7">
        <f>'Consolidated List'!I606</f>
        <v>1</v>
      </c>
      <c r="J96" s="7">
        <f>'Consolidated List'!J107</f>
        <v>0</v>
      </c>
      <c r="K96" s="7">
        <f>'Consolidated List'!K107</f>
        <v>0</v>
      </c>
      <c r="L96" s="7">
        <f>'Consolidated List'!L107</f>
        <v>0</v>
      </c>
      <c r="M96" s="7">
        <f>'Consolidated List'!M107</f>
        <v>0</v>
      </c>
      <c r="N96" s="7">
        <f>'Consolidated List'!N107</f>
        <v>0</v>
      </c>
      <c r="O96" s="7">
        <f>'Consolidated List'!O107</f>
        <v>0</v>
      </c>
      <c r="P96" s="7">
        <f>'Consolidated List'!P107</f>
        <v>0</v>
      </c>
      <c r="Q96" s="14">
        <f>'Consolidated List'!Q1657</f>
        <v>1</v>
      </c>
      <c r="R96" s="10">
        <f ca="1">RAND()*2-1</f>
        <v>-0.82533287600895977</v>
      </c>
      <c r="V96" s="10">
        <f ca="1">$B$2*LOG(B96+1)+SUMPRODUCT($C$2:$T$2,C96:T96)</f>
        <v>184.7044979393072</v>
      </c>
      <c r="W96" s="10">
        <f t="shared" ca="1" si="2"/>
        <v>214974703049.2276</v>
      </c>
      <c r="X96" s="7">
        <f t="shared" ca="1" si="3"/>
        <v>2</v>
      </c>
      <c r="Y96" s="16">
        <f ca="1">X96/$AA$15</f>
        <v>2.3158869847151459E-4</v>
      </c>
    </row>
    <row r="97" spans="1:25" x14ac:dyDescent="0.25">
      <c r="A97" t="str">
        <f>'Consolidated List'!A108</f>
        <v xml:space="preserve">Beaver Mines </v>
      </c>
      <c r="B97" s="7">
        <f>'Consolidated List'!B108</f>
        <v>71</v>
      </c>
      <c r="C97" s="7">
        <f>'Consolidated List'!C108</f>
        <v>0</v>
      </c>
      <c r="D97" s="7">
        <f>'Consolidated List'!D108</f>
        <v>0</v>
      </c>
      <c r="E97" s="7">
        <f>'Consolidated List'!E108</f>
        <v>1</v>
      </c>
      <c r="F97" s="7">
        <f>'Consolidated List'!F108</f>
        <v>0</v>
      </c>
      <c r="G97" s="7">
        <f>'Consolidated List'!G108</f>
        <v>0</v>
      </c>
      <c r="H97" s="7">
        <f>'Consolidated List'!H108</f>
        <v>0</v>
      </c>
      <c r="I97" s="7">
        <f>'Consolidated List'!I108</f>
        <v>0</v>
      </c>
      <c r="J97" s="7">
        <f>'Consolidated List'!J108</f>
        <v>0</v>
      </c>
      <c r="K97" s="7">
        <f>'Consolidated List'!K746</f>
        <v>1</v>
      </c>
      <c r="L97" s="7">
        <f>'Consolidated List'!L108</f>
        <v>0</v>
      </c>
      <c r="M97" s="7">
        <f>'Consolidated List'!M108</f>
        <v>0</v>
      </c>
      <c r="N97" s="7">
        <f>'Consolidated List'!N108</f>
        <v>0</v>
      </c>
      <c r="O97" s="7">
        <f>'Consolidated List'!O108</f>
        <v>0</v>
      </c>
      <c r="P97" s="7">
        <f>'Consolidated List'!P108</f>
        <v>0</v>
      </c>
      <c r="Q97" s="14">
        <f>'Consolidated List'!Q1658</f>
        <v>1</v>
      </c>
      <c r="R97" s="10">
        <f ca="1">RAND()*2-1</f>
        <v>0.96942037892862531</v>
      </c>
      <c r="V97" s="10">
        <f ca="1">$B$2*LOG(B97+1)+SUMPRODUCT($C$2:$T$2,C97:T97)</f>
        <v>145.98617617151811</v>
      </c>
      <c r="W97" s="10">
        <f t="shared" ca="1" si="2"/>
        <v>66306891127.652222</v>
      </c>
      <c r="X97" s="7">
        <f t="shared" ca="1" si="3"/>
        <v>1</v>
      </c>
      <c r="Y97" s="16">
        <f ca="1">X97/$AA$15</f>
        <v>1.1579434923575729E-4</v>
      </c>
    </row>
    <row r="98" spans="1:25" x14ac:dyDescent="0.25">
      <c r="A98" t="str">
        <f>'Consolidated List'!A607</f>
        <v xml:space="preserve">Beaver Ranch </v>
      </c>
      <c r="B98" s="7">
        <f>'Consolidated List'!B607</f>
        <v>18</v>
      </c>
      <c r="C98" s="7">
        <f>'Consolidated List'!C607</f>
        <v>0</v>
      </c>
      <c r="D98" s="7">
        <f>'Consolidated List'!D607</f>
        <v>0</v>
      </c>
      <c r="E98" s="7">
        <f>'Consolidated List'!E607</f>
        <v>0</v>
      </c>
      <c r="F98" s="7">
        <f>'Consolidated List'!F607</f>
        <v>0</v>
      </c>
      <c r="G98" s="7">
        <f>'Consolidated List'!G607</f>
        <v>0</v>
      </c>
      <c r="H98" s="7">
        <f>'Consolidated List'!H607</f>
        <v>0</v>
      </c>
      <c r="I98" s="7">
        <f>'Consolidated List'!I607</f>
        <v>1</v>
      </c>
      <c r="J98" s="7">
        <f>'Consolidated List'!J607</f>
        <v>0</v>
      </c>
      <c r="K98" s="7">
        <f>'Consolidated List'!K607</f>
        <v>0</v>
      </c>
      <c r="L98" s="7">
        <f>'Consolidated List'!L607</f>
        <v>0</v>
      </c>
      <c r="M98" s="7">
        <f>'Consolidated List'!M607</f>
        <v>0</v>
      </c>
      <c r="N98" s="7">
        <f>'Consolidated List'!N607</f>
        <v>0</v>
      </c>
      <c r="O98" s="7">
        <f>'Consolidated List'!O607</f>
        <v>0</v>
      </c>
      <c r="P98" s="7">
        <f>'Consolidated List'!P607</f>
        <v>0</v>
      </c>
      <c r="Q98" s="7">
        <f>'Consolidated List'!Q607</f>
        <v>0</v>
      </c>
      <c r="R98" s="10">
        <f ca="1">RAND()*2-1</f>
        <v>0.22932360604659596</v>
      </c>
      <c r="V98" s="10">
        <f ca="1">$B$2*LOG(B98+1)+SUMPRODUCT($C$2:$T$2,C98:T98)</f>
        <v>79.492104891909307</v>
      </c>
      <c r="W98" s="10">
        <f t="shared" ca="1" si="2"/>
        <v>3174095463.5624318</v>
      </c>
      <c r="X98" s="7">
        <f t="shared" ca="1" si="3"/>
        <v>1</v>
      </c>
      <c r="Y98" s="16">
        <f ca="1">X98/$AA$15</f>
        <v>1.1579434923575729E-4</v>
      </c>
    </row>
    <row r="99" spans="1:25" x14ac:dyDescent="0.25">
      <c r="A99" t="str">
        <f>'Consolidated List'!A109</f>
        <v xml:space="preserve">Beaverdam </v>
      </c>
      <c r="B99" s="7">
        <f>'Consolidated List'!B109</f>
        <v>0</v>
      </c>
      <c r="C99" s="7">
        <f>'Consolidated List'!C109</f>
        <v>0</v>
      </c>
      <c r="D99" s="7">
        <f>'Consolidated List'!D109</f>
        <v>0</v>
      </c>
      <c r="E99" s="7">
        <f>'Consolidated List'!E109</f>
        <v>1</v>
      </c>
      <c r="F99" s="7">
        <f>'Consolidated List'!F109</f>
        <v>0</v>
      </c>
      <c r="G99" s="7">
        <f>'Consolidated List'!G109</f>
        <v>0</v>
      </c>
      <c r="H99" s="7">
        <f>'Consolidated List'!H109</f>
        <v>0</v>
      </c>
      <c r="I99" s="7">
        <f>'Consolidated List'!I109</f>
        <v>0</v>
      </c>
      <c r="J99" s="7">
        <f>'Consolidated List'!J109</f>
        <v>0</v>
      </c>
      <c r="K99" s="7">
        <f>'Consolidated List'!K109</f>
        <v>0</v>
      </c>
      <c r="L99" s="7">
        <f>'Consolidated List'!L109</f>
        <v>0</v>
      </c>
      <c r="M99" s="7">
        <f>'Consolidated List'!M109</f>
        <v>0</v>
      </c>
      <c r="N99" s="7">
        <f>'Consolidated List'!N109</f>
        <v>0</v>
      </c>
      <c r="O99" s="7">
        <f>'Consolidated List'!O109</f>
        <v>0</v>
      </c>
      <c r="P99" s="7">
        <f>'Consolidated List'!P109</f>
        <v>0</v>
      </c>
      <c r="Q99" s="7">
        <f>'Consolidated List'!Q109</f>
        <v>0</v>
      </c>
      <c r="R99" s="10">
        <f ca="1">RAND()*2-1</f>
        <v>0.72816509392078865</v>
      </c>
      <c r="T99">
        <v>1</v>
      </c>
      <c r="V99" s="10">
        <f ca="1">$B$2*LOG(B99+1)+SUMPRODUCT($C$2:$T$2,C99:T99)</f>
        <v>76.281650939207879</v>
      </c>
      <c r="W99" s="10">
        <f t="shared" ca="1" si="2"/>
        <v>2582857335.5192089</v>
      </c>
      <c r="X99" s="7">
        <f t="shared" ca="1" si="3"/>
        <v>1</v>
      </c>
      <c r="Y99" s="16">
        <f ca="1">X99/$AA$15</f>
        <v>1.1579434923575729E-4</v>
      </c>
    </row>
    <row r="100" spans="1:25" x14ac:dyDescent="0.25">
      <c r="A100" t="str">
        <f>'Consolidated List'!A1443</f>
        <v xml:space="preserve">Beaverlodge </v>
      </c>
      <c r="B100" s="7">
        <f>'Consolidated List'!B1443</f>
        <v>2264</v>
      </c>
      <c r="C100" s="7">
        <f>'Consolidated List'!C1443</f>
        <v>0</v>
      </c>
      <c r="D100" s="7">
        <f>'Consolidated List'!D1443</f>
        <v>0</v>
      </c>
      <c r="E100" s="7">
        <f>'Consolidated List'!E1443</f>
        <v>0</v>
      </c>
      <c r="F100" s="7">
        <f>'Consolidated List'!F1443</f>
        <v>0</v>
      </c>
      <c r="G100" s="7">
        <f>'Consolidated List'!G1443</f>
        <v>0</v>
      </c>
      <c r="H100" s="7">
        <f>'Consolidated List'!H1443</f>
        <v>0</v>
      </c>
      <c r="I100" s="7">
        <f>'Consolidated List'!I1443</f>
        <v>0</v>
      </c>
      <c r="J100" s="7">
        <f>'Consolidated List'!J1443</f>
        <v>0</v>
      </c>
      <c r="K100" s="7">
        <f>'Consolidated List'!K1443</f>
        <v>0</v>
      </c>
      <c r="L100" s="7">
        <f>'Consolidated List'!L1443</f>
        <v>0</v>
      </c>
      <c r="M100" s="7">
        <f>'Consolidated List'!M1443</f>
        <v>0</v>
      </c>
      <c r="N100" s="7">
        <f>'Consolidated List'!N1443</f>
        <v>0</v>
      </c>
      <c r="O100" s="7">
        <f>'Consolidated List'!O1443</f>
        <v>1</v>
      </c>
      <c r="P100" s="7">
        <f>'Consolidated List'!P1443</f>
        <v>0</v>
      </c>
      <c r="Q100" s="7">
        <f>'Consolidated List'!Q1443</f>
        <v>0</v>
      </c>
      <c r="R100" s="10">
        <f ca="1">RAND()*2-1</f>
        <v>0.27014397787696365</v>
      </c>
      <c r="V100" s="10">
        <f ca="1">$B$2*LOG(B100+1)+SUMPRODUCT($C$2:$T$2,C100:T100)</f>
        <v>193.41869058828172</v>
      </c>
      <c r="W100" s="10">
        <f t="shared" ca="1" si="2"/>
        <v>270702454944.21121</v>
      </c>
      <c r="X100" s="7">
        <f t="shared" ca="1" si="3"/>
        <v>2</v>
      </c>
      <c r="Y100" s="16">
        <f ca="1">X100/$AA$15</f>
        <v>2.3158869847151459E-4</v>
      </c>
    </row>
    <row r="101" spans="1:25" x14ac:dyDescent="0.25">
      <c r="A101" t="str">
        <f>'Consolidated List'!A41</f>
        <v xml:space="preserve">Beazer </v>
      </c>
      <c r="B101" s="7">
        <f>'Consolidated List'!B41</f>
        <v>0</v>
      </c>
      <c r="C101" s="7">
        <f>'Consolidated List'!C41</f>
        <v>0</v>
      </c>
      <c r="D101" s="7">
        <f>'Consolidated List'!D41</f>
        <v>1</v>
      </c>
      <c r="E101" s="7">
        <f>'Consolidated List'!E110</f>
        <v>1</v>
      </c>
      <c r="F101" s="7">
        <f>'Consolidated List'!F41</f>
        <v>0</v>
      </c>
      <c r="G101" s="7">
        <f>'Consolidated List'!G41</f>
        <v>0</v>
      </c>
      <c r="H101" s="7">
        <f>'Consolidated List'!H41</f>
        <v>0</v>
      </c>
      <c r="I101" s="7">
        <f>'Consolidated List'!I41</f>
        <v>0</v>
      </c>
      <c r="J101" s="7">
        <f>'Consolidated List'!J41</f>
        <v>0</v>
      </c>
      <c r="K101" s="7">
        <f>'Consolidated List'!K41</f>
        <v>0</v>
      </c>
      <c r="L101" s="7">
        <f>'Consolidated List'!L41</f>
        <v>0</v>
      </c>
      <c r="M101" s="7">
        <f>'Consolidated List'!M41</f>
        <v>0</v>
      </c>
      <c r="N101" s="7">
        <f>'Consolidated List'!N41</f>
        <v>0</v>
      </c>
      <c r="O101" s="7">
        <f>'Consolidated List'!O41</f>
        <v>0</v>
      </c>
      <c r="P101" s="7">
        <f>'Consolidated List'!P41</f>
        <v>0</v>
      </c>
      <c r="Q101" s="7">
        <f>'Consolidated List'!Q41</f>
        <v>0</v>
      </c>
      <c r="R101" s="10">
        <f ca="1">RAND()*2-1</f>
        <v>-0.45685654619223781</v>
      </c>
      <c r="T101">
        <v>4</v>
      </c>
      <c r="V101" s="10">
        <f ca="1">$B$2*LOG(B101+1)+SUMPRODUCT($C$2:$T$2,C101:T101)</f>
        <v>206.43143453807761</v>
      </c>
      <c r="W101" s="10">
        <f t="shared" ca="1" si="2"/>
        <v>374868676522.16174</v>
      </c>
      <c r="X101" s="7">
        <f t="shared" ca="1" si="3"/>
        <v>3</v>
      </c>
      <c r="Y101" s="16">
        <f ca="1">X101/$AA$15</f>
        <v>3.4738304770727188E-4</v>
      </c>
    </row>
    <row r="102" spans="1:25" x14ac:dyDescent="0.25">
      <c r="A102" t="str">
        <f>'Consolidated List'!A1224</f>
        <v xml:space="preserve">Beddington Heights </v>
      </c>
      <c r="B102" s="7">
        <f>'Consolidated List'!B1224</f>
        <v>1926</v>
      </c>
      <c r="C102" s="7">
        <f>'Consolidated List'!C1224</f>
        <v>0</v>
      </c>
      <c r="D102" s="7">
        <f>'Consolidated List'!D1224</f>
        <v>0</v>
      </c>
      <c r="E102" s="7">
        <f>'Consolidated List'!E1224</f>
        <v>0</v>
      </c>
      <c r="F102" s="7">
        <f>'Consolidated List'!F1224</f>
        <v>0</v>
      </c>
      <c r="G102" s="7">
        <f>'Consolidated List'!G1224</f>
        <v>0</v>
      </c>
      <c r="H102" s="7">
        <f>'Consolidated List'!H1224</f>
        <v>0</v>
      </c>
      <c r="I102" s="7">
        <f>'Consolidated List'!I1224</f>
        <v>0</v>
      </c>
      <c r="J102" s="7">
        <f>'Consolidated List'!J1224</f>
        <v>0</v>
      </c>
      <c r="K102" s="7">
        <f>'Consolidated List'!K1224</f>
        <v>0</v>
      </c>
      <c r="L102" s="7">
        <f>'Consolidated List'!L1224</f>
        <v>0</v>
      </c>
      <c r="M102" s="7">
        <f>'Consolidated List'!M1224</f>
        <v>0</v>
      </c>
      <c r="N102" s="7">
        <f>'Consolidated List'!N1224</f>
        <v>1</v>
      </c>
      <c r="O102" s="7">
        <f>'Consolidated List'!O1224</f>
        <v>0</v>
      </c>
      <c r="P102" s="7">
        <f>'Consolidated List'!P1224</f>
        <v>0</v>
      </c>
      <c r="Q102" s="7">
        <f>'Consolidated List'!Q1224</f>
        <v>0</v>
      </c>
      <c r="R102" s="10">
        <f ca="1">RAND()*2-1</f>
        <v>1.7363907429534864E-2</v>
      </c>
      <c r="V102" s="10">
        <f ca="1">$B$2*LOG(B102+1)+SUMPRODUCT($C$2:$T$2,C102:T102)</f>
        <v>120.5747356579253</v>
      </c>
      <c r="W102" s="10">
        <f t="shared" ca="1" si="2"/>
        <v>25484821279.880077</v>
      </c>
      <c r="X102" s="7">
        <f t="shared" ca="1" si="3"/>
        <v>1</v>
      </c>
      <c r="Y102" s="16">
        <f ca="1">X102/$AA$15</f>
        <v>1.1579434923575729E-4</v>
      </c>
    </row>
    <row r="103" spans="1:25" x14ac:dyDescent="0.25">
      <c r="A103" s="13" t="str">
        <f>'Consolidated List'!A1557</f>
        <v xml:space="preserve">Beiseker </v>
      </c>
      <c r="B103" s="14">
        <f>'Consolidated List'!B1557</f>
        <v>837</v>
      </c>
      <c r="C103" s="14">
        <f>'Consolidated List'!C1557</f>
        <v>0</v>
      </c>
      <c r="D103" s="14">
        <f>'Consolidated List'!D1557</f>
        <v>0</v>
      </c>
      <c r="E103" s="14">
        <f>'Consolidated List'!E1557</f>
        <v>0</v>
      </c>
      <c r="F103" s="14">
        <f>'Consolidated List'!F1557</f>
        <v>0</v>
      </c>
      <c r="G103" s="14">
        <f>'Consolidated List'!G1557</f>
        <v>0</v>
      </c>
      <c r="H103" s="14">
        <f>'Consolidated List'!H1557</f>
        <v>0</v>
      </c>
      <c r="I103" s="14">
        <f>'Consolidated List'!I1557</f>
        <v>0</v>
      </c>
      <c r="J103" s="14">
        <f>'Consolidated List'!J1557</f>
        <v>0</v>
      </c>
      <c r="K103" s="14">
        <f>'Consolidated List'!K1557</f>
        <v>0</v>
      </c>
      <c r="L103" s="14">
        <f>'Consolidated List'!L1557</f>
        <v>0</v>
      </c>
      <c r="M103" s="14">
        <f>'Consolidated List'!M1557</f>
        <v>0</v>
      </c>
      <c r="N103" s="14">
        <f>'Consolidated List'!N1557</f>
        <v>0</v>
      </c>
      <c r="O103" s="14">
        <f>'Consolidated List'!O1557</f>
        <v>0</v>
      </c>
      <c r="P103" s="14">
        <f>'Consolidated List'!P1557</f>
        <v>1</v>
      </c>
      <c r="Q103" s="14">
        <f>'Consolidated List'!Q1557</f>
        <v>0</v>
      </c>
      <c r="R103" s="15">
        <f ca="1">RAND()*2-1</f>
        <v>0.25119356404798365</v>
      </c>
      <c r="S103" s="13"/>
      <c r="T103" s="13">
        <v>4</v>
      </c>
      <c r="U103" s="13"/>
      <c r="V103" s="15">
        <f ca="1">$B$2*LOG(B103+1)+SUMPRODUCT($C$2:$T$2,C103:T103)</f>
        <v>324.97898825527898</v>
      </c>
      <c r="W103" s="10">
        <f t="shared" ca="1" si="2"/>
        <v>3624736252245.8203</v>
      </c>
      <c r="X103" s="7">
        <f t="shared" ca="1" si="3"/>
        <v>27</v>
      </c>
      <c r="Y103" s="16">
        <f ca="1">X103/$AA$15</f>
        <v>3.1264474293654469E-3</v>
      </c>
    </row>
    <row r="104" spans="1:25" x14ac:dyDescent="0.25">
      <c r="A104" t="str">
        <f>'Consolidated List'!A1225</f>
        <v xml:space="preserve">Bel-Aire </v>
      </c>
      <c r="B104" s="7">
        <f>'Consolidated List'!B1225</f>
        <v>494</v>
      </c>
      <c r="C104" s="7">
        <f>'Consolidated List'!C1225</f>
        <v>0</v>
      </c>
      <c r="D104" s="7">
        <f>'Consolidated List'!D1225</f>
        <v>0</v>
      </c>
      <c r="E104" s="7">
        <f>'Consolidated List'!E1225</f>
        <v>0</v>
      </c>
      <c r="F104" s="7">
        <f>'Consolidated List'!F1225</f>
        <v>0</v>
      </c>
      <c r="G104" s="7">
        <f>'Consolidated List'!G1225</f>
        <v>0</v>
      </c>
      <c r="H104" s="7">
        <f>'Consolidated List'!H1225</f>
        <v>0</v>
      </c>
      <c r="I104" s="7">
        <f>'Consolidated List'!I1225</f>
        <v>0</v>
      </c>
      <c r="J104" s="7">
        <f>'Consolidated List'!J1225</f>
        <v>0</v>
      </c>
      <c r="K104" s="7">
        <f>'Consolidated List'!K1225</f>
        <v>0</v>
      </c>
      <c r="L104" s="7">
        <f>'Consolidated List'!L1225</f>
        <v>0</v>
      </c>
      <c r="M104" s="7">
        <f>'Consolidated List'!M1225</f>
        <v>0</v>
      </c>
      <c r="N104" s="7">
        <f>'Consolidated List'!N1225</f>
        <v>1</v>
      </c>
      <c r="O104" s="7">
        <f>'Consolidated List'!O1225</f>
        <v>0</v>
      </c>
      <c r="P104" s="7">
        <f>'Consolidated List'!P1225</f>
        <v>0</v>
      </c>
      <c r="Q104" s="7">
        <f>'Consolidated List'!Q1225</f>
        <v>0</v>
      </c>
      <c r="R104" s="10">
        <f ca="1">RAND()*2-1</f>
        <v>-0.77712438009042528</v>
      </c>
      <c r="T104">
        <v>3</v>
      </c>
      <c r="V104" s="10">
        <f ca="1">$B$2*LOG(B104+1)+SUMPRODUCT($C$2:$T$2,C104:T104)</f>
        <v>225.15072776390355</v>
      </c>
      <c r="W104" s="10">
        <f t="shared" ca="1" si="2"/>
        <v>578584474042.35498</v>
      </c>
      <c r="X104" s="7">
        <f t="shared" ca="1" si="3"/>
        <v>5</v>
      </c>
      <c r="Y104" s="16">
        <f ca="1">X104/$AA$15</f>
        <v>5.7897174617878647E-4</v>
      </c>
    </row>
    <row r="105" spans="1:25" x14ac:dyDescent="0.25">
      <c r="A105" t="str">
        <f>'Consolidated List'!A1043</f>
        <v>Belgravia</v>
      </c>
      <c r="B105" s="7">
        <f>'Consolidated List'!B1043</f>
        <v>0</v>
      </c>
      <c r="C105" s="7">
        <f>'Consolidated List'!C1043</f>
        <v>0</v>
      </c>
      <c r="D105" s="7">
        <f>'Consolidated List'!D1043</f>
        <v>0</v>
      </c>
      <c r="E105" s="7">
        <f>'Consolidated List'!E1043</f>
        <v>0</v>
      </c>
      <c r="F105" s="7">
        <f>'Consolidated List'!F1043</f>
        <v>0</v>
      </c>
      <c r="G105" s="7">
        <f>'Consolidated List'!G1043</f>
        <v>0</v>
      </c>
      <c r="H105" s="7">
        <f>'Consolidated List'!H1043</f>
        <v>0</v>
      </c>
      <c r="I105" s="7">
        <f>'Consolidated List'!I1043</f>
        <v>0</v>
      </c>
      <c r="J105" s="7">
        <f>'Consolidated List'!J1043</f>
        <v>0</v>
      </c>
      <c r="K105" s="7">
        <f>'Consolidated List'!K1043</f>
        <v>0</v>
      </c>
      <c r="L105" s="7">
        <f>'Consolidated List'!L1043</f>
        <v>0</v>
      </c>
      <c r="M105" s="7">
        <f>'Consolidated List'!M1043</f>
        <v>1</v>
      </c>
      <c r="N105" s="7">
        <f>'Consolidated List'!N1043</f>
        <v>0</v>
      </c>
      <c r="O105" s="7">
        <f>'Consolidated List'!O1043</f>
        <v>0</v>
      </c>
      <c r="P105" s="7">
        <f>'Consolidated List'!P1043</f>
        <v>0</v>
      </c>
      <c r="Q105" s="7">
        <f>'Consolidated List'!Q1043</f>
        <v>0</v>
      </c>
      <c r="R105" s="10">
        <f ca="1">RAND()*2-1</f>
        <v>0.71394657513520654</v>
      </c>
      <c r="T105">
        <v>2</v>
      </c>
      <c r="V105" s="10">
        <f ca="1">$B$2*LOG(B105+1)+SUMPRODUCT($C$2:$T$2,C105:T105)</f>
        <v>150.99383269516451</v>
      </c>
      <c r="W105" s="10">
        <f t="shared" ca="1" si="2"/>
        <v>78486695593.590622</v>
      </c>
      <c r="X105" s="7">
        <f t="shared" ca="1" si="3"/>
        <v>1</v>
      </c>
      <c r="Y105" s="16">
        <f ca="1">X105/$AA$15</f>
        <v>1.1579434923575729E-4</v>
      </c>
    </row>
    <row r="106" spans="1:25" x14ac:dyDescent="0.25">
      <c r="A106" t="str">
        <f>'Consolidated List'!A1193</f>
        <v>Belle Rive</v>
      </c>
      <c r="B106" s="7">
        <f>'Consolidated List'!B1193</f>
        <v>0</v>
      </c>
      <c r="C106" s="7">
        <f>'Consolidated List'!C1193</f>
        <v>0</v>
      </c>
      <c r="D106" s="7">
        <f>'Consolidated List'!D1193</f>
        <v>0</v>
      </c>
      <c r="E106" s="7">
        <f>'Consolidated List'!E1193</f>
        <v>0</v>
      </c>
      <c r="F106" s="7">
        <f>'Consolidated List'!F1193</f>
        <v>0</v>
      </c>
      <c r="G106" s="7">
        <f>'Consolidated List'!G1193</f>
        <v>0</v>
      </c>
      <c r="H106" s="7">
        <f>'Consolidated List'!H1193</f>
        <v>0</v>
      </c>
      <c r="I106" s="7">
        <f>'Consolidated List'!I1193</f>
        <v>0</v>
      </c>
      <c r="J106" s="7">
        <f>'Consolidated List'!J1193</f>
        <v>0</v>
      </c>
      <c r="K106" s="7">
        <f>'Consolidated List'!K1193</f>
        <v>0</v>
      </c>
      <c r="L106" s="7">
        <f>'Consolidated List'!L1193</f>
        <v>0</v>
      </c>
      <c r="M106" s="7">
        <f>'Consolidated List'!M1193</f>
        <v>1</v>
      </c>
      <c r="N106" s="7">
        <f>'Consolidated List'!N1193</f>
        <v>0</v>
      </c>
      <c r="O106" s="7">
        <f>'Consolidated List'!O1193</f>
        <v>0</v>
      </c>
      <c r="P106" s="7">
        <f>'Consolidated List'!P1193</f>
        <v>0</v>
      </c>
      <c r="Q106" s="7">
        <f>'Consolidated List'!Q1193</f>
        <v>0</v>
      </c>
      <c r="R106" s="10">
        <f ca="1">RAND()*2-1</f>
        <v>0.26855702757986877</v>
      </c>
      <c r="T106">
        <v>1</v>
      </c>
      <c r="V106" s="10">
        <f ca="1">$B$2*LOG(B106+1)+SUMPRODUCT($C$2:$T$2,C106:T106)</f>
        <v>102.53993721961115</v>
      </c>
      <c r="W106" s="10">
        <f t="shared" ca="1" si="2"/>
        <v>11336140918.717554</v>
      </c>
      <c r="X106" s="7">
        <f t="shared" ca="1" si="3"/>
        <v>1</v>
      </c>
      <c r="Y106" s="16">
        <f ca="1">X106/$AA$15</f>
        <v>1.1579434923575729E-4</v>
      </c>
    </row>
    <row r="107" spans="1:25" x14ac:dyDescent="0.25">
      <c r="A107" t="str">
        <f>'Consolidated List'!A1194</f>
        <v>Bellevue</v>
      </c>
      <c r="B107" s="7">
        <f>'Consolidated List'!B1194</f>
        <v>0</v>
      </c>
      <c r="C107" s="7">
        <f>'Consolidated List'!C1194</f>
        <v>0</v>
      </c>
      <c r="D107" s="7">
        <f>'Consolidated List'!D1194</f>
        <v>0</v>
      </c>
      <c r="E107" s="7">
        <f>'Consolidated List'!E1194</f>
        <v>0</v>
      </c>
      <c r="F107" s="7">
        <f>'Consolidated List'!F1194</f>
        <v>0</v>
      </c>
      <c r="G107" s="7">
        <f>'Consolidated List'!G1194</f>
        <v>0</v>
      </c>
      <c r="H107" s="7">
        <f>'Consolidated List'!H1194</f>
        <v>0</v>
      </c>
      <c r="I107" s="7">
        <f>'Consolidated List'!I1194</f>
        <v>0</v>
      </c>
      <c r="J107" s="7">
        <f>'Consolidated List'!J1194</f>
        <v>0</v>
      </c>
      <c r="K107" s="7">
        <f>'Consolidated List'!K1194</f>
        <v>0</v>
      </c>
      <c r="L107" s="7">
        <f>'Consolidated List'!L1194</f>
        <v>0</v>
      </c>
      <c r="M107" s="7">
        <f>'Consolidated List'!M1194</f>
        <v>1</v>
      </c>
      <c r="N107" s="7">
        <f>'Consolidated List'!N1194</f>
        <v>0</v>
      </c>
      <c r="O107" s="7">
        <f>'Consolidated List'!O1194</f>
        <v>0</v>
      </c>
      <c r="P107" s="7">
        <f>'Consolidated List'!P1194</f>
        <v>0</v>
      </c>
      <c r="Q107" s="7">
        <f>'Consolidated List'!Q1194</f>
        <v>0</v>
      </c>
      <c r="R107" s="10">
        <f ca="1">RAND()*2-1</f>
        <v>-0.48493052948950499</v>
      </c>
      <c r="V107" s="10">
        <f ca="1">$B$2*LOG(B107+1)+SUMPRODUCT($C$2:$T$2,C107:T107)</f>
        <v>51.005061648917405</v>
      </c>
      <c r="W107" s="10">
        <f t="shared" ca="1" si="2"/>
        <v>345196498.35053217</v>
      </c>
      <c r="X107" s="7">
        <f t="shared" ca="1" si="3"/>
        <v>1</v>
      </c>
      <c r="Y107" s="16">
        <f ca="1">X107/$AA$15</f>
        <v>1.1579434923575729E-4</v>
      </c>
    </row>
    <row r="108" spans="1:25" x14ac:dyDescent="0.25">
      <c r="A108" t="str">
        <f>'Consolidated List'!A111</f>
        <v xml:space="preserve">Bellis </v>
      </c>
      <c r="B108" s="7">
        <f>'Consolidated List'!B111</f>
        <v>0</v>
      </c>
      <c r="C108" s="7">
        <f>'Consolidated List'!C111</f>
        <v>0</v>
      </c>
      <c r="D108" s="7">
        <f>'Consolidated List'!D111</f>
        <v>0</v>
      </c>
      <c r="E108" s="7">
        <f>'Consolidated List'!E111</f>
        <v>1</v>
      </c>
      <c r="F108" s="7">
        <f>'Consolidated List'!F111</f>
        <v>0</v>
      </c>
      <c r="G108" s="7">
        <f>'Consolidated List'!G111</f>
        <v>0</v>
      </c>
      <c r="H108" s="7">
        <f>'Consolidated List'!H111</f>
        <v>0</v>
      </c>
      <c r="I108" s="7">
        <f>'Consolidated List'!I111</f>
        <v>0</v>
      </c>
      <c r="J108" s="7">
        <f>'Consolidated List'!J111</f>
        <v>0</v>
      </c>
      <c r="K108" s="7">
        <f>'Consolidated List'!K111</f>
        <v>0</v>
      </c>
      <c r="L108" s="7">
        <f>'Consolidated List'!L111</f>
        <v>0</v>
      </c>
      <c r="M108" s="7">
        <f>'Consolidated List'!M111</f>
        <v>0</v>
      </c>
      <c r="N108" s="7">
        <f>'Consolidated List'!N111</f>
        <v>0</v>
      </c>
      <c r="O108" s="7">
        <f>'Consolidated List'!O111</f>
        <v>0</v>
      </c>
      <c r="P108" s="7">
        <f>'Consolidated List'!P111</f>
        <v>0</v>
      </c>
      <c r="Q108" s="7">
        <f>'Consolidated List'!Q111</f>
        <v>0</v>
      </c>
      <c r="R108" s="10">
        <f ca="1">RAND()*2-1</f>
        <v>-0.38459257210817221</v>
      </c>
      <c r="V108" s="10">
        <f ca="1">$B$2*LOG(B108+1)+SUMPRODUCT($C$2:$T$2,C108:T108)</f>
        <v>21.154074278918277</v>
      </c>
      <c r="W108" s="10">
        <f t="shared" ca="1" si="2"/>
        <v>4236136.246244831</v>
      </c>
      <c r="X108" s="7">
        <f t="shared" ca="1" si="3"/>
        <v>1</v>
      </c>
      <c r="Y108" s="16">
        <f ca="1">X108/$AA$15</f>
        <v>1.1579434923575729E-4</v>
      </c>
    </row>
    <row r="109" spans="1:25" x14ac:dyDescent="0.25">
      <c r="A109" t="str">
        <f>'Consolidated List'!A42</f>
        <v xml:space="preserve">Belloy </v>
      </c>
      <c r="B109" s="7">
        <f>'Consolidated List'!B42</f>
        <v>0</v>
      </c>
      <c r="C109" s="7">
        <f>'Consolidated List'!C42</f>
        <v>0</v>
      </c>
      <c r="D109" s="7">
        <f>'Consolidated List'!D42</f>
        <v>1</v>
      </c>
      <c r="E109" s="7">
        <f>'Consolidated List'!E42</f>
        <v>0</v>
      </c>
      <c r="F109" s="7">
        <f>'Consolidated List'!F42</f>
        <v>0</v>
      </c>
      <c r="G109" s="7">
        <f>'Consolidated List'!G42</f>
        <v>0</v>
      </c>
      <c r="H109" s="7">
        <f>'Consolidated List'!H42</f>
        <v>0</v>
      </c>
      <c r="I109" s="7">
        <f>'Consolidated List'!I42</f>
        <v>0</v>
      </c>
      <c r="J109" s="7">
        <f>'Consolidated List'!J42</f>
        <v>0</v>
      </c>
      <c r="K109" s="7">
        <f>'Consolidated List'!K42</f>
        <v>0</v>
      </c>
      <c r="L109" s="7">
        <f>'Consolidated List'!L42</f>
        <v>0</v>
      </c>
      <c r="M109" s="7">
        <f>'Consolidated List'!M42</f>
        <v>0</v>
      </c>
      <c r="N109" s="7">
        <f>'Consolidated List'!N42</f>
        <v>0</v>
      </c>
      <c r="O109" s="7">
        <f>'Consolidated List'!O42</f>
        <v>0</v>
      </c>
      <c r="P109" s="7">
        <f>'Consolidated List'!P42</f>
        <v>0</v>
      </c>
      <c r="Q109" s="7">
        <f>'Consolidated List'!Q42</f>
        <v>0</v>
      </c>
      <c r="R109" s="10">
        <f ca="1">RAND()*2-1</f>
        <v>-0.54503682909332785</v>
      </c>
      <c r="V109" s="10">
        <f ca="1">$B$2*LOG(B109+1)+SUMPRODUCT($C$2:$T$2,C109:T109)</f>
        <v>4.5496317090667215</v>
      </c>
      <c r="W109" s="10">
        <f t="shared" ca="1" si="2"/>
        <v>1947.3113456813676</v>
      </c>
      <c r="X109" s="7">
        <f t="shared" ca="1" si="3"/>
        <v>1</v>
      </c>
      <c r="Y109" s="16">
        <f ca="1">X109/$AA$15</f>
        <v>1.1579434923575729E-4</v>
      </c>
    </row>
    <row r="110" spans="1:25" x14ac:dyDescent="0.25">
      <c r="A110" t="str">
        <f>'Consolidated List'!A985</f>
        <v>Belmead</v>
      </c>
      <c r="B110" s="7">
        <f>'Consolidated List'!B985</f>
        <v>0</v>
      </c>
      <c r="C110" s="7">
        <f>'Consolidated List'!C985</f>
        <v>0</v>
      </c>
      <c r="D110" s="7">
        <f>'Consolidated List'!D985</f>
        <v>0</v>
      </c>
      <c r="E110" s="7">
        <f>'Consolidated List'!E985</f>
        <v>0</v>
      </c>
      <c r="F110" s="7">
        <f>'Consolidated List'!F985</f>
        <v>0</v>
      </c>
      <c r="G110" s="7">
        <f>'Consolidated List'!G985</f>
        <v>0</v>
      </c>
      <c r="H110" s="7">
        <f>'Consolidated List'!H985</f>
        <v>0</v>
      </c>
      <c r="I110" s="7">
        <f>'Consolidated List'!I985</f>
        <v>0</v>
      </c>
      <c r="J110" s="7">
        <f>'Consolidated List'!J985</f>
        <v>0</v>
      </c>
      <c r="K110" s="7">
        <f>'Consolidated List'!K985</f>
        <v>0</v>
      </c>
      <c r="L110" s="7">
        <f>'Consolidated List'!L985</f>
        <v>0</v>
      </c>
      <c r="M110" s="7">
        <f>'Consolidated List'!M985</f>
        <v>1</v>
      </c>
      <c r="N110" s="7">
        <f>'Consolidated List'!N985</f>
        <v>0</v>
      </c>
      <c r="O110" s="7">
        <f>'Consolidated List'!O985</f>
        <v>0</v>
      </c>
      <c r="P110" s="7">
        <f>'Consolidated List'!P985</f>
        <v>0</v>
      </c>
      <c r="Q110" s="7">
        <f>'Consolidated List'!Q985</f>
        <v>0</v>
      </c>
      <c r="R110" s="10">
        <f ca="1">RAND()*2-1</f>
        <v>-0.43224663404109753</v>
      </c>
      <c r="V110" s="10">
        <f ca="1">$B$2*LOG(B110+1)+SUMPRODUCT($C$2:$T$2,C110:T110)</f>
        <v>51.531900603401475</v>
      </c>
      <c r="W110" s="10">
        <f t="shared" ca="1" si="2"/>
        <v>363396549.912916</v>
      </c>
      <c r="X110" s="7">
        <f t="shared" ca="1" si="3"/>
        <v>1</v>
      </c>
      <c r="Y110" s="16">
        <f ca="1">X110/$AA$15</f>
        <v>1.1579434923575729E-4</v>
      </c>
    </row>
    <row r="111" spans="1:25" x14ac:dyDescent="0.25">
      <c r="A111" t="str">
        <f>'Consolidated List'!A1170</f>
        <v>Belmont</v>
      </c>
      <c r="B111" s="7">
        <f>'Consolidated List'!B1170</f>
        <v>0</v>
      </c>
      <c r="C111" s="7">
        <f>'Consolidated List'!C1170</f>
        <v>0</v>
      </c>
      <c r="D111" s="7">
        <f>'Consolidated List'!D1170</f>
        <v>0</v>
      </c>
      <c r="E111" s="7">
        <f>'Consolidated List'!E1170</f>
        <v>0</v>
      </c>
      <c r="F111" s="7">
        <f>'Consolidated List'!F1170</f>
        <v>0</v>
      </c>
      <c r="G111" s="7">
        <f>'Consolidated List'!G1170</f>
        <v>0</v>
      </c>
      <c r="H111" s="7">
        <f>'Consolidated List'!H1170</f>
        <v>0</v>
      </c>
      <c r="I111" s="7">
        <f>'Consolidated List'!I1170</f>
        <v>0</v>
      </c>
      <c r="J111" s="7">
        <f>'Consolidated List'!J1170</f>
        <v>0</v>
      </c>
      <c r="K111" s="7">
        <f>'Consolidated List'!K1170</f>
        <v>0</v>
      </c>
      <c r="L111" s="7">
        <f>'Consolidated List'!L1170</f>
        <v>0</v>
      </c>
      <c r="M111" s="7">
        <f>'Consolidated List'!M1170</f>
        <v>1</v>
      </c>
      <c r="N111" s="7">
        <f>'Consolidated List'!N1170</f>
        <v>0</v>
      </c>
      <c r="O111" s="7">
        <f>'Consolidated List'!O1170</f>
        <v>0</v>
      </c>
      <c r="P111" s="7">
        <f>'Consolidated List'!P1170</f>
        <v>0</v>
      </c>
      <c r="Q111" s="7">
        <f>'Consolidated List'!Q1170</f>
        <v>0</v>
      </c>
      <c r="R111" s="10">
        <f ca="1">RAND()*2-1</f>
        <v>0.59771229569716477</v>
      </c>
      <c r="V111" s="10">
        <f ca="1">$B$2*LOG(B111+1)+SUMPRODUCT($C$2:$T$2,C111:T111)</f>
        <v>61.831489900784099</v>
      </c>
      <c r="W111" s="10">
        <f t="shared" ca="1" si="2"/>
        <v>903750511.88230014</v>
      </c>
      <c r="X111" s="7">
        <f t="shared" ca="1" si="3"/>
        <v>1</v>
      </c>
      <c r="Y111" s="16">
        <f ca="1">X111/$AA$15</f>
        <v>1.1579434923575729E-4</v>
      </c>
    </row>
    <row r="112" spans="1:25" x14ac:dyDescent="0.25">
      <c r="A112" t="str">
        <f>'Consolidated List'!A1226</f>
        <v xml:space="preserve">Beltline </v>
      </c>
      <c r="B112" s="7">
        <f>'Consolidated List'!B1226</f>
        <v>6662</v>
      </c>
      <c r="C112" s="7">
        <f>'Consolidated List'!C1226</f>
        <v>0</v>
      </c>
      <c r="D112" s="7">
        <f>'Consolidated List'!D1226</f>
        <v>0</v>
      </c>
      <c r="E112" s="7">
        <f>'Consolidated List'!E1226</f>
        <v>0</v>
      </c>
      <c r="F112" s="7">
        <f>'Consolidated List'!F1226</f>
        <v>0</v>
      </c>
      <c r="G112" s="7">
        <f>'Consolidated List'!G1226</f>
        <v>0</v>
      </c>
      <c r="H112" s="7">
        <f>'Consolidated List'!H1226</f>
        <v>0</v>
      </c>
      <c r="I112" s="7">
        <f>'Consolidated List'!I1226</f>
        <v>0</v>
      </c>
      <c r="J112" s="7">
        <f>'Consolidated List'!J1226</f>
        <v>0</v>
      </c>
      <c r="K112" s="7">
        <f>'Consolidated List'!K1226</f>
        <v>0</v>
      </c>
      <c r="L112" s="7">
        <f>'Consolidated List'!L1226</f>
        <v>0</v>
      </c>
      <c r="M112" s="7">
        <f>'Consolidated List'!M1226</f>
        <v>0</v>
      </c>
      <c r="N112" s="7">
        <f>'Consolidated List'!N1226</f>
        <v>1</v>
      </c>
      <c r="O112" s="7">
        <f>'Consolidated List'!O1226</f>
        <v>0</v>
      </c>
      <c r="P112" s="7">
        <f>'Consolidated List'!P1226</f>
        <v>0</v>
      </c>
      <c r="Q112" s="7">
        <f>'Consolidated List'!Q1226</f>
        <v>0</v>
      </c>
      <c r="R112" s="10">
        <f ca="1">RAND()*2-1</f>
        <v>0.67710959531354842</v>
      </c>
      <c r="V112" s="10">
        <f ca="1">$B$2*LOG(B112+1)+SUMPRODUCT($C$2:$T$2,C112:T112)</f>
        <v>144.952199790984</v>
      </c>
      <c r="W112" s="10">
        <f t="shared" ca="1" si="2"/>
        <v>63991759695.500427</v>
      </c>
      <c r="X112" s="7">
        <f t="shared" ca="1" si="3"/>
        <v>1</v>
      </c>
      <c r="Y112" s="16">
        <f ca="1">X112/$AA$15</f>
        <v>1.1579434923575729E-4</v>
      </c>
    </row>
    <row r="113" spans="1:25" x14ac:dyDescent="0.25">
      <c r="A113" t="str">
        <f>'Consolidated List'!A1195</f>
        <v>Belvedere</v>
      </c>
      <c r="B113" s="7">
        <f>'Consolidated List'!B1195</f>
        <v>0</v>
      </c>
      <c r="C113" s="7">
        <f>'Consolidated List'!C1195</f>
        <v>0</v>
      </c>
      <c r="D113" s="7">
        <f>'Consolidated List'!D1195</f>
        <v>0</v>
      </c>
      <c r="E113" s="7">
        <f>'Consolidated List'!E1195</f>
        <v>0</v>
      </c>
      <c r="F113" s="7">
        <f>'Consolidated List'!F1195</f>
        <v>0</v>
      </c>
      <c r="G113" s="7">
        <f>'Consolidated List'!G1195</f>
        <v>0</v>
      </c>
      <c r="H113" s="7">
        <f>'Consolidated List'!H1195</f>
        <v>0</v>
      </c>
      <c r="I113" s="7">
        <f>'Consolidated List'!I1195</f>
        <v>0</v>
      </c>
      <c r="J113" s="7">
        <f>'Consolidated List'!J1195</f>
        <v>0</v>
      </c>
      <c r="K113" s="7">
        <f>'Consolidated List'!K1195</f>
        <v>0</v>
      </c>
      <c r="L113" s="7">
        <f>'Consolidated List'!L1195</f>
        <v>0</v>
      </c>
      <c r="M113" s="7">
        <f>'Consolidated List'!M1195</f>
        <v>1</v>
      </c>
      <c r="N113" s="7">
        <f>'Consolidated List'!N1195</f>
        <v>0</v>
      </c>
      <c r="O113" s="7">
        <f>'Consolidated List'!O1195</f>
        <v>0</v>
      </c>
      <c r="P113" s="7">
        <f>'Consolidated List'!P1195</f>
        <v>0</v>
      </c>
      <c r="Q113" s="7">
        <f>'Consolidated List'!Q1195</f>
        <v>0</v>
      </c>
      <c r="R113" s="10">
        <f ca="1">RAND()*2-1</f>
        <v>0.13252895320516389</v>
      </c>
      <c r="V113" s="10">
        <f ca="1">$B$2*LOG(B113+1)+SUMPRODUCT($C$2:$T$2,C113:T113)</f>
        <v>57.179656475864093</v>
      </c>
      <c r="W113" s="10">
        <f t="shared" ca="1" si="2"/>
        <v>611234287.11515963</v>
      </c>
      <c r="X113" s="7">
        <f t="shared" ca="1" si="3"/>
        <v>1</v>
      </c>
      <c r="Y113" s="16">
        <f ca="1">X113/$AA$15</f>
        <v>1.1579434923575729E-4</v>
      </c>
    </row>
    <row r="114" spans="1:25" x14ac:dyDescent="0.25">
      <c r="A114" t="str">
        <f>'Consolidated List'!A112</f>
        <v xml:space="preserve">Benalto </v>
      </c>
      <c r="B114" s="7">
        <f>'Consolidated List'!B112</f>
        <v>133</v>
      </c>
      <c r="C114" s="7">
        <f>'Consolidated List'!C112</f>
        <v>0</v>
      </c>
      <c r="D114" s="7">
        <f>'Consolidated List'!D112</f>
        <v>0</v>
      </c>
      <c r="E114" s="7">
        <f>'Consolidated List'!E112</f>
        <v>1</v>
      </c>
      <c r="F114" s="7">
        <f>'Consolidated List'!F112</f>
        <v>0</v>
      </c>
      <c r="G114" s="7">
        <f>'Consolidated List'!G112</f>
        <v>0</v>
      </c>
      <c r="H114" s="7">
        <f>'Consolidated List'!H112</f>
        <v>0</v>
      </c>
      <c r="I114" s="7">
        <f>'Consolidated List'!I112</f>
        <v>0</v>
      </c>
      <c r="J114" s="7">
        <f>'Consolidated List'!J112</f>
        <v>0</v>
      </c>
      <c r="K114" s="7">
        <f>'Consolidated List'!K112</f>
        <v>0</v>
      </c>
      <c r="L114" s="7">
        <f>'Consolidated List'!L112</f>
        <v>0</v>
      </c>
      <c r="M114" s="7">
        <f>'Consolidated List'!M112</f>
        <v>0</v>
      </c>
      <c r="N114" s="7">
        <f>'Consolidated List'!N112</f>
        <v>0</v>
      </c>
      <c r="O114" s="7">
        <f>'Consolidated List'!O112</f>
        <v>0</v>
      </c>
      <c r="P114" s="7">
        <f>'Consolidated List'!P112</f>
        <v>0</v>
      </c>
      <c r="Q114" s="14">
        <f>'Consolidated List'!Q1659</f>
        <v>1</v>
      </c>
      <c r="R114" s="10">
        <f ca="1">RAND()*2-1</f>
        <v>0.66801854417745377</v>
      </c>
      <c r="V114" s="10">
        <f ca="1">$B$2*LOG(B114+1)+SUMPRODUCT($C$2:$T$2,C114:T114)</f>
        <v>141.8746437878132</v>
      </c>
      <c r="W114" s="10">
        <f t="shared" ca="1" si="2"/>
        <v>57480947809.162216</v>
      </c>
      <c r="X114" s="7">
        <f t="shared" ca="1" si="3"/>
        <v>1</v>
      </c>
      <c r="Y114" s="16">
        <f ca="1">X114/$AA$15</f>
        <v>1.1579434923575729E-4</v>
      </c>
    </row>
    <row r="115" spans="1:25" x14ac:dyDescent="0.25">
      <c r="A115" t="str">
        <f>'Consolidated List'!A113</f>
        <v xml:space="preserve">Benchlands </v>
      </c>
      <c r="B115" s="7">
        <f>'Consolidated List'!B113</f>
        <v>49</v>
      </c>
      <c r="C115" s="7">
        <f>'Consolidated List'!C113</f>
        <v>0</v>
      </c>
      <c r="D115" s="7">
        <f>'Consolidated List'!D113</f>
        <v>0</v>
      </c>
      <c r="E115" s="7">
        <f>'Consolidated List'!E113</f>
        <v>1</v>
      </c>
      <c r="F115" s="7">
        <f>'Consolidated List'!F113</f>
        <v>0</v>
      </c>
      <c r="G115" s="7">
        <f>'Consolidated List'!G113</f>
        <v>0</v>
      </c>
      <c r="H115" s="7">
        <f>'Consolidated List'!H113</f>
        <v>0</v>
      </c>
      <c r="I115" s="7">
        <f>'Consolidated List'!I113</f>
        <v>0</v>
      </c>
      <c r="J115" s="7">
        <f>'Consolidated List'!J113</f>
        <v>0</v>
      </c>
      <c r="K115" s="7">
        <f>'Consolidated List'!K113</f>
        <v>0</v>
      </c>
      <c r="L115" s="7">
        <f>'Consolidated List'!L113</f>
        <v>0</v>
      </c>
      <c r="M115" s="7">
        <f>'Consolidated List'!M113</f>
        <v>0</v>
      </c>
      <c r="N115" s="7">
        <f>'Consolidated List'!N113</f>
        <v>0</v>
      </c>
      <c r="O115" s="7">
        <f>'Consolidated List'!O113</f>
        <v>0</v>
      </c>
      <c r="P115" s="7">
        <f>'Consolidated List'!P113</f>
        <v>0</v>
      </c>
      <c r="Q115" s="14">
        <f>'Consolidated List'!Q1660</f>
        <v>1</v>
      </c>
      <c r="R115" s="10">
        <f ca="1">RAND()*2-1</f>
        <v>-5.9206478157002307E-2</v>
      </c>
      <c r="V115" s="10">
        <f ca="1">$B$2*LOG(B115+1)+SUMPRODUCT($C$2:$T$2,C115:T115)</f>
        <v>120.4739453615186</v>
      </c>
      <c r="W115" s="10">
        <f t="shared" ca="1" si="2"/>
        <v>25378483415.577057</v>
      </c>
      <c r="X115" s="7">
        <f t="shared" ca="1" si="3"/>
        <v>1</v>
      </c>
      <c r="Y115" s="16">
        <f ca="1">X115/$AA$15</f>
        <v>1.1579434923575729E-4</v>
      </c>
    </row>
    <row r="116" spans="1:25" x14ac:dyDescent="0.25">
      <c r="A116" t="str">
        <f>'Consolidated List'!A1444</f>
        <v xml:space="preserve">Bentley </v>
      </c>
      <c r="B116" s="7">
        <f>'Consolidated List'!B1444</f>
        <v>1083</v>
      </c>
      <c r="C116" s="7">
        <f>'Consolidated List'!C1444</f>
        <v>0</v>
      </c>
      <c r="D116" s="7">
        <f>'Consolidated List'!D1444</f>
        <v>0</v>
      </c>
      <c r="E116" s="7">
        <f>'Consolidated List'!E1444</f>
        <v>0</v>
      </c>
      <c r="F116" s="7">
        <f>'Consolidated List'!F1444</f>
        <v>0</v>
      </c>
      <c r="G116" s="7">
        <f>'Consolidated List'!G1444</f>
        <v>0</v>
      </c>
      <c r="H116" s="7">
        <f>'Consolidated List'!H1444</f>
        <v>0</v>
      </c>
      <c r="I116" s="7">
        <f>'Consolidated List'!I1444</f>
        <v>0</v>
      </c>
      <c r="J116" s="7">
        <f>'Consolidated List'!J1444</f>
        <v>0</v>
      </c>
      <c r="K116" s="7">
        <f>'Consolidated List'!K1444</f>
        <v>0</v>
      </c>
      <c r="L116" s="7">
        <f>'Consolidated List'!L1444</f>
        <v>0</v>
      </c>
      <c r="M116" s="7">
        <f>'Consolidated List'!M1444</f>
        <v>0</v>
      </c>
      <c r="N116" s="7">
        <f>'Consolidated List'!N1444</f>
        <v>0</v>
      </c>
      <c r="O116" s="7">
        <f>'Consolidated List'!O1444</f>
        <v>1</v>
      </c>
      <c r="P116" s="7">
        <f>'Consolidated List'!P1444</f>
        <v>0</v>
      </c>
      <c r="Q116" s="7">
        <f>'Consolidated List'!Q1444</f>
        <v>0</v>
      </c>
      <c r="R116" s="10">
        <f ca="1">RAND()*2-1</f>
        <v>0.54707576264760771</v>
      </c>
      <c r="V116" s="10">
        <f ca="1">$B$2*LOG(B116+1)+SUMPRODUCT($C$2:$T$2,C116:T116)</f>
        <v>185.62672393915423</v>
      </c>
      <c r="W116" s="10">
        <f t="shared" ca="1" si="2"/>
        <v>220395386945.4563</v>
      </c>
      <c r="X116" s="7">
        <f t="shared" ca="1" si="3"/>
        <v>2</v>
      </c>
      <c r="Y116" s="16">
        <f ca="1">X116/$AA$15</f>
        <v>2.3158869847151459E-4</v>
      </c>
    </row>
    <row r="117" spans="1:25" x14ac:dyDescent="0.25">
      <c r="A117" t="str">
        <f>'Consolidated List'!A1161</f>
        <v>Bergman</v>
      </c>
      <c r="B117" s="7">
        <f>'Consolidated List'!B1161</f>
        <v>0</v>
      </c>
      <c r="C117" s="7">
        <f>'Consolidated List'!C1161</f>
        <v>0</v>
      </c>
      <c r="D117" s="7">
        <f>'Consolidated List'!D1161</f>
        <v>0</v>
      </c>
      <c r="E117" s="7">
        <f>'Consolidated List'!E1161</f>
        <v>0</v>
      </c>
      <c r="F117" s="7">
        <f>'Consolidated List'!F1161</f>
        <v>0</v>
      </c>
      <c r="G117" s="7">
        <f>'Consolidated List'!G1161</f>
        <v>0</v>
      </c>
      <c r="H117" s="7">
        <f>'Consolidated List'!H1161</f>
        <v>0</v>
      </c>
      <c r="I117" s="7">
        <f>'Consolidated List'!I1161</f>
        <v>0</v>
      </c>
      <c r="J117" s="7">
        <f>'Consolidated List'!J1161</f>
        <v>0</v>
      </c>
      <c r="K117" s="7">
        <f>'Consolidated List'!K1161</f>
        <v>0</v>
      </c>
      <c r="L117" s="7">
        <f>'Consolidated List'!L1161</f>
        <v>0</v>
      </c>
      <c r="M117" s="7">
        <f>'Consolidated List'!M1161</f>
        <v>1</v>
      </c>
      <c r="N117" s="7">
        <f>'Consolidated List'!N1161</f>
        <v>0</v>
      </c>
      <c r="O117" s="7">
        <f>'Consolidated List'!O1161</f>
        <v>0</v>
      </c>
      <c r="P117" s="7">
        <f>'Consolidated List'!P1161</f>
        <v>0</v>
      </c>
      <c r="Q117" s="7">
        <f>'Consolidated List'!Q1161</f>
        <v>0</v>
      </c>
      <c r="R117" s="10">
        <f ca="1">RAND()*2-1</f>
        <v>-0.40360913527314435</v>
      </c>
      <c r="V117" s="10">
        <f ca="1">$B$2*LOG(B117+1)+SUMPRODUCT($C$2:$T$2,C117:T117)</f>
        <v>51.818275591081004</v>
      </c>
      <c r="W117" s="10">
        <f t="shared" ca="1" si="2"/>
        <v>373606806.58063751</v>
      </c>
      <c r="X117" s="7">
        <f t="shared" ca="1" si="3"/>
        <v>1</v>
      </c>
      <c r="Y117" s="16">
        <f ca="1">X117/$AA$15</f>
        <v>1.1579434923575729E-4</v>
      </c>
    </row>
    <row r="118" spans="1:25" x14ac:dyDescent="0.25">
      <c r="A118" s="13" t="str">
        <f>'Consolidated List'!A1558</f>
        <v xml:space="preserve">Berwyn </v>
      </c>
      <c r="B118" s="14">
        <f>'Consolidated List'!B1558</f>
        <v>561</v>
      </c>
      <c r="C118" s="14">
        <f>'Consolidated List'!C1558</f>
        <v>0</v>
      </c>
      <c r="D118" s="14">
        <f>'Consolidated List'!D1558</f>
        <v>0</v>
      </c>
      <c r="E118" s="14">
        <f>'Consolidated List'!E1558</f>
        <v>0</v>
      </c>
      <c r="F118" s="14">
        <f>'Consolidated List'!F1558</f>
        <v>0</v>
      </c>
      <c r="G118" s="14">
        <f>'Consolidated List'!G1558</f>
        <v>0</v>
      </c>
      <c r="H118" s="14">
        <f>'Consolidated List'!H1558</f>
        <v>0</v>
      </c>
      <c r="I118" s="14">
        <f>'Consolidated List'!I1558</f>
        <v>0</v>
      </c>
      <c r="J118" s="14">
        <f>'Consolidated List'!J1558</f>
        <v>0</v>
      </c>
      <c r="K118" s="14">
        <f>'Consolidated List'!K1558</f>
        <v>0</v>
      </c>
      <c r="L118" s="14">
        <f>'Consolidated List'!L1558</f>
        <v>0</v>
      </c>
      <c r="M118" s="14">
        <f>'Consolidated List'!M1558</f>
        <v>0</v>
      </c>
      <c r="N118" s="14">
        <f>'Consolidated List'!N1558</f>
        <v>0</v>
      </c>
      <c r="O118" s="14">
        <f>'Consolidated List'!O1558</f>
        <v>0</v>
      </c>
      <c r="P118" s="14">
        <f>'Consolidated List'!P1558</f>
        <v>1</v>
      </c>
      <c r="Q118" s="14">
        <f>'Consolidated List'!Q1558</f>
        <v>0</v>
      </c>
      <c r="R118" s="15">
        <f ca="1">RAND()*2-1</f>
        <v>-0.13427393967626511</v>
      </c>
      <c r="S118" s="13"/>
      <c r="T118" s="13"/>
      <c r="U118" s="13"/>
      <c r="V118" s="15">
        <f ca="1">$B$2*LOG(B118+1)+SUMPRODUCT($C$2:$T$2,C118:T118)</f>
        <v>139.39855901701637</v>
      </c>
      <c r="W118" s="10">
        <f t="shared" ca="1" si="2"/>
        <v>52637035513.305527</v>
      </c>
      <c r="X118" s="7">
        <f t="shared" ca="1" si="3"/>
        <v>1</v>
      </c>
      <c r="Y118" s="16">
        <f ca="1">X118/$AA$15</f>
        <v>1.1579434923575729E-4</v>
      </c>
    </row>
    <row r="119" spans="1:25" x14ac:dyDescent="0.25">
      <c r="A119" t="str">
        <f>'Consolidated List'!A541</f>
        <v xml:space="preserve">Betula Beach </v>
      </c>
      <c r="B119" s="7">
        <f>'Consolidated List'!B541</f>
        <v>15</v>
      </c>
      <c r="C119" s="7">
        <f>'Consolidated List'!C541</f>
        <v>0</v>
      </c>
      <c r="D119" s="7">
        <f>'Consolidated List'!D541</f>
        <v>0</v>
      </c>
      <c r="E119" s="7">
        <f>'Consolidated List'!E541</f>
        <v>0</v>
      </c>
      <c r="F119" s="7">
        <f>'Consolidated List'!F541</f>
        <v>1</v>
      </c>
      <c r="G119" s="7">
        <f>'Consolidated List'!G541</f>
        <v>0</v>
      </c>
      <c r="H119" s="7">
        <f>'Consolidated List'!H541</f>
        <v>0</v>
      </c>
      <c r="I119" s="7">
        <f>'Consolidated List'!I541</f>
        <v>0</v>
      </c>
      <c r="J119" s="7">
        <f>'Consolidated List'!J541</f>
        <v>0</v>
      </c>
      <c r="K119" s="7">
        <f>'Consolidated List'!K541</f>
        <v>0</v>
      </c>
      <c r="L119" s="7">
        <f>'Consolidated List'!L541</f>
        <v>0</v>
      </c>
      <c r="M119" s="7">
        <f>'Consolidated List'!M541</f>
        <v>0</v>
      </c>
      <c r="N119" s="7">
        <f>'Consolidated List'!N541</f>
        <v>0</v>
      </c>
      <c r="O119" s="7">
        <f>'Consolidated List'!O541</f>
        <v>0</v>
      </c>
      <c r="P119" s="7">
        <f>'Consolidated List'!P541</f>
        <v>0</v>
      </c>
      <c r="Q119" s="7">
        <f>'Consolidated List'!Q541</f>
        <v>0</v>
      </c>
      <c r="R119" s="10">
        <f ca="1">RAND()*2-1</f>
        <v>0.20318782469607166</v>
      </c>
      <c r="V119" s="10">
        <f ca="1">$B$2*LOG(B119+1)+SUMPRODUCT($C$2:$T$2,C119:T119)</f>
        <v>58.767837674606234</v>
      </c>
      <c r="W119" s="10">
        <f t="shared" ca="1" si="2"/>
        <v>700968586.66445124</v>
      </c>
      <c r="X119" s="7">
        <f t="shared" ca="1" si="3"/>
        <v>1</v>
      </c>
      <c r="Y119" s="16">
        <f ca="1">X119/$AA$15</f>
        <v>1.1579434923575729E-4</v>
      </c>
    </row>
    <row r="120" spans="1:25" x14ac:dyDescent="0.25">
      <c r="A120" t="str">
        <f>'Consolidated List'!A6</f>
        <v>Beverly</v>
      </c>
      <c r="B120" s="7">
        <f>'Consolidated List'!B6</f>
        <v>0</v>
      </c>
      <c r="C120" s="7">
        <f>'Consolidated List'!C6</f>
        <v>1</v>
      </c>
      <c r="D120" s="7">
        <f>'Consolidated List'!D6</f>
        <v>0</v>
      </c>
      <c r="E120" s="7">
        <f>'Consolidated List'!E6</f>
        <v>0</v>
      </c>
      <c r="F120" s="7">
        <f>'Consolidated List'!F6</f>
        <v>0</v>
      </c>
      <c r="G120" s="7">
        <f>'Consolidated List'!G6</f>
        <v>0</v>
      </c>
      <c r="H120" s="7">
        <f>'Consolidated List'!H6</f>
        <v>0</v>
      </c>
      <c r="I120" s="7">
        <f>'Consolidated List'!I6</f>
        <v>0</v>
      </c>
      <c r="J120" s="7">
        <f>'Consolidated List'!J6</f>
        <v>0</v>
      </c>
      <c r="K120" s="7">
        <f>'Consolidated List'!K6</f>
        <v>0</v>
      </c>
      <c r="L120" s="7">
        <f>'Consolidated List'!L6</f>
        <v>0</v>
      </c>
      <c r="M120" s="7">
        <f>'Consolidated List'!M927</f>
        <v>1</v>
      </c>
      <c r="N120" s="7">
        <f>'Consolidated List'!N6</f>
        <v>0</v>
      </c>
      <c r="O120" s="7">
        <f>'Consolidated List'!O6</f>
        <v>0</v>
      </c>
      <c r="P120" s="7">
        <f>'Consolidated List'!P6</f>
        <v>0</v>
      </c>
      <c r="Q120" s="7">
        <f>'Consolidated List'!Q6</f>
        <v>0</v>
      </c>
      <c r="R120" s="10">
        <f ca="1">RAND()*2-1</f>
        <v>0.78243567256270263</v>
      </c>
      <c r="V120" s="10">
        <f ca="1">$B$2*LOG(B120+1)+SUMPRODUCT($C$2:$T$2,C120:T120)</f>
        <v>138.67872366943948</v>
      </c>
      <c r="W120" s="10">
        <f t="shared" ca="1" si="2"/>
        <v>51291946409.129135</v>
      </c>
      <c r="X120" s="7">
        <f t="shared" ca="1" si="3"/>
        <v>1</v>
      </c>
      <c r="Y120" s="16">
        <f ca="1">X120/$AA$15</f>
        <v>1.1579434923575729E-4</v>
      </c>
    </row>
    <row r="121" spans="1:25" x14ac:dyDescent="0.25">
      <c r="A121" t="str">
        <f>'Consolidated List'!A1162</f>
        <v>Beverly Heights</v>
      </c>
      <c r="B121" s="7">
        <f>'Consolidated List'!B1162</f>
        <v>0</v>
      </c>
      <c r="C121" s="7">
        <f>'Consolidated List'!C1162</f>
        <v>0</v>
      </c>
      <c r="D121" s="7">
        <f>'Consolidated List'!D1162</f>
        <v>0</v>
      </c>
      <c r="E121" s="7">
        <f>'Consolidated List'!E1162</f>
        <v>0</v>
      </c>
      <c r="F121" s="7">
        <f>'Consolidated List'!F1162</f>
        <v>0</v>
      </c>
      <c r="G121" s="7">
        <f>'Consolidated List'!G1162</f>
        <v>0</v>
      </c>
      <c r="H121" s="7">
        <f>'Consolidated List'!H1162</f>
        <v>0</v>
      </c>
      <c r="I121" s="7">
        <f>'Consolidated List'!I1162</f>
        <v>0</v>
      </c>
      <c r="J121" s="7">
        <f>'Consolidated List'!J1162</f>
        <v>0</v>
      </c>
      <c r="K121" s="7">
        <f>'Consolidated List'!K1162</f>
        <v>0</v>
      </c>
      <c r="L121" s="7">
        <f>'Consolidated List'!L1162</f>
        <v>0</v>
      </c>
      <c r="M121" s="7">
        <f>'Consolidated List'!M1162</f>
        <v>1</v>
      </c>
      <c r="N121" s="7">
        <f>'Consolidated List'!N1162</f>
        <v>0</v>
      </c>
      <c r="O121" s="7">
        <f>'Consolidated List'!O1162</f>
        <v>0</v>
      </c>
      <c r="P121" s="7">
        <f>'Consolidated List'!P1162</f>
        <v>0</v>
      </c>
      <c r="Q121" s="7">
        <f>'Consolidated List'!Q1162</f>
        <v>0</v>
      </c>
      <c r="R121" s="10">
        <f ca="1">RAND()*2-1</f>
        <v>0.51670016071411218</v>
      </c>
      <c r="T121">
        <v>2</v>
      </c>
      <c r="V121" s="10">
        <f ca="1">$B$2*LOG(B121+1)+SUMPRODUCT($C$2:$T$2,C121:T121)</f>
        <v>149.02136855095358</v>
      </c>
      <c r="W121" s="10">
        <f t="shared" ca="1" si="2"/>
        <v>73492451980.941818</v>
      </c>
      <c r="X121" s="7">
        <f t="shared" ca="1" si="3"/>
        <v>1</v>
      </c>
      <c r="Y121" s="16">
        <f ca="1">X121/$AA$15</f>
        <v>1.1579434923575729E-4</v>
      </c>
    </row>
    <row r="122" spans="1:25" x14ac:dyDescent="0.25">
      <c r="A122" t="str">
        <f>'Consolidated List'!A114</f>
        <v xml:space="preserve">Bezanson </v>
      </c>
      <c r="B122" s="7">
        <f>'Consolidated List'!B114</f>
        <v>155</v>
      </c>
      <c r="C122" s="7">
        <f>'Consolidated List'!C114</f>
        <v>0</v>
      </c>
      <c r="D122" s="7">
        <f>'Consolidated List'!D114</f>
        <v>0</v>
      </c>
      <c r="E122" s="7">
        <f>'Consolidated List'!E114</f>
        <v>1</v>
      </c>
      <c r="F122" s="7">
        <f>'Consolidated List'!F114</f>
        <v>0</v>
      </c>
      <c r="G122" s="7">
        <f>'Consolidated List'!G114</f>
        <v>0</v>
      </c>
      <c r="H122" s="7">
        <f>'Consolidated List'!H114</f>
        <v>0</v>
      </c>
      <c r="I122" s="7">
        <f>'Consolidated List'!I114</f>
        <v>0</v>
      </c>
      <c r="J122" s="7">
        <f>'Consolidated List'!J114</f>
        <v>0</v>
      </c>
      <c r="K122" s="7">
        <f>'Consolidated List'!K114</f>
        <v>0</v>
      </c>
      <c r="L122" s="7">
        <f>'Consolidated List'!L114</f>
        <v>0</v>
      </c>
      <c r="M122" s="7">
        <f>'Consolidated List'!M114</f>
        <v>0</v>
      </c>
      <c r="N122" s="7">
        <f>'Consolidated List'!N114</f>
        <v>0</v>
      </c>
      <c r="O122" s="7">
        <f>'Consolidated List'!O114</f>
        <v>0</v>
      </c>
      <c r="P122" s="7">
        <f>'Consolidated List'!P114</f>
        <v>0</v>
      </c>
      <c r="Q122" s="14">
        <f>'Consolidated List'!Q1661</f>
        <v>1</v>
      </c>
      <c r="R122" s="10">
        <f ca="1">RAND()*2-1</f>
        <v>0.94707548286067977</v>
      </c>
      <c r="V122" s="10">
        <f ca="1">$B$2*LOG(B122+1)+SUMPRODUCT($C$2:$T$2,C122:T122)</f>
        <v>146.84386657430403</v>
      </c>
      <c r="W122" s="10">
        <f t="shared" ca="1" si="2"/>
        <v>68277727402.437073</v>
      </c>
      <c r="X122" s="7">
        <f t="shared" ca="1" si="3"/>
        <v>1</v>
      </c>
      <c r="Y122" s="16">
        <f ca="1">X122/$AA$15</f>
        <v>1.1579434923575729E-4</v>
      </c>
    </row>
    <row r="123" spans="1:25" x14ac:dyDescent="0.25">
      <c r="A123" t="str">
        <f>'Consolidated List'!A747</f>
        <v>Bezanson City</v>
      </c>
      <c r="B123" s="7">
        <f>'Consolidated List'!B747</f>
        <v>0</v>
      </c>
      <c r="C123" s="7">
        <f>'Consolidated List'!C747</f>
        <v>0</v>
      </c>
      <c r="D123" s="7">
        <f>'Consolidated List'!D747</f>
        <v>0</v>
      </c>
      <c r="E123" s="7">
        <f>'Consolidated List'!E747</f>
        <v>0</v>
      </c>
      <c r="F123" s="7">
        <f>'Consolidated List'!F747</f>
        <v>0</v>
      </c>
      <c r="G123" s="7">
        <f>'Consolidated List'!G747</f>
        <v>0</v>
      </c>
      <c r="H123" s="7">
        <f>'Consolidated List'!H747</f>
        <v>0</v>
      </c>
      <c r="I123" s="7">
        <f>'Consolidated List'!I747</f>
        <v>0</v>
      </c>
      <c r="J123" s="7">
        <f>'Consolidated List'!J747</f>
        <v>0</v>
      </c>
      <c r="K123" s="7">
        <f>'Consolidated List'!K747</f>
        <v>1</v>
      </c>
      <c r="L123" s="7">
        <f>'Consolidated List'!L747</f>
        <v>0</v>
      </c>
      <c r="M123" s="7">
        <f>'Consolidated List'!M747</f>
        <v>0</v>
      </c>
      <c r="N123" s="7">
        <f>'Consolidated List'!N747</f>
        <v>0</v>
      </c>
      <c r="O123" s="7">
        <f>'Consolidated List'!O747</f>
        <v>0</v>
      </c>
      <c r="P123" s="7">
        <f>'Consolidated List'!P747</f>
        <v>0</v>
      </c>
      <c r="Q123" s="7">
        <f>'Consolidated List'!Q747</f>
        <v>0</v>
      </c>
      <c r="R123" s="10">
        <f ca="1">RAND()*2-1</f>
        <v>0.35842608397898434</v>
      </c>
      <c r="V123" s="10">
        <f ca="1">$B$2*LOG(B123+1)+SUMPRODUCT($C$2:$T$2,C123:T123)</f>
        <v>13.584260839789843</v>
      </c>
      <c r="W123" s="10">
        <f t="shared" ca="1" si="2"/>
        <v>462570.76665058965</v>
      </c>
      <c r="X123" s="7">
        <f t="shared" ca="1" si="3"/>
        <v>1</v>
      </c>
      <c r="Y123" s="16">
        <f ca="1">X123/$AA$15</f>
        <v>1.1579434923575729E-4</v>
      </c>
    </row>
    <row r="124" spans="1:25" x14ac:dyDescent="0.25">
      <c r="A124" t="str">
        <f>'Consolidated List'!A821</f>
        <v>Big Hill Springs</v>
      </c>
      <c r="B124" s="7">
        <f>'Consolidated List'!B821</f>
        <v>0</v>
      </c>
      <c r="C124" s="7">
        <f>'Consolidated List'!C821</f>
        <v>0</v>
      </c>
      <c r="D124" s="7">
        <f>'Consolidated List'!D821</f>
        <v>0</v>
      </c>
      <c r="E124" s="7">
        <f>'Consolidated List'!E821</f>
        <v>0</v>
      </c>
      <c r="F124" s="7">
        <f>'Consolidated List'!F821</f>
        <v>0</v>
      </c>
      <c r="G124" s="7">
        <f>'Consolidated List'!G821</f>
        <v>0</v>
      </c>
      <c r="H124" s="7">
        <f>'Consolidated List'!H821</f>
        <v>0</v>
      </c>
      <c r="I124" s="7">
        <f>'Consolidated List'!I821</f>
        <v>0</v>
      </c>
      <c r="J124" s="7">
        <f>'Consolidated List'!J821</f>
        <v>0</v>
      </c>
      <c r="K124" s="7">
        <f>'Consolidated List'!K821</f>
        <v>0</v>
      </c>
      <c r="L124" s="7">
        <f>'Consolidated List'!L821</f>
        <v>1</v>
      </c>
      <c r="M124" s="7">
        <f>'Consolidated List'!M821</f>
        <v>0</v>
      </c>
      <c r="N124" s="7">
        <f>'Consolidated List'!N821</f>
        <v>0</v>
      </c>
      <c r="O124" s="7">
        <f>'Consolidated List'!O821</f>
        <v>0</v>
      </c>
      <c r="P124" s="7">
        <f>'Consolidated List'!P821</f>
        <v>0</v>
      </c>
      <c r="Q124" s="7">
        <f>'Consolidated List'!Q821</f>
        <v>0</v>
      </c>
      <c r="R124" s="10">
        <f ca="1">RAND()*2-1</f>
        <v>-0.99466633546855698</v>
      </c>
      <c r="V124" s="10">
        <f ca="1">$B$2*LOG(B124+1)+SUMPRODUCT($C$2:$T$2,C124:T124)</f>
        <v>15.053336645314431</v>
      </c>
      <c r="W124" s="10">
        <f t="shared" ca="1" si="2"/>
        <v>772970.19227304298</v>
      </c>
      <c r="X124" s="7">
        <f t="shared" ca="1" si="3"/>
        <v>1</v>
      </c>
      <c r="Y124" s="16">
        <f ca="1">X124/$AA$15</f>
        <v>1.1579434923575729E-4</v>
      </c>
    </row>
    <row r="125" spans="1:25" x14ac:dyDescent="0.25">
      <c r="A125" t="str">
        <f>'Consolidated List'!A608</f>
        <v xml:space="preserve">Big Horn </v>
      </c>
      <c r="B125" s="7">
        <f>'Consolidated List'!B608</f>
        <v>192</v>
      </c>
      <c r="C125" s="7">
        <f>'Consolidated List'!C608</f>
        <v>0</v>
      </c>
      <c r="D125" s="7">
        <f>'Consolidated List'!D608</f>
        <v>0</v>
      </c>
      <c r="E125" s="7">
        <f>'Consolidated List'!E608</f>
        <v>0</v>
      </c>
      <c r="F125" s="7">
        <f>'Consolidated List'!F608</f>
        <v>0</v>
      </c>
      <c r="G125" s="7">
        <f>'Consolidated List'!G608</f>
        <v>0</v>
      </c>
      <c r="H125" s="7">
        <f>'Consolidated List'!H608</f>
        <v>0</v>
      </c>
      <c r="I125" s="7">
        <f>'Consolidated List'!I608</f>
        <v>1</v>
      </c>
      <c r="J125" s="7">
        <f>'Consolidated List'!J608</f>
        <v>0</v>
      </c>
      <c r="K125" s="7">
        <f>'Consolidated List'!K608</f>
        <v>0</v>
      </c>
      <c r="L125" s="7">
        <f>'Consolidated List'!L608</f>
        <v>0</v>
      </c>
      <c r="M125" s="7">
        <f>'Consolidated List'!M608</f>
        <v>0</v>
      </c>
      <c r="N125" s="7">
        <f>'Consolidated List'!N608</f>
        <v>0</v>
      </c>
      <c r="O125" s="7">
        <f>'Consolidated List'!O608</f>
        <v>0</v>
      </c>
      <c r="P125" s="7">
        <f>'Consolidated List'!P608</f>
        <v>0</v>
      </c>
      <c r="Q125" s="7">
        <f>'Consolidated List'!Q608</f>
        <v>0</v>
      </c>
      <c r="R125" s="10">
        <f ca="1">RAND()*2-1</f>
        <v>0.58576025996773651</v>
      </c>
      <c r="V125" s="10">
        <f ca="1">$B$2*LOG(B125+1)+SUMPRODUCT($C$2:$T$2,C125:T125)</f>
        <v>116.2809937969339</v>
      </c>
      <c r="W125" s="10">
        <f t="shared" ca="1" si="2"/>
        <v>21259041222.041313</v>
      </c>
      <c r="X125" s="7">
        <f t="shared" ca="1" si="3"/>
        <v>1</v>
      </c>
      <c r="Y125" s="16">
        <f ca="1">X125/$AA$15</f>
        <v>1.1579434923575729E-4</v>
      </c>
    </row>
    <row r="126" spans="1:25" x14ac:dyDescent="0.25">
      <c r="A126" t="str">
        <f>'Consolidated List'!A822</f>
        <v>Big Knife</v>
      </c>
      <c r="B126" s="7">
        <f>'Consolidated List'!B822</f>
        <v>0</v>
      </c>
      <c r="C126" s="7">
        <f>'Consolidated List'!C822</f>
        <v>0</v>
      </c>
      <c r="D126" s="7">
        <f>'Consolidated List'!D822</f>
        <v>0</v>
      </c>
      <c r="E126" s="7">
        <f>'Consolidated List'!E822</f>
        <v>0</v>
      </c>
      <c r="F126" s="7">
        <f>'Consolidated List'!F822</f>
        <v>0</v>
      </c>
      <c r="G126" s="7">
        <f>'Consolidated List'!G822</f>
        <v>0</v>
      </c>
      <c r="H126" s="7">
        <f>'Consolidated List'!H822</f>
        <v>0</v>
      </c>
      <c r="I126" s="7">
        <f>'Consolidated List'!I822</f>
        <v>0</v>
      </c>
      <c r="J126" s="7">
        <f>'Consolidated List'!J822</f>
        <v>0</v>
      </c>
      <c r="K126" s="7">
        <f>'Consolidated List'!K822</f>
        <v>0</v>
      </c>
      <c r="L126" s="7">
        <f>'Consolidated List'!L822</f>
        <v>1</v>
      </c>
      <c r="M126" s="7">
        <f>'Consolidated List'!M822</f>
        <v>0</v>
      </c>
      <c r="N126" s="7">
        <f>'Consolidated List'!N822</f>
        <v>0</v>
      </c>
      <c r="O126" s="7">
        <f>'Consolidated List'!O822</f>
        <v>0</v>
      </c>
      <c r="P126" s="7">
        <f>'Consolidated List'!P822</f>
        <v>0</v>
      </c>
      <c r="Q126" s="7">
        <f>'Consolidated List'!Q822</f>
        <v>0</v>
      </c>
      <c r="R126" s="10">
        <f ca="1">RAND()*2-1</f>
        <v>-0.78024072711067616</v>
      </c>
      <c r="T126">
        <v>1</v>
      </c>
      <c r="V126" s="10">
        <f ca="1">$B$2*LOG(B126+1)+SUMPRODUCT($C$2:$T$2,C126:T126)</f>
        <v>61.197592728893241</v>
      </c>
      <c r="W126" s="10">
        <f t="shared" ca="1" si="2"/>
        <v>858364393.99443173</v>
      </c>
      <c r="X126" s="7">
        <f t="shared" ca="1" si="3"/>
        <v>1</v>
      </c>
      <c r="Y126" s="16">
        <f ca="1">X126/$AA$15</f>
        <v>1.1579434923575729E-4</v>
      </c>
    </row>
    <row r="127" spans="1:25" x14ac:dyDescent="0.25">
      <c r="A127" t="str">
        <f>'Consolidated List'!A924</f>
        <v>Big Lake</v>
      </c>
      <c r="B127" s="7">
        <f>'Consolidated List'!B480</f>
        <v>5805</v>
      </c>
      <c r="C127" s="7">
        <f>'Consolidated List'!C924</f>
        <v>0</v>
      </c>
      <c r="D127" s="7">
        <f>'Consolidated List'!D924</f>
        <v>0</v>
      </c>
      <c r="E127" s="7">
        <f>'Consolidated List'!E924</f>
        <v>0</v>
      </c>
      <c r="F127" s="7">
        <f>'Consolidated List'!F924</f>
        <v>0</v>
      </c>
      <c r="G127" s="7">
        <f>'Consolidated List'!G480</f>
        <v>1</v>
      </c>
      <c r="H127" s="7">
        <f>'Consolidated List'!H924</f>
        <v>0</v>
      </c>
      <c r="I127" s="7">
        <f>'Consolidated List'!I924</f>
        <v>0</v>
      </c>
      <c r="J127" s="7">
        <f>'Consolidated List'!J924</f>
        <v>0</v>
      </c>
      <c r="K127" s="7">
        <f>'Consolidated List'!K924</f>
        <v>0</v>
      </c>
      <c r="L127" s="7">
        <f>'Consolidated List'!L924</f>
        <v>0</v>
      </c>
      <c r="M127" s="7">
        <f>'Consolidated List'!M924</f>
        <v>1</v>
      </c>
      <c r="N127" s="7">
        <f>'Consolidated List'!N924</f>
        <v>0</v>
      </c>
      <c r="O127" s="7">
        <f>'Consolidated List'!O924</f>
        <v>0</v>
      </c>
      <c r="P127" s="7">
        <f>'Consolidated List'!P924</f>
        <v>0</v>
      </c>
      <c r="Q127" s="7">
        <f>'Consolidated List'!Q924</f>
        <v>0</v>
      </c>
      <c r="R127" s="10">
        <f ca="1">RAND()*2-1</f>
        <v>-0.44525892437555292</v>
      </c>
      <c r="V127" s="10">
        <f ca="1">$B$2*LOG(B127+1)+SUMPRODUCT($C$2:$T$2,C127:T127)</f>
        <v>215.60971973941355</v>
      </c>
      <c r="W127" s="10">
        <f t="shared" ca="1" si="2"/>
        <v>465952531190.49951</v>
      </c>
      <c r="X127" s="7">
        <f t="shared" ca="1" si="3"/>
        <v>4</v>
      </c>
      <c r="Y127" s="16">
        <f ca="1">X127/$AA$15</f>
        <v>4.6317739694302917E-4</v>
      </c>
    </row>
    <row r="128" spans="1:25" x14ac:dyDescent="0.25">
      <c r="A128" s="13" t="str">
        <f>'Consolidated List'!A1559</f>
        <v xml:space="preserve">Big Valley </v>
      </c>
      <c r="B128" s="14">
        <f>'Consolidated List'!B1559</f>
        <v>351</v>
      </c>
      <c r="C128" s="14">
        <f>'Consolidated List'!C1559</f>
        <v>0</v>
      </c>
      <c r="D128" s="14">
        <f>'Consolidated List'!D1559</f>
        <v>0</v>
      </c>
      <c r="E128" s="14">
        <f>'Consolidated List'!E1559</f>
        <v>0</v>
      </c>
      <c r="F128" s="14">
        <f>'Consolidated List'!F1559</f>
        <v>0</v>
      </c>
      <c r="G128" s="14">
        <f>'Consolidated List'!G1559</f>
        <v>0</v>
      </c>
      <c r="H128" s="14">
        <f>'Consolidated List'!H1559</f>
        <v>0</v>
      </c>
      <c r="I128" s="14">
        <f>'Consolidated List'!I1559</f>
        <v>0</v>
      </c>
      <c r="J128" s="14">
        <f>'Consolidated List'!J1559</f>
        <v>0</v>
      </c>
      <c r="K128" s="14">
        <f>'Consolidated List'!K1559</f>
        <v>0</v>
      </c>
      <c r="L128" s="14">
        <f>'Consolidated List'!L1559</f>
        <v>0</v>
      </c>
      <c r="M128" s="14">
        <f>'Consolidated List'!M1559</f>
        <v>0</v>
      </c>
      <c r="N128" s="14">
        <f>'Consolidated List'!N1559</f>
        <v>0</v>
      </c>
      <c r="O128" s="14">
        <f>'Consolidated List'!O1559</f>
        <v>0</v>
      </c>
      <c r="P128" s="14">
        <f>'Consolidated List'!P1559</f>
        <v>1</v>
      </c>
      <c r="Q128" s="14">
        <f>'Consolidated List'!Q1559</f>
        <v>0</v>
      </c>
      <c r="R128" s="15">
        <f ca="1">RAND()*2-1</f>
        <v>0.75926838608383118</v>
      </c>
      <c r="S128" s="13"/>
      <c r="T128" s="13">
        <v>3</v>
      </c>
      <c r="U128" s="13"/>
      <c r="V128" s="15">
        <f ca="1">$B$2*LOG(B128+1)+SUMPRODUCT($C$2:$T$2,C128:T128)</f>
        <v>273.62859175561664</v>
      </c>
      <c r="W128" s="10">
        <f t="shared" ca="1" si="2"/>
        <v>1533936482549.2029</v>
      </c>
      <c r="X128" s="7">
        <f t="shared" ca="1" si="3"/>
        <v>12</v>
      </c>
      <c r="Y128" s="16">
        <f ca="1">X128/$AA$15</f>
        <v>1.3895321908290875E-3</v>
      </c>
    </row>
    <row r="129" spans="1:25" x14ac:dyDescent="0.25">
      <c r="A129" t="str">
        <f>'Consolidated List'!A481</f>
        <v xml:space="preserve">Bighorn </v>
      </c>
      <c r="B129" s="7">
        <f>'Consolidated List'!B481</f>
        <v>1454</v>
      </c>
      <c r="C129" s="7">
        <f>'Consolidated List'!C481</f>
        <v>0</v>
      </c>
      <c r="D129" s="7">
        <f>'Consolidated List'!D481</f>
        <v>0</v>
      </c>
      <c r="E129" s="7">
        <f>'Consolidated List'!E481</f>
        <v>0</v>
      </c>
      <c r="F129" s="7">
        <f>'Consolidated List'!F481</f>
        <v>0</v>
      </c>
      <c r="G129" s="7">
        <f>'Consolidated List'!G481</f>
        <v>1</v>
      </c>
      <c r="H129" s="7">
        <f>'Consolidated List'!H481</f>
        <v>0</v>
      </c>
      <c r="I129" s="7">
        <f>'Consolidated List'!I481</f>
        <v>0</v>
      </c>
      <c r="J129" s="7">
        <f>'Consolidated List'!J481</f>
        <v>0</v>
      </c>
      <c r="K129" s="7">
        <f>'Consolidated List'!K481</f>
        <v>0</v>
      </c>
      <c r="L129" s="7">
        <f>'Consolidated List'!L481</f>
        <v>0</v>
      </c>
      <c r="M129" s="7">
        <f>'Consolidated List'!M481</f>
        <v>0</v>
      </c>
      <c r="N129" s="7">
        <f>'Consolidated List'!N481</f>
        <v>0</v>
      </c>
      <c r="O129" s="7">
        <f>'Consolidated List'!O481</f>
        <v>0</v>
      </c>
      <c r="P129" s="7">
        <f>'Consolidated List'!P481</f>
        <v>0</v>
      </c>
      <c r="Q129" s="7">
        <f>'Consolidated List'!Q481</f>
        <v>0</v>
      </c>
      <c r="R129" s="10">
        <f ca="1">RAND()*2-1</f>
        <v>-3.2284373181867609E-2</v>
      </c>
      <c r="V129" s="10">
        <f ca="1">$B$2*LOG(B129+1)+SUMPRODUCT($C$2:$T$2,C129:T129)</f>
        <v>144.05163504780489</v>
      </c>
      <c r="W129" s="10">
        <f t="shared" ca="1" si="2"/>
        <v>62028454489.346428</v>
      </c>
      <c r="X129" s="7">
        <f t="shared" ca="1" si="3"/>
        <v>1</v>
      </c>
      <c r="Y129" s="16">
        <f ca="1">X129/$AA$15</f>
        <v>1.1579434923575729E-4</v>
      </c>
    </row>
    <row r="130" spans="1:25" x14ac:dyDescent="0.25">
      <c r="A130" t="str">
        <f>'Consolidated List'!A712</f>
        <v>Bigstone</v>
      </c>
      <c r="B130" s="7">
        <f>'Consolidated List'!B712</f>
        <v>0</v>
      </c>
      <c r="C130" s="7">
        <f>'Consolidated List'!C712</f>
        <v>0</v>
      </c>
      <c r="D130" s="7">
        <f>'Consolidated List'!D712</f>
        <v>0</v>
      </c>
      <c r="E130" s="7">
        <f>'Consolidated List'!E712</f>
        <v>0</v>
      </c>
      <c r="F130" s="7">
        <f>'Consolidated List'!F712</f>
        <v>0</v>
      </c>
      <c r="G130" s="7">
        <f>'Consolidated List'!G712</f>
        <v>0</v>
      </c>
      <c r="H130" s="7">
        <f>'Consolidated List'!H712</f>
        <v>0</v>
      </c>
      <c r="I130" s="7">
        <f>'Consolidated List'!I712</f>
        <v>1</v>
      </c>
      <c r="J130" s="7">
        <f>'Consolidated List'!J712</f>
        <v>0</v>
      </c>
      <c r="K130" s="7">
        <f>'Consolidated List'!K712</f>
        <v>0</v>
      </c>
      <c r="L130" s="7">
        <f>'Consolidated List'!L712</f>
        <v>0</v>
      </c>
      <c r="M130" s="7">
        <f>'Consolidated List'!M712</f>
        <v>0</v>
      </c>
      <c r="N130" s="7">
        <f>'Consolidated List'!N712</f>
        <v>0</v>
      </c>
      <c r="O130" s="7">
        <f>'Consolidated List'!O712</f>
        <v>0</v>
      </c>
      <c r="P130" s="7">
        <f>'Consolidated List'!P712</f>
        <v>0</v>
      </c>
      <c r="Q130" s="7">
        <f>'Consolidated List'!Q712</f>
        <v>0</v>
      </c>
      <c r="R130" s="10">
        <f ca="1">RAND()*2-1</f>
        <v>0.90203307701310775</v>
      </c>
      <c r="T130">
        <v>2</v>
      </c>
      <c r="V130" s="10">
        <f ca="1">$B$2*LOG(B130+1)+SUMPRODUCT($C$2:$T$2,C130:T130)</f>
        <v>132.02033077013107</v>
      </c>
      <c r="W130" s="10">
        <f t="shared" ca="1" si="2"/>
        <v>40105513617.830162</v>
      </c>
      <c r="X130" s="7">
        <f t="shared" ca="1" si="3"/>
        <v>1</v>
      </c>
      <c r="Y130" s="16">
        <f ca="1">X130/$AA$15</f>
        <v>1.1579434923575729E-4</v>
      </c>
    </row>
    <row r="131" spans="1:25" x14ac:dyDescent="0.25">
      <c r="A131" t="str">
        <f>'Consolidated List'!A43</f>
        <v xml:space="preserve">Bindloss </v>
      </c>
      <c r="B131" s="7">
        <f>'Consolidated List'!B43</f>
        <v>0</v>
      </c>
      <c r="C131" s="7">
        <f>'Consolidated List'!C43</f>
        <v>0</v>
      </c>
      <c r="D131" s="7">
        <f>'Consolidated List'!D43</f>
        <v>1</v>
      </c>
      <c r="E131" s="7">
        <f>'Consolidated List'!E115</f>
        <v>1</v>
      </c>
      <c r="F131" s="7">
        <f>'Consolidated List'!F43</f>
        <v>0</v>
      </c>
      <c r="G131" s="7">
        <f>'Consolidated List'!G43</f>
        <v>0</v>
      </c>
      <c r="H131" s="7">
        <f>'Consolidated List'!H43</f>
        <v>0</v>
      </c>
      <c r="I131" s="7">
        <f>'Consolidated List'!I43</f>
        <v>0</v>
      </c>
      <c r="J131" s="7">
        <f>'Consolidated List'!J43</f>
        <v>0</v>
      </c>
      <c r="K131" s="7">
        <f>'Consolidated List'!K43</f>
        <v>0</v>
      </c>
      <c r="L131" s="7">
        <f>'Consolidated List'!L43</f>
        <v>0</v>
      </c>
      <c r="M131" s="7">
        <f>'Consolidated List'!M43</f>
        <v>0</v>
      </c>
      <c r="N131" s="7">
        <f>'Consolidated List'!N43</f>
        <v>0</v>
      </c>
      <c r="O131" s="7">
        <f>'Consolidated List'!O43</f>
        <v>0</v>
      </c>
      <c r="P131" s="7">
        <f>'Consolidated List'!P43</f>
        <v>0</v>
      </c>
      <c r="Q131" s="7">
        <f>'Consolidated List'!Q43</f>
        <v>0</v>
      </c>
      <c r="R131" s="10">
        <f ca="1">RAND()*2-1</f>
        <v>-0.40202185351772379</v>
      </c>
      <c r="V131" s="10">
        <f ca="1">$B$2*LOG(B131+1)+SUMPRODUCT($C$2:$T$2,C131:T131)</f>
        <v>30.979781464822764</v>
      </c>
      <c r="W131" s="10">
        <f t="shared" ca="1" si="2"/>
        <v>28535909.493851084</v>
      </c>
      <c r="X131" s="7">
        <f t="shared" ca="1" si="3"/>
        <v>1</v>
      </c>
      <c r="Y131" s="16">
        <f ca="1">X131/$AA$15</f>
        <v>1.1579434923575729E-4</v>
      </c>
    </row>
    <row r="132" spans="1:25" x14ac:dyDescent="0.25">
      <c r="A132" t="str">
        <f>'Consolidated List'!A44</f>
        <v xml:space="preserve">Bingham </v>
      </c>
      <c r="B132" s="7">
        <f>'Consolidated List'!B44</f>
        <v>0</v>
      </c>
      <c r="C132" s="7">
        <f>'Consolidated List'!C44</f>
        <v>0</v>
      </c>
      <c r="D132" s="7">
        <f>'Consolidated List'!D44</f>
        <v>1</v>
      </c>
      <c r="E132" s="7">
        <f>'Consolidated List'!E44</f>
        <v>0</v>
      </c>
      <c r="F132" s="7">
        <f>'Consolidated List'!F44</f>
        <v>0</v>
      </c>
      <c r="G132" s="7">
        <f>'Consolidated List'!G44</f>
        <v>0</v>
      </c>
      <c r="H132" s="7">
        <f>'Consolidated List'!H44</f>
        <v>0</v>
      </c>
      <c r="I132" s="7">
        <f>'Consolidated List'!I44</f>
        <v>0</v>
      </c>
      <c r="J132" s="7">
        <f>'Consolidated List'!J44</f>
        <v>0</v>
      </c>
      <c r="K132" s="7">
        <f>'Consolidated List'!K44</f>
        <v>0</v>
      </c>
      <c r="L132" s="7">
        <f>'Consolidated List'!L44</f>
        <v>0</v>
      </c>
      <c r="M132" s="7">
        <f>'Consolidated List'!M44</f>
        <v>0</v>
      </c>
      <c r="N132" s="7">
        <f>'Consolidated List'!N44</f>
        <v>0</v>
      </c>
      <c r="O132" s="7">
        <f>'Consolidated List'!O44</f>
        <v>0</v>
      </c>
      <c r="P132" s="7">
        <f>'Consolidated List'!P44</f>
        <v>0</v>
      </c>
      <c r="Q132" s="7">
        <f>'Consolidated List'!Q44</f>
        <v>0</v>
      </c>
      <c r="R132" s="10">
        <f ca="1">RAND()*2-1</f>
        <v>-0.159223190578339</v>
      </c>
      <c r="V132" s="10">
        <f ca="1">$B$2*LOG(B132+1)+SUMPRODUCT($C$2:$T$2,C132:T132)</f>
        <v>8.4077680942166104</v>
      </c>
      <c r="W132" s="10">
        <f t="shared" ca="1" si="2"/>
        <v>42012.92780959652</v>
      </c>
      <c r="X132" s="7">
        <f t="shared" ca="1" si="3"/>
        <v>1</v>
      </c>
      <c r="Y132" s="16">
        <f ca="1">X132/$AA$15</f>
        <v>1.1579434923575729E-4</v>
      </c>
    </row>
    <row r="133" spans="1:25" x14ac:dyDescent="0.25">
      <c r="A133" t="str">
        <f>'Consolidated List'!A542</f>
        <v xml:space="preserve">Birch Cove </v>
      </c>
      <c r="B133" s="7">
        <f>'Consolidated List'!B542</f>
        <v>38</v>
      </c>
      <c r="C133" s="7">
        <f>'Consolidated List'!C542</f>
        <v>0</v>
      </c>
      <c r="D133" s="7">
        <f>'Consolidated List'!D542</f>
        <v>0</v>
      </c>
      <c r="E133" s="7">
        <f>'Consolidated List'!E542</f>
        <v>0</v>
      </c>
      <c r="F133" s="7">
        <f>'Consolidated List'!F542</f>
        <v>1</v>
      </c>
      <c r="G133" s="7">
        <f>'Consolidated List'!G542</f>
        <v>0</v>
      </c>
      <c r="H133" s="7">
        <f>'Consolidated List'!H542</f>
        <v>0</v>
      </c>
      <c r="I133" s="7">
        <f>'Consolidated List'!I542</f>
        <v>0</v>
      </c>
      <c r="J133" s="7">
        <f>'Consolidated List'!J542</f>
        <v>0</v>
      </c>
      <c r="K133" s="7">
        <f>'Consolidated List'!K542</f>
        <v>0</v>
      </c>
      <c r="L133" s="7">
        <f>'Consolidated List'!L542</f>
        <v>0</v>
      </c>
      <c r="M133" s="7">
        <f>'Consolidated List'!M542</f>
        <v>0</v>
      </c>
      <c r="N133" s="7">
        <f>'Consolidated List'!N542</f>
        <v>0</v>
      </c>
      <c r="O133" s="7">
        <f>'Consolidated List'!O542</f>
        <v>0</v>
      </c>
      <c r="P133" s="7">
        <f>'Consolidated List'!P542</f>
        <v>0</v>
      </c>
      <c r="Q133" s="7">
        <f>'Consolidated List'!Q542</f>
        <v>0</v>
      </c>
      <c r="R133" s="10">
        <f ca="1">RAND()*2-1</f>
        <v>-0.85689353860713569</v>
      </c>
      <c r="T133">
        <v>2</v>
      </c>
      <c r="V133" s="10">
        <f ca="1">$B$2*LOG(B133+1)+SUMPRODUCT($C$2:$T$2,C133:T133)</f>
        <v>148.93619664580311</v>
      </c>
      <c r="W133" s="10">
        <f t="shared" ref="W133:W196" ca="1" si="4">$W$2^LOG(V133)-2</f>
        <v>73282671961.51062</v>
      </c>
      <c r="X133" s="7">
        <f t="shared" ref="X133:X196" ca="1" si="5">INT((W133-$AA$18)/($AA$19-$AA$18)*($X$2-1)+1)</f>
        <v>1</v>
      </c>
      <c r="Y133" s="16">
        <f ca="1">X133/$AA$15</f>
        <v>1.1579434923575729E-4</v>
      </c>
    </row>
    <row r="134" spans="1:25" x14ac:dyDescent="0.25">
      <c r="A134" s="13" t="str">
        <f>'Consolidated List'!A1662</f>
        <v xml:space="preserve">Birch Hill Park </v>
      </c>
      <c r="B134" s="14">
        <f>'Consolidated List'!B1662</f>
        <v>126</v>
      </c>
      <c r="C134" s="14">
        <f>'Consolidated List'!C1662</f>
        <v>0</v>
      </c>
      <c r="D134" s="14">
        <f>'Consolidated List'!D1662</f>
        <v>0</v>
      </c>
      <c r="E134" s="14">
        <f>'Consolidated List'!E1662</f>
        <v>0</v>
      </c>
      <c r="F134" s="14">
        <f>'Consolidated List'!F1662</f>
        <v>0</v>
      </c>
      <c r="G134" s="14">
        <f>'Consolidated List'!G1662</f>
        <v>0</v>
      </c>
      <c r="H134" s="14">
        <f>'Consolidated List'!H1662</f>
        <v>0</v>
      </c>
      <c r="I134" s="14">
        <f>'Consolidated List'!I1662</f>
        <v>0</v>
      </c>
      <c r="J134" s="14">
        <f>'Consolidated List'!J1662</f>
        <v>0</v>
      </c>
      <c r="K134" s="14">
        <f>'Consolidated List'!K1662</f>
        <v>0</v>
      </c>
      <c r="L134" s="14">
        <f>'Consolidated List'!L1662</f>
        <v>0</v>
      </c>
      <c r="M134" s="14">
        <f>'Consolidated List'!M1662</f>
        <v>0</v>
      </c>
      <c r="N134" s="14">
        <f>'Consolidated List'!N1662</f>
        <v>0</v>
      </c>
      <c r="O134" s="14">
        <f>'Consolidated List'!O1662</f>
        <v>0</v>
      </c>
      <c r="P134" s="14">
        <f>'Consolidated List'!P1662</f>
        <v>0</v>
      </c>
      <c r="Q134" s="14">
        <f>'Consolidated List'!Q1662</f>
        <v>1</v>
      </c>
      <c r="R134" s="15">
        <f ca="1">RAND()*2-1</f>
        <v>-0.11094614107346379</v>
      </c>
      <c r="S134" s="13"/>
      <c r="T134" s="13"/>
      <c r="U134" s="13"/>
      <c r="V134" s="15">
        <f ca="1">$B$2*LOG(B134+1)+SUMPRODUCT($C$2:$T$2,C134:T134)</f>
        <v>108.31606138081193</v>
      </c>
      <c r="W134" s="10">
        <f t="shared" ca="1" si="4"/>
        <v>14909541850.429989</v>
      </c>
      <c r="X134" s="7">
        <f t="shared" ca="1" si="5"/>
        <v>1</v>
      </c>
      <c r="Y134" s="16">
        <f ca="1">X134/$AA$15</f>
        <v>1.1579434923575729E-4</v>
      </c>
    </row>
    <row r="135" spans="1:25" x14ac:dyDescent="0.25">
      <c r="A135" t="str">
        <f>'Consolidated List'!A482</f>
        <v xml:space="preserve">Birch Hills </v>
      </c>
      <c r="B135" s="7">
        <f>'Consolidated List'!B482</f>
        <v>1470</v>
      </c>
      <c r="C135" s="7">
        <f>'Consolidated List'!C482</f>
        <v>0</v>
      </c>
      <c r="D135" s="7">
        <f>'Consolidated List'!D482</f>
        <v>0</v>
      </c>
      <c r="E135" s="7">
        <f>'Consolidated List'!E482</f>
        <v>0</v>
      </c>
      <c r="F135" s="7">
        <f>'Consolidated List'!F482</f>
        <v>0</v>
      </c>
      <c r="G135" s="7">
        <f>'Consolidated List'!G482</f>
        <v>1</v>
      </c>
      <c r="H135" s="7">
        <f>'Consolidated List'!H482</f>
        <v>0</v>
      </c>
      <c r="I135" s="7">
        <f>'Consolidated List'!I482</f>
        <v>0</v>
      </c>
      <c r="J135" s="7">
        <f>'Consolidated List'!J482</f>
        <v>0</v>
      </c>
      <c r="K135" s="7">
        <f>'Consolidated List'!K482</f>
        <v>0</v>
      </c>
      <c r="L135" s="7">
        <f>'Consolidated List'!L482</f>
        <v>0</v>
      </c>
      <c r="M135" s="7">
        <f>'Consolidated List'!M482</f>
        <v>0</v>
      </c>
      <c r="N135" s="7">
        <f>'Consolidated List'!N482</f>
        <v>0</v>
      </c>
      <c r="O135" s="7">
        <f>'Consolidated List'!O482</f>
        <v>0</v>
      </c>
      <c r="P135" s="7">
        <f>'Consolidated List'!P482</f>
        <v>0</v>
      </c>
      <c r="Q135" s="7">
        <f>'Consolidated List'!Q482</f>
        <v>0</v>
      </c>
      <c r="R135" s="10">
        <f ca="1">RAND()*2-1</f>
        <v>5.3386283323365591E-2</v>
      </c>
      <c r="T135">
        <v>2</v>
      </c>
      <c r="V135" s="10">
        <f ca="1">$B$2*LOG(B135+1)+SUMPRODUCT($C$2:$T$2,C135:T135)</f>
        <v>233.06508103324217</v>
      </c>
      <c r="W135" s="10">
        <f t="shared" ca="1" si="4"/>
        <v>687679457497.39429</v>
      </c>
      <c r="X135" s="7">
        <f t="shared" ca="1" si="5"/>
        <v>6</v>
      </c>
      <c r="Y135" s="16">
        <f ca="1">X135/$AA$15</f>
        <v>6.9476609541454376E-4</v>
      </c>
    </row>
    <row r="136" spans="1:25" x14ac:dyDescent="0.25">
      <c r="A136" t="str">
        <f>'Consolidated List'!A891</f>
        <v>Birch Mountains</v>
      </c>
      <c r="B136" s="7">
        <f>'Consolidated List'!B891</f>
        <v>0</v>
      </c>
      <c r="C136" s="7">
        <f>'Consolidated List'!C891</f>
        <v>0</v>
      </c>
      <c r="D136" s="7">
        <f>'Consolidated List'!D891</f>
        <v>0</v>
      </c>
      <c r="E136" s="7">
        <f>'Consolidated List'!E891</f>
        <v>0</v>
      </c>
      <c r="F136" s="7">
        <f>'Consolidated List'!F891</f>
        <v>0</v>
      </c>
      <c r="G136" s="7">
        <f>'Consolidated List'!G891</f>
        <v>0</v>
      </c>
      <c r="H136" s="7">
        <f>'Consolidated List'!H891</f>
        <v>0</v>
      </c>
      <c r="I136" s="7">
        <f>'Consolidated List'!I891</f>
        <v>0</v>
      </c>
      <c r="J136" s="7">
        <f>'Consolidated List'!J891</f>
        <v>0</v>
      </c>
      <c r="K136" s="7">
        <f>'Consolidated List'!K891</f>
        <v>0</v>
      </c>
      <c r="L136" s="7">
        <f>'Consolidated List'!L891</f>
        <v>1</v>
      </c>
      <c r="M136" s="7">
        <f>'Consolidated List'!M891</f>
        <v>0</v>
      </c>
      <c r="N136" s="7">
        <f>'Consolidated List'!N891</f>
        <v>0</v>
      </c>
      <c r="O136" s="7">
        <f>'Consolidated List'!O891</f>
        <v>0</v>
      </c>
      <c r="P136" s="7">
        <f>'Consolidated List'!P891</f>
        <v>0</v>
      </c>
      <c r="Q136" s="7">
        <f>'Consolidated List'!Q891</f>
        <v>0</v>
      </c>
      <c r="R136" s="10">
        <f ca="1">RAND()*2-1</f>
        <v>-7.2083116268913283E-2</v>
      </c>
      <c r="V136" s="10">
        <f ca="1">$B$2*LOG(B136+1)+SUMPRODUCT($C$2:$T$2,C136:T136)</f>
        <v>24.279168837310866</v>
      </c>
      <c r="W136" s="10">
        <f t="shared" ca="1" si="4"/>
        <v>8436629.4197816327</v>
      </c>
      <c r="X136" s="7">
        <f t="shared" ca="1" si="5"/>
        <v>1</v>
      </c>
      <c r="Y136" s="16">
        <f ca="1">X136/$AA$15</f>
        <v>1.1579434923575729E-4</v>
      </c>
    </row>
    <row r="137" spans="1:25" x14ac:dyDescent="0.25">
      <c r="A137" t="str">
        <f>'Consolidated List'!A116</f>
        <v xml:space="preserve">Bircham </v>
      </c>
      <c r="B137" s="7">
        <f>'Consolidated List'!B116</f>
        <v>10</v>
      </c>
      <c r="C137" s="7">
        <f>'Consolidated List'!C116</f>
        <v>0</v>
      </c>
      <c r="D137" s="7">
        <f>'Consolidated List'!D116</f>
        <v>0</v>
      </c>
      <c r="E137" s="7">
        <f>'Consolidated List'!E116</f>
        <v>1</v>
      </c>
      <c r="F137" s="7">
        <f>'Consolidated List'!F116</f>
        <v>0</v>
      </c>
      <c r="G137" s="7">
        <f>'Consolidated List'!G116</f>
        <v>0</v>
      </c>
      <c r="H137" s="7">
        <f>'Consolidated List'!H116</f>
        <v>0</v>
      </c>
      <c r="I137" s="7">
        <f>'Consolidated List'!I116</f>
        <v>0</v>
      </c>
      <c r="J137" s="7">
        <f>'Consolidated List'!J116</f>
        <v>0</v>
      </c>
      <c r="K137" s="7">
        <f>'Consolidated List'!K116</f>
        <v>0</v>
      </c>
      <c r="L137" s="7">
        <f>'Consolidated List'!L116</f>
        <v>0</v>
      </c>
      <c r="M137" s="7">
        <f>'Consolidated List'!M116</f>
        <v>0</v>
      </c>
      <c r="N137" s="7">
        <f>'Consolidated List'!N116</f>
        <v>0</v>
      </c>
      <c r="O137" s="7">
        <f>'Consolidated List'!O116</f>
        <v>0</v>
      </c>
      <c r="P137" s="7">
        <f>'Consolidated List'!P116</f>
        <v>0</v>
      </c>
      <c r="Q137" s="14">
        <f>'Consolidated List'!Q1663</f>
        <v>1</v>
      </c>
      <c r="R137" s="10">
        <f ca="1">RAND()*2-1</f>
        <v>-0.97659241313620515</v>
      </c>
      <c r="V137" s="10">
        <f ca="1">$B$2*LOG(B137+1)+SUMPRODUCT($C$2:$T$2,C137:T137)</f>
        <v>89.600034478859371</v>
      </c>
      <c r="W137" s="10">
        <f t="shared" ca="1" si="4"/>
        <v>5774852336.5639849</v>
      </c>
      <c r="X137" s="7">
        <f t="shared" ca="1" si="5"/>
        <v>1</v>
      </c>
      <c r="Y137" s="16">
        <f ca="1">X137/$AA$15</f>
        <v>1.1579434923575729E-4</v>
      </c>
    </row>
    <row r="138" spans="1:25" x14ac:dyDescent="0.25">
      <c r="A138" t="str">
        <f>'Consolidated List'!A543</f>
        <v xml:space="preserve">Birchcliff </v>
      </c>
      <c r="B138" s="7">
        <f>'Consolidated List'!B543</f>
        <v>125</v>
      </c>
      <c r="C138" s="7">
        <f>'Consolidated List'!C543</f>
        <v>0</v>
      </c>
      <c r="D138" s="7">
        <f>'Consolidated List'!D543</f>
        <v>0</v>
      </c>
      <c r="E138" s="7">
        <f>'Consolidated List'!E543</f>
        <v>0</v>
      </c>
      <c r="F138" s="7">
        <f>'Consolidated List'!F543</f>
        <v>1</v>
      </c>
      <c r="G138" s="7">
        <f>'Consolidated List'!G543</f>
        <v>0</v>
      </c>
      <c r="H138" s="7">
        <f>'Consolidated List'!H543</f>
        <v>0</v>
      </c>
      <c r="I138" s="7">
        <f>'Consolidated List'!I543</f>
        <v>0</v>
      </c>
      <c r="J138" s="7">
        <f>'Consolidated List'!J543</f>
        <v>0</v>
      </c>
      <c r="K138" s="7">
        <f>'Consolidated List'!K543</f>
        <v>0</v>
      </c>
      <c r="L138" s="7">
        <f>'Consolidated List'!L543</f>
        <v>0</v>
      </c>
      <c r="M138" s="7">
        <f>'Consolidated List'!M543</f>
        <v>0</v>
      </c>
      <c r="N138" s="7">
        <f>'Consolidated List'!N543</f>
        <v>0</v>
      </c>
      <c r="O138" s="7">
        <f>'Consolidated List'!O543</f>
        <v>0</v>
      </c>
      <c r="P138" s="7">
        <f>'Consolidated List'!P543</f>
        <v>0</v>
      </c>
      <c r="Q138" s="7">
        <f>'Consolidated List'!Q543</f>
        <v>0</v>
      </c>
      <c r="R138" s="10">
        <f ca="1">RAND()*2-1</f>
        <v>-3.7517522092889166E-2</v>
      </c>
      <c r="V138" s="10">
        <f ca="1">$B$2*LOG(B138+1)+SUMPRODUCT($C$2:$T$2,C138:T138)</f>
        <v>85.937052767950675</v>
      </c>
      <c r="W138" s="10">
        <f t="shared" ca="1" si="4"/>
        <v>4687079033.5600195</v>
      </c>
      <c r="X138" s="7">
        <f t="shared" ca="1" si="5"/>
        <v>1</v>
      </c>
      <c r="Y138" s="16">
        <f ca="1">X138/$AA$15</f>
        <v>1.1579434923575729E-4</v>
      </c>
    </row>
    <row r="139" spans="1:25" x14ac:dyDescent="0.25">
      <c r="A139" t="str">
        <f>'Consolidated List'!A1098</f>
        <v>Bisset</v>
      </c>
      <c r="B139" s="7">
        <f>'Consolidated List'!B1098</f>
        <v>0</v>
      </c>
      <c r="C139" s="7">
        <f>'Consolidated List'!C1098</f>
        <v>0</v>
      </c>
      <c r="D139" s="7">
        <f>'Consolidated List'!D1098</f>
        <v>0</v>
      </c>
      <c r="E139" s="7">
        <f>'Consolidated List'!E1098</f>
        <v>0</v>
      </c>
      <c r="F139" s="7">
        <f>'Consolidated List'!F1098</f>
        <v>0</v>
      </c>
      <c r="G139" s="7">
        <f>'Consolidated List'!G1098</f>
        <v>0</v>
      </c>
      <c r="H139" s="7">
        <f>'Consolidated List'!H1098</f>
        <v>0</v>
      </c>
      <c r="I139" s="7">
        <f>'Consolidated List'!I1098</f>
        <v>0</v>
      </c>
      <c r="J139" s="7">
        <f>'Consolidated List'!J1098</f>
        <v>0</v>
      </c>
      <c r="K139" s="7">
        <f>'Consolidated List'!K1098</f>
        <v>0</v>
      </c>
      <c r="L139" s="7">
        <f>'Consolidated List'!L1098</f>
        <v>0</v>
      </c>
      <c r="M139" s="7">
        <f>'Consolidated List'!M1098</f>
        <v>1</v>
      </c>
      <c r="N139" s="7">
        <f>'Consolidated List'!N1098</f>
        <v>0</v>
      </c>
      <c r="O139" s="7">
        <f>'Consolidated List'!O1098</f>
        <v>0</v>
      </c>
      <c r="P139" s="7">
        <f>'Consolidated List'!P1098</f>
        <v>0</v>
      </c>
      <c r="Q139" s="7">
        <f>'Consolidated List'!Q1098</f>
        <v>0</v>
      </c>
      <c r="R139" s="10">
        <f ca="1">RAND()*2-1</f>
        <v>-0.39152525228850621</v>
      </c>
      <c r="V139" s="10">
        <f ca="1">$B$2*LOG(B139+1)+SUMPRODUCT($C$2:$T$2,C139:T139)</f>
        <v>51.939114420927389</v>
      </c>
      <c r="W139" s="10">
        <f t="shared" ca="1" si="4"/>
        <v>377983376.44401681</v>
      </c>
      <c r="X139" s="7">
        <f t="shared" ca="1" si="5"/>
        <v>1</v>
      </c>
      <c r="Y139" s="16">
        <f ca="1">X139/$AA$15</f>
        <v>1.1579434923575729E-4</v>
      </c>
    </row>
    <row r="140" spans="1:25" x14ac:dyDescent="0.25">
      <c r="A140" t="str">
        <f>'Consolidated List'!A609</f>
        <v xml:space="preserve">Bistcho Lake </v>
      </c>
      <c r="B140" s="7">
        <f>'Consolidated List'!B609</f>
        <v>0</v>
      </c>
      <c r="C140" s="7">
        <f>'Consolidated List'!C609</f>
        <v>0</v>
      </c>
      <c r="D140" s="7">
        <f>'Consolidated List'!D609</f>
        <v>0</v>
      </c>
      <c r="E140" s="7">
        <f>'Consolidated List'!E609</f>
        <v>0</v>
      </c>
      <c r="F140" s="7">
        <f>'Consolidated List'!F609</f>
        <v>0</v>
      </c>
      <c r="G140" s="7">
        <f>'Consolidated List'!G609</f>
        <v>0</v>
      </c>
      <c r="H140" s="7">
        <f>'Consolidated List'!H609</f>
        <v>0</v>
      </c>
      <c r="I140" s="7">
        <f>'Consolidated List'!I609</f>
        <v>1</v>
      </c>
      <c r="J140" s="7">
        <f>'Consolidated List'!J609</f>
        <v>0</v>
      </c>
      <c r="K140" s="7">
        <f>'Consolidated List'!K609</f>
        <v>0</v>
      </c>
      <c r="L140" s="7">
        <f>'Consolidated List'!L609</f>
        <v>0</v>
      </c>
      <c r="M140" s="7">
        <f>'Consolidated List'!M609</f>
        <v>0</v>
      </c>
      <c r="N140" s="7">
        <f>'Consolidated List'!N609</f>
        <v>0</v>
      </c>
      <c r="O140" s="7">
        <f>'Consolidated List'!O609</f>
        <v>0</v>
      </c>
      <c r="P140" s="7">
        <f>'Consolidated List'!P609</f>
        <v>0</v>
      </c>
      <c r="Q140" s="7">
        <f>'Consolidated List'!Q609</f>
        <v>0</v>
      </c>
      <c r="R140" s="10">
        <f ca="1">RAND()*2-1</f>
        <v>0.90484989671793215</v>
      </c>
      <c r="V140" s="10">
        <f ca="1">$B$2*LOG(B140+1)+SUMPRODUCT($C$2:$T$2,C140:T140)</f>
        <v>44.04849896717932</v>
      </c>
      <c r="W140" s="10">
        <f t="shared" ca="1" si="4"/>
        <v>165827121.78949013</v>
      </c>
      <c r="X140" s="7">
        <f t="shared" ca="1" si="5"/>
        <v>1</v>
      </c>
      <c r="Y140" s="16">
        <f ca="1">X140/$AA$15</f>
        <v>1.1579434923575729E-4</v>
      </c>
    </row>
    <row r="141" spans="1:25" x14ac:dyDescent="0.25">
      <c r="A141" s="13" t="str">
        <f>'Consolidated List'!A1560</f>
        <v xml:space="preserve">Bittern Lake </v>
      </c>
      <c r="B141" s="14">
        <f>'Consolidated List'!B1560</f>
        <v>232</v>
      </c>
      <c r="C141" s="14">
        <f>'Consolidated List'!C1560</f>
        <v>0</v>
      </c>
      <c r="D141" s="14">
        <f>'Consolidated List'!D1560</f>
        <v>0</v>
      </c>
      <c r="E141" s="14">
        <f>'Consolidated List'!E1560</f>
        <v>0</v>
      </c>
      <c r="F141" s="14">
        <f>'Consolidated List'!F1560</f>
        <v>0</v>
      </c>
      <c r="G141" s="14">
        <f>'Consolidated List'!G1560</f>
        <v>0</v>
      </c>
      <c r="H141" s="14">
        <f>'Consolidated List'!H1560</f>
        <v>0</v>
      </c>
      <c r="I141" s="14">
        <f>'Consolidated List'!I1560</f>
        <v>0</v>
      </c>
      <c r="J141" s="14">
        <f>'Consolidated List'!J1560</f>
        <v>0</v>
      </c>
      <c r="K141" s="14">
        <f>'Consolidated List'!K1560</f>
        <v>0</v>
      </c>
      <c r="L141" s="14">
        <f>'Consolidated List'!L1560</f>
        <v>0</v>
      </c>
      <c r="M141" s="14">
        <f>'Consolidated List'!M1560</f>
        <v>0</v>
      </c>
      <c r="N141" s="14">
        <f>'Consolidated List'!N1560</f>
        <v>0</v>
      </c>
      <c r="O141" s="14">
        <f>'Consolidated List'!O1560</f>
        <v>0</v>
      </c>
      <c r="P141" s="14">
        <f>'Consolidated List'!P1560</f>
        <v>1</v>
      </c>
      <c r="Q141" s="14">
        <f>'Consolidated List'!Q1560</f>
        <v>0</v>
      </c>
      <c r="R141" s="15">
        <f ca="1">RAND()*2-1</f>
        <v>0.88316929256635568</v>
      </c>
      <c r="S141" s="13"/>
      <c r="T141" s="13">
        <v>1</v>
      </c>
      <c r="U141" s="13"/>
      <c r="V141" s="15">
        <f ca="1">$B$2*LOG(B141+1)+SUMPRODUCT($C$2:$T$2,C141:T141)</f>
        <v>180.95443831952218</v>
      </c>
      <c r="W141" s="10">
        <f t="shared" ca="1" si="4"/>
        <v>194019865048.43307</v>
      </c>
      <c r="X141" s="7">
        <f t="shared" ca="1" si="5"/>
        <v>2</v>
      </c>
      <c r="Y141" s="16">
        <f ca="1">X141/$AA$15</f>
        <v>2.3158869847151459E-4</v>
      </c>
    </row>
    <row r="142" spans="1:25" x14ac:dyDescent="0.25">
      <c r="A142" t="str">
        <f>'Consolidated List'!A1445</f>
        <v xml:space="preserve">Black Diamond </v>
      </c>
      <c r="B142" s="7">
        <f>'Consolidated List'!B1445</f>
        <v>1900</v>
      </c>
      <c r="C142" s="7">
        <f>'Consolidated List'!C1445</f>
        <v>0</v>
      </c>
      <c r="D142" s="7">
        <f>'Consolidated List'!D1445</f>
        <v>0</v>
      </c>
      <c r="E142" s="7">
        <f>'Consolidated List'!E1445</f>
        <v>0</v>
      </c>
      <c r="F142" s="7">
        <f>'Consolidated List'!F1445</f>
        <v>0</v>
      </c>
      <c r="G142" s="7">
        <f>'Consolidated List'!G1445</f>
        <v>0</v>
      </c>
      <c r="H142" s="7">
        <f>'Consolidated List'!H1445</f>
        <v>0</v>
      </c>
      <c r="I142" s="7">
        <f>'Consolidated List'!I1445</f>
        <v>0</v>
      </c>
      <c r="J142" s="7">
        <f>'Consolidated List'!J1445</f>
        <v>0</v>
      </c>
      <c r="K142" s="7">
        <f>'Consolidated List'!K1445</f>
        <v>0</v>
      </c>
      <c r="L142" s="7">
        <f>'Consolidated List'!L1445</f>
        <v>0</v>
      </c>
      <c r="M142" s="7">
        <f>'Consolidated List'!M1445</f>
        <v>0</v>
      </c>
      <c r="N142" s="7">
        <f>'Consolidated List'!N1445</f>
        <v>0</v>
      </c>
      <c r="O142" s="7">
        <f>'Consolidated List'!O1445</f>
        <v>1</v>
      </c>
      <c r="P142" s="7">
        <f>'Consolidated List'!P1445</f>
        <v>0</v>
      </c>
      <c r="Q142" s="7">
        <f>'Consolidated List'!Q1445</f>
        <v>0</v>
      </c>
      <c r="R142" s="10">
        <f ca="1">RAND()*2-1</f>
        <v>-0.13450295510126908</v>
      </c>
      <c r="T142">
        <v>2</v>
      </c>
      <c r="V142" s="10">
        <f ca="1">$B$2*LOG(B142+1)+SUMPRODUCT($C$2:$T$2,C142:T142)</f>
        <v>274.86138030554696</v>
      </c>
      <c r="W142" s="10">
        <f t="shared" ca="1" si="4"/>
        <v>1568803738436.0925</v>
      </c>
      <c r="X142" s="7">
        <f t="shared" ca="1" si="5"/>
        <v>12</v>
      </c>
      <c r="Y142" s="16">
        <f ca="1">X142/$AA$15</f>
        <v>1.3895321908290875E-3</v>
      </c>
    </row>
    <row r="143" spans="1:25" x14ac:dyDescent="0.25">
      <c r="A143" t="str">
        <f>'Consolidated List'!A1019</f>
        <v>Blackburne</v>
      </c>
      <c r="B143" s="7">
        <f>'Consolidated List'!B1019</f>
        <v>0</v>
      </c>
      <c r="C143" s="7">
        <f>'Consolidated List'!C1019</f>
        <v>0</v>
      </c>
      <c r="D143" s="7">
        <f>'Consolidated List'!D1019</f>
        <v>0</v>
      </c>
      <c r="E143" s="7">
        <f>'Consolidated List'!E1019</f>
        <v>0</v>
      </c>
      <c r="F143" s="7">
        <f>'Consolidated List'!F1019</f>
        <v>0</v>
      </c>
      <c r="G143" s="7">
        <f>'Consolidated List'!G1019</f>
        <v>0</v>
      </c>
      <c r="H143" s="7">
        <f>'Consolidated List'!H1019</f>
        <v>0</v>
      </c>
      <c r="I143" s="7">
        <f>'Consolidated List'!I1019</f>
        <v>0</v>
      </c>
      <c r="J143" s="7">
        <f>'Consolidated List'!J1019</f>
        <v>0</v>
      </c>
      <c r="K143" s="7">
        <f>'Consolidated List'!K1019</f>
        <v>0</v>
      </c>
      <c r="L143" s="7">
        <f>'Consolidated List'!L1019</f>
        <v>0</v>
      </c>
      <c r="M143" s="7">
        <f>'Consolidated List'!M1019</f>
        <v>1</v>
      </c>
      <c r="N143" s="7">
        <f>'Consolidated List'!N1019</f>
        <v>0</v>
      </c>
      <c r="O143" s="7">
        <f>'Consolidated List'!O1019</f>
        <v>0</v>
      </c>
      <c r="P143" s="7">
        <f>'Consolidated List'!P1019</f>
        <v>0</v>
      </c>
      <c r="Q143" s="7">
        <f>'Consolidated List'!Q1019</f>
        <v>0</v>
      </c>
      <c r="R143" s="10">
        <f ca="1">RAND()*2-1</f>
        <v>-0.28304574196693388</v>
      </c>
      <c r="V143" s="10">
        <f ca="1">$B$2*LOG(B143+1)+SUMPRODUCT($C$2:$T$2,C143:T143)</f>
        <v>53.023909524143114</v>
      </c>
      <c r="W143" s="10">
        <f t="shared" ca="1" si="4"/>
        <v>419139630.69209462</v>
      </c>
      <c r="X143" s="7">
        <f t="shared" ca="1" si="5"/>
        <v>1</v>
      </c>
      <c r="Y143" s="16">
        <f ca="1">X143/$AA$15</f>
        <v>1.1579434923575729E-4</v>
      </c>
    </row>
    <row r="144" spans="1:25" x14ac:dyDescent="0.25">
      <c r="A144" t="str">
        <f>'Consolidated List'!A1446</f>
        <v xml:space="preserve">Blackfalds </v>
      </c>
      <c r="B144" s="7">
        <f>'Consolidated List'!B1446</f>
        <v>4571</v>
      </c>
      <c r="C144" s="7">
        <f>'Consolidated List'!C1446</f>
        <v>0</v>
      </c>
      <c r="D144" s="7">
        <f>'Consolidated List'!D1446</f>
        <v>0</v>
      </c>
      <c r="E144" s="7">
        <f>'Consolidated List'!E1446</f>
        <v>0</v>
      </c>
      <c r="F144" s="7">
        <f>'Consolidated List'!F1446</f>
        <v>0</v>
      </c>
      <c r="G144" s="7">
        <f>'Consolidated List'!G1446</f>
        <v>0</v>
      </c>
      <c r="H144" s="7">
        <f>'Consolidated List'!H1446</f>
        <v>0</v>
      </c>
      <c r="I144" s="7">
        <f>'Consolidated List'!I1446</f>
        <v>0</v>
      </c>
      <c r="J144" s="7">
        <f>'Consolidated List'!J1446</f>
        <v>0</v>
      </c>
      <c r="K144" s="7">
        <f>'Consolidated List'!K1446</f>
        <v>0</v>
      </c>
      <c r="L144" s="7">
        <f>'Consolidated List'!L1446</f>
        <v>0</v>
      </c>
      <c r="M144" s="7">
        <f>'Consolidated List'!M1446</f>
        <v>0</v>
      </c>
      <c r="N144" s="7">
        <f>'Consolidated List'!N1446</f>
        <v>0</v>
      </c>
      <c r="O144" s="7">
        <f>'Consolidated List'!O1446</f>
        <v>1</v>
      </c>
      <c r="P144" s="7">
        <f>'Consolidated List'!P1446</f>
        <v>0</v>
      </c>
      <c r="Q144" s="7">
        <f>'Consolidated List'!Q1446</f>
        <v>0</v>
      </c>
      <c r="R144" s="10">
        <f ca="1">RAND()*2-1</f>
        <v>0.18249427413464114</v>
      </c>
      <c r="V144" s="10">
        <f ca="1">$B$2*LOG(B144+1)+SUMPRODUCT($C$2:$T$2,C144:T144)</f>
        <v>202.60844805821347</v>
      </c>
      <c r="W144" s="10">
        <f t="shared" ca="1" si="4"/>
        <v>341419050134.25275</v>
      </c>
      <c r="X144" s="7">
        <f t="shared" ca="1" si="5"/>
        <v>3</v>
      </c>
      <c r="Y144" s="16">
        <f ca="1">X144/$AA$15</f>
        <v>3.4738304770727188E-4</v>
      </c>
    </row>
    <row r="145" spans="1:25" x14ac:dyDescent="0.25">
      <c r="A145" s="13" t="str">
        <f>'Consolidated List'!A1664</f>
        <v xml:space="preserve">Blackfoot </v>
      </c>
      <c r="B145" s="14">
        <f>'Consolidated List'!B1664</f>
        <v>195</v>
      </c>
      <c r="C145" s="14">
        <f>'Consolidated List'!C1664</f>
        <v>0</v>
      </c>
      <c r="D145" s="14">
        <f>'Consolidated List'!D1664</f>
        <v>0</v>
      </c>
      <c r="E145" s="7">
        <f>'Consolidated List'!E117</f>
        <v>1</v>
      </c>
      <c r="F145" s="14">
        <f>'Consolidated List'!F1664</f>
        <v>0</v>
      </c>
      <c r="G145" s="14">
        <f>'Consolidated List'!G1664</f>
        <v>0</v>
      </c>
      <c r="H145" s="14">
        <f>'Consolidated List'!H1664</f>
        <v>0</v>
      </c>
      <c r="I145" s="14">
        <f>'Consolidated List'!I1664</f>
        <v>0</v>
      </c>
      <c r="J145" s="14">
        <f>'Consolidated List'!J1664</f>
        <v>0</v>
      </c>
      <c r="K145" s="14">
        <f>'Consolidated List'!K1664</f>
        <v>0</v>
      </c>
      <c r="L145" s="14">
        <f>'Consolidated List'!L1664</f>
        <v>0</v>
      </c>
      <c r="M145" s="14">
        <f>'Consolidated List'!M1664</f>
        <v>0</v>
      </c>
      <c r="N145" s="14">
        <f>'Consolidated List'!N1664</f>
        <v>0</v>
      </c>
      <c r="O145" s="14">
        <f>'Consolidated List'!O1664</f>
        <v>0</v>
      </c>
      <c r="P145" s="14">
        <f>'Consolidated List'!P1664</f>
        <v>0</v>
      </c>
      <c r="Q145" s="14">
        <f>'Consolidated List'!Q1664</f>
        <v>1</v>
      </c>
      <c r="R145" s="15">
        <f ca="1">RAND()*2-1</f>
        <v>0.93330970213764952</v>
      </c>
      <c r="S145" s="13"/>
      <c r="T145" s="13">
        <v>1</v>
      </c>
      <c r="U145" s="13"/>
      <c r="V145" s="15">
        <f ca="1">$B$2*LOG(B145+1)+SUMPRODUCT($C$2:$T$2,C145:T145)</f>
        <v>193.97754737614019</v>
      </c>
      <c r="W145" s="10">
        <f t="shared" ca="1" si="4"/>
        <v>274635907853.75137</v>
      </c>
      <c r="X145" s="7">
        <f t="shared" ca="1" si="5"/>
        <v>3</v>
      </c>
      <c r="Y145" s="16">
        <f ca="1">X145/$AA$15</f>
        <v>3.4738304770727188E-4</v>
      </c>
    </row>
    <row r="146" spans="1:25" x14ac:dyDescent="0.25">
      <c r="A146" s="13" t="str">
        <f>'Consolidated List'!A1665</f>
        <v xml:space="preserve">Blackie </v>
      </c>
      <c r="B146" s="14">
        <f>'Consolidated List'!B1665</f>
        <v>372</v>
      </c>
      <c r="C146" s="14">
        <f>'Consolidated List'!C1665</f>
        <v>0</v>
      </c>
      <c r="D146" s="14">
        <f>'Consolidated List'!D1665</f>
        <v>0</v>
      </c>
      <c r="E146" s="7">
        <f>'Consolidated List'!E118</f>
        <v>1</v>
      </c>
      <c r="F146" s="14">
        <f>'Consolidated List'!F1665</f>
        <v>0</v>
      </c>
      <c r="G146" s="14">
        <f>'Consolidated List'!G1665</f>
        <v>0</v>
      </c>
      <c r="H146" s="14">
        <f>'Consolidated List'!H1665</f>
        <v>0</v>
      </c>
      <c r="I146" s="14">
        <f>'Consolidated List'!I1665</f>
        <v>0</v>
      </c>
      <c r="J146" s="14">
        <f>'Consolidated List'!J1665</f>
        <v>0</v>
      </c>
      <c r="K146" s="14">
        <f>'Consolidated List'!K1665</f>
        <v>0</v>
      </c>
      <c r="L146" s="14">
        <f>'Consolidated List'!L1665</f>
        <v>0</v>
      </c>
      <c r="M146" s="14">
        <f>'Consolidated List'!M1665</f>
        <v>0</v>
      </c>
      <c r="N146" s="14">
        <f>'Consolidated List'!N1665</f>
        <v>0</v>
      </c>
      <c r="O146" s="14">
        <f>'Consolidated List'!O1665</f>
        <v>0</v>
      </c>
      <c r="P146" s="14">
        <f>'Consolidated List'!P1665</f>
        <v>0</v>
      </c>
      <c r="Q146" s="14">
        <f>'Consolidated List'!Q1665</f>
        <v>1</v>
      </c>
      <c r="R146" s="15">
        <f ca="1">RAND()*2-1</f>
        <v>0.41975508145140483</v>
      </c>
      <c r="S146" s="13"/>
      <c r="T146" s="13"/>
      <c r="U146" s="13"/>
      <c r="V146" s="15">
        <f ca="1">$B$2*LOG(B146+1)+SUMPRODUCT($C$2:$T$2,C146:T146)</f>
        <v>154.06394226420076</v>
      </c>
      <c r="W146" s="10">
        <f t="shared" ca="1" si="4"/>
        <v>86797063613.767715</v>
      </c>
      <c r="X146" s="7">
        <f t="shared" ca="1" si="5"/>
        <v>1</v>
      </c>
      <c r="Y146" s="16">
        <f ca="1">X146/$AA$15</f>
        <v>1.1579434923575729E-4</v>
      </c>
    </row>
    <row r="147" spans="1:25" x14ac:dyDescent="0.25">
      <c r="A147" t="str">
        <f>'Consolidated List'!A1020</f>
        <v>Blackmud Creek</v>
      </c>
      <c r="B147" s="7">
        <f>'Consolidated List'!B1020</f>
        <v>0</v>
      </c>
      <c r="C147" s="7">
        <f>'Consolidated List'!C1020</f>
        <v>0</v>
      </c>
      <c r="D147" s="7">
        <f>'Consolidated List'!D1020</f>
        <v>0</v>
      </c>
      <c r="E147" s="7">
        <f>'Consolidated List'!E1020</f>
        <v>0</v>
      </c>
      <c r="F147" s="7">
        <f>'Consolidated List'!F1020</f>
        <v>0</v>
      </c>
      <c r="G147" s="7">
        <f>'Consolidated List'!G1020</f>
        <v>0</v>
      </c>
      <c r="H147" s="7">
        <f>'Consolidated List'!H1020</f>
        <v>0</v>
      </c>
      <c r="I147" s="7">
        <f>'Consolidated List'!I1020</f>
        <v>0</v>
      </c>
      <c r="J147" s="7">
        <f>'Consolidated List'!J1020</f>
        <v>0</v>
      </c>
      <c r="K147" s="7">
        <f>'Consolidated List'!K1020</f>
        <v>0</v>
      </c>
      <c r="L147" s="7">
        <f>'Consolidated List'!L1020</f>
        <v>0</v>
      </c>
      <c r="M147" s="7">
        <f>'Consolidated List'!M1020</f>
        <v>1</v>
      </c>
      <c r="N147" s="7">
        <f>'Consolidated List'!N1020</f>
        <v>0</v>
      </c>
      <c r="O147" s="7">
        <f>'Consolidated List'!O1020</f>
        <v>0</v>
      </c>
      <c r="P147" s="7">
        <f>'Consolidated List'!P1020</f>
        <v>0</v>
      </c>
      <c r="Q147" s="7">
        <f>'Consolidated List'!Q1020</f>
        <v>0</v>
      </c>
      <c r="R147" s="10">
        <f ca="1">RAND()*2-1</f>
        <v>0.43632354453986144</v>
      </c>
      <c r="T147">
        <v>3</v>
      </c>
      <c r="V147" s="10">
        <f ca="1">$B$2*LOG(B147+1)+SUMPRODUCT($C$2:$T$2,C147:T147)</f>
        <v>192.21760238921107</v>
      </c>
      <c r="W147" s="10">
        <f t="shared" ca="1" si="4"/>
        <v>262401177192.85934</v>
      </c>
      <c r="X147" s="7">
        <f t="shared" ca="1" si="5"/>
        <v>2</v>
      </c>
      <c r="Y147" s="16">
        <f ca="1">X147/$AA$15</f>
        <v>2.3158869847151459E-4</v>
      </c>
    </row>
    <row r="148" spans="1:25" x14ac:dyDescent="0.25">
      <c r="A148" t="str">
        <f>'Consolidated List'!A748</f>
        <v>Blairmore</v>
      </c>
      <c r="B148" s="7">
        <f>'Consolidated List'!B748</f>
        <v>0</v>
      </c>
      <c r="C148" s="7">
        <f>'Consolidated List'!C748</f>
        <v>0</v>
      </c>
      <c r="D148" s="7">
        <f>'Consolidated List'!D748</f>
        <v>0</v>
      </c>
      <c r="E148" s="7">
        <f>'Consolidated List'!E748</f>
        <v>0</v>
      </c>
      <c r="F148" s="7">
        <f>'Consolidated List'!F748</f>
        <v>0</v>
      </c>
      <c r="G148" s="7">
        <f>'Consolidated List'!G748</f>
        <v>0</v>
      </c>
      <c r="H148" s="7">
        <f>'Consolidated List'!H748</f>
        <v>0</v>
      </c>
      <c r="I148" s="7">
        <f>'Consolidated List'!I748</f>
        <v>0</v>
      </c>
      <c r="J148" s="7">
        <f>'Consolidated List'!J748</f>
        <v>0</v>
      </c>
      <c r="K148" s="7">
        <f>'Consolidated List'!K748</f>
        <v>1</v>
      </c>
      <c r="L148" s="7">
        <f>'Consolidated List'!L748</f>
        <v>0</v>
      </c>
      <c r="M148" s="7">
        <f>'Consolidated List'!M748</f>
        <v>0</v>
      </c>
      <c r="N148" s="7">
        <f>'Consolidated List'!N748</f>
        <v>0</v>
      </c>
      <c r="O148" s="7">
        <f>'Consolidated List'!O748</f>
        <v>0</v>
      </c>
      <c r="P148" s="7">
        <f>'Consolidated List'!P748</f>
        <v>0</v>
      </c>
      <c r="Q148" s="7">
        <f>'Consolidated List'!Q748</f>
        <v>0</v>
      </c>
      <c r="R148" s="10">
        <f ca="1">RAND()*2-1</f>
        <v>0.68776472501149688</v>
      </c>
      <c r="V148" s="10">
        <f ca="1">$B$2*LOG(B148+1)+SUMPRODUCT($C$2:$T$2,C148:T148)</f>
        <v>16.877647250114968</v>
      </c>
      <c r="W148" s="10">
        <f t="shared" ca="1" si="4"/>
        <v>1369490.0911533178</v>
      </c>
      <c r="X148" s="7">
        <f t="shared" ca="1" si="5"/>
        <v>1</v>
      </c>
      <c r="Y148" s="16">
        <f ca="1">X148/$AA$15</f>
        <v>1.1579434923575729E-4</v>
      </c>
    </row>
    <row r="149" spans="1:25" x14ac:dyDescent="0.25">
      <c r="A149" t="str">
        <f>'Consolidated List'!A610</f>
        <v xml:space="preserve">Blood </v>
      </c>
      <c r="B149" s="7">
        <f>'Consolidated List'!B610</f>
        <v>3857</v>
      </c>
      <c r="C149" s="7">
        <f>'Consolidated List'!C610</f>
        <v>0</v>
      </c>
      <c r="D149" s="7">
        <f>'Consolidated List'!D610</f>
        <v>0</v>
      </c>
      <c r="E149" s="7">
        <f>'Consolidated List'!E610</f>
        <v>0</v>
      </c>
      <c r="F149" s="7">
        <f>'Consolidated List'!F610</f>
        <v>0</v>
      </c>
      <c r="G149" s="7">
        <f>'Consolidated List'!G610</f>
        <v>0</v>
      </c>
      <c r="H149" s="7">
        <f>'Consolidated List'!H610</f>
        <v>0</v>
      </c>
      <c r="I149" s="7">
        <f>'Consolidated List'!I610</f>
        <v>1</v>
      </c>
      <c r="J149" s="7">
        <f>'Consolidated List'!J610</f>
        <v>0</v>
      </c>
      <c r="K149" s="7">
        <f>'Consolidated List'!K610</f>
        <v>0</v>
      </c>
      <c r="L149" s="7">
        <f>'Consolidated List'!L610</f>
        <v>0</v>
      </c>
      <c r="M149" s="7">
        <f>'Consolidated List'!M610</f>
        <v>0</v>
      </c>
      <c r="N149" s="7">
        <f>'Consolidated List'!N610</f>
        <v>0</v>
      </c>
      <c r="O149" s="7">
        <f>'Consolidated List'!O610</f>
        <v>0</v>
      </c>
      <c r="P149" s="7">
        <f>'Consolidated List'!P610</f>
        <v>0</v>
      </c>
      <c r="Q149" s="7">
        <f>'Consolidated List'!Q610</f>
        <v>0</v>
      </c>
      <c r="R149" s="10">
        <f ca="1">RAND()*2-1</f>
        <v>0.16371673613862137</v>
      </c>
      <c r="V149" s="10">
        <f ca="1">$B$2*LOG(B149+1)+SUMPRODUCT($C$2:$T$2,C149:T149)</f>
        <v>154.9871207305458</v>
      </c>
      <c r="W149" s="10">
        <f t="shared" ca="1" si="4"/>
        <v>89428933437.593948</v>
      </c>
      <c r="X149" s="7">
        <f t="shared" ca="1" si="5"/>
        <v>1</v>
      </c>
      <c r="Y149" s="16">
        <f ca="1">X149/$AA$15</f>
        <v>1.1579434923575729E-4</v>
      </c>
    </row>
    <row r="150" spans="1:25" x14ac:dyDescent="0.25">
      <c r="A150" t="str">
        <f>'Consolidated List'!A1028</f>
        <v>Blue Quill</v>
      </c>
      <c r="B150" s="7">
        <f>'Consolidated List'!B1028</f>
        <v>0</v>
      </c>
      <c r="C150" s="7">
        <f>'Consolidated List'!C1028</f>
        <v>0</v>
      </c>
      <c r="D150" s="7">
        <f>'Consolidated List'!D1028</f>
        <v>0</v>
      </c>
      <c r="E150" s="7">
        <f>'Consolidated List'!E1028</f>
        <v>0</v>
      </c>
      <c r="F150" s="7">
        <f>'Consolidated List'!F1028</f>
        <v>0</v>
      </c>
      <c r="G150" s="7">
        <f>'Consolidated List'!G1028</f>
        <v>0</v>
      </c>
      <c r="H150" s="7">
        <f>'Consolidated List'!H1028</f>
        <v>0</v>
      </c>
      <c r="I150" s="7">
        <f>'Consolidated List'!I611</f>
        <v>1</v>
      </c>
      <c r="J150" s="7">
        <f>'Consolidated List'!J1028</f>
        <v>0</v>
      </c>
      <c r="K150" s="7">
        <f>'Consolidated List'!K1028</f>
        <v>0</v>
      </c>
      <c r="L150" s="7">
        <f>'Consolidated List'!L1028</f>
        <v>0</v>
      </c>
      <c r="M150" s="7">
        <f>'Consolidated List'!M1028</f>
        <v>1</v>
      </c>
      <c r="N150" s="7">
        <f>'Consolidated List'!N1028</f>
        <v>0</v>
      </c>
      <c r="O150" s="7">
        <f>'Consolidated List'!O1028</f>
        <v>0</v>
      </c>
      <c r="P150" s="7">
        <f>'Consolidated List'!P1028</f>
        <v>0</v>
      </c>
      <c r="Q150" s="7">
        <f>'Consolidated List'!Q1028</f>
        <v>0</v>
      </c>
      <c r="R150" s="10">
        <f ca="1">RAND()*2-1</f>
        <v>3.8495031552252534E-2</v>
      </c>
      <c r="T150">
        <v>5</v>
      </c>
      <c r="V150" s="10">
        <f ca="1">$B$2*LOG(B150+1)+SUMPRODUCT($C$2:$T$2,C150:T150)</f>
        <v>311.239317259335</v>
      </c>
      <c r="W150" s="10">
        <f t="shared" ca="1" si="4"/>
        <v>2920601270765.7129</v>
      </c>
      <c r="X150" s="7">
        <f t="shared" ca="1" si="5"/>
        <v>22</v>
      </c>
      <c r="Y150" s="16">
        <f ca="1">X150/$AA$15</f>
        <v>2.5474756831866605E-3</v>
      </c>
    </row>
    <row r="151" spans="1:25" x14ac:dyDescent="0.25">
      <c r="A151" t="str">
        <f>'Consolidated List'!A1029</f>
        <v>Blue Quill Estates</v>
      </c>
      <c r="B151" s="7">
        <f>'Consolidated List'!B1029</f>
        <v>0</v>
      </c>
      <c r="C151" s="7">
        <f>'Consolidated List'!C1029</f>
        <v>0</v>
      </c>
      <c r="D151" s="7">
        <f>'Consolidated List'!D1029</f>
        <v>0</v>
      </c>
      <c r="E151" s="7">
        <f>'Consolidated List'!E1029</f>
        <v>0</v>
      </c>
      <c r="F151" s="7">
        <f>'Consolidated List'!F1029</f>
        <v>0</v>
      </c>
      <c r="G151" s="7">
        <f>'Consolidated List'!G1029</f>
        <v>0</v>
      </c>
      <c r="H151" s="7">
        <f>'Consolidated List'!H1029</f>
        <v>0</v>
      </c>
      <c r="I151" s="7">
        <f>'Consolidated List'!I1029</f>
        <v>0</v>
      </c>
      <c r="J151" s="7">
        <f>'Consolidated List'!J1029</f>
        <v>0</v>
      </c>
      <c r="K151" s="7">
        <f>'Consolidated List'!K1029</f>
        <v>0</v>
      </c>
      <c r="L151" s="7">
        <f>'Consolidated List'!L1029</f>
        <v>0</v>
      </c>
      <c r="M151" s="7">
        <f>'Consolidated List'!M1029</f>
        <v>1</v>
      </c>
      <c r="N151" s="7">
        <f>'Consolidated List'!N1029</f>
        <v>0</v>
      </c>
      <c r="O151" s="7">
        <f>'Consolidated List'!O1029</f>
        <v>0</v>
      </c>
      <c r="P151" s="7">
        <f>'Consolidated List'!P1029</f>
        <v>0</v>
      </c>
      <c r="Q151" s="7">
        <f>'Consolidated List'!Q1029</f>
        <v>0</v>
      </c>
      <c r="R151" s="10">
        <f ca="1">RAND()*2-1</f>
        <v>0.99312020829851178</v>
      </c>
      <c r="V151" s="10">
        <f ca="1">$B$2*LOG(B151+1)+SUMPRODUCT($C$2:$T$2,C151:T151)</f>
        <v>65.785569026797575</v>
      </c>
      <c r="W151" s="10">
        <f t="shared" ca="1" si="4"/>
        <v>1232120482.1834474</v>
      </c>
      <c r="X151" s="7">
        <f t="shared" ca="1" si="5"/>
        <v>1</v>
      </c>
      <c r="Y151" s="16">
        <f ca="1">X151/$AA$15</f>
        <v>1.1579434923575729E-4</v>
      </c>
    </row>
    <row r="152" spans="1:25" x14ac:dyDescent="0.25">
      <c r="A152" s="13" t="str">
        <f>'Consolidated List'!A1666</f>
        <v xml:space="preserve">Blue Ridge </v>
      </c>
      <c r="B152" s="14">
        <f>'Consolidated List'!B1666</f>
        <v>230</v>
      </c>
      <c r="C152" s="14">
        <f>'Consolidated List'!C1666</f>
        <v>0</v>
      </c>
      <c r="D152" s="14">
        <f>'Consolidated List'!D1666</f>
        <v>0</v>
      </c>
      <c r="E152" s="7">
        <f>'Consolidated List'!E119</f>
        <v>1</v>
      </c>
      <c r="F152" s="14">
        <f>'Consolidated List'!F1666</f>
        <v>0</v>
      </c>
      <c r="G152" s="14">
        <f>'Consolidated List'!G1666</f>
        <v>0</v>
      </c>
      <c r="H152" s="14">
        <f>'Consolidated List'!H1666</f>
        <v>0</v>
      </c>
      <c r="I152" s="14">
        <f>'Consolidated List'!I1666</f>
        <v>0</v>
      </c>
      <c r="J152" s="14">
        <f>'Consolidated List'!J1666</f>
        <v>0</v>
      </c>
      <c r="K152" s="14">
        <f>'Consolidated List'!K1666</f>
        <v>0</v>
      </c>
      <c r="L152" s="14">
        <f>'Consolidated List'!L1666</f>
        <v>0</v>
      </c>
      <c r="M152" s="14">
        <f>'Consolidated List'!M1666</f>
        <v>0</v>
      </c>
      <c r="N152" s="14">
        <f>'Consolidated List'!N1666</f>
        <v>0</v>
      </c>
      <c r="O152" s="14">
        <f>'Consolidated List'!O1666</f>
        <v>0</v>
      </c>
      <c r="P152" s="14">
        <f>'Consolidated List'!P1666</f>
        <v>0</v>
      </c>
      <c r="Q152" s="14">
        <f>'Consolidated List'!Q1666</f>
        <v>1</v>
      </c>
      <c r="R152" s="15">
        <f ca="1">RAND()*2-1</f>
        <v>0.47407307059346437</v>
      </c>
      <c r="S152" s="13"/>
      <c r="T152" s="13"/>
      <c r="U152" s="13"/>
      <c r="V152" s="15">
        <f ca="1">$B$2*LOG(B152+1)+SUMPRODUCT($C$2:$T$2,C152:T152)</f>
        <v>147.7399260423754</v>
      </c>
      <c r="W152" s="10">
        <f t="shared" ca="1" si="4"/>
        <v>70386502614.873077</v>
      </c>
      <c r="X152" s="7">
        <f t="shared" ca="1" si="5"/>
        <v>1</v>
      </c>
      <c r="Y152" s="16">
        <f ca="1">X152/$AA$15</f>
        <v>1.1579434923575729E-4</v>
      </c>
    </row>
    <row r="153" spans="1:25" x14ac:dyDescent="0.25">
      <c r="A153" t="str">
        <f>'Consolidated List'!A120</f>
        <v xml:space="preserve">Bluesky </v>
      </c>
      <c r="B153" s="7">
        <f>'Consolidated List'!B120</f>
        <v>258</v>
      </c>
      <c r="C153" s="7">
        <f>'Consolidated List'!C120</f>
        <v>0</v>
      </c>
      <c r="D153" s="7">
        <f>'Consolidated List'!D120</f>
        <v>0</v>
      </c>
      <c r="E153" s="7">
        <f>'Consolidated List'!E120</f>
        <v>1</v>
      </c>
      <c r="F153" s="7">
        <f>'Consolidated List'!F120</f>
        <v>0</v>
      </c>
      <c r="G153" s="7">
        <f>'Consolidated List'!G120</f>
        <v>0</v>
      </c>
      <c r="H153" s="7">
        <f>'Consolidated List'!H120</f>
        <v>0</v>
      </c>
      <c r="I153" s="7">
        <f>'Consolidated List'!I120</f>
        <v>0</v>
      </c>
      <c r="J153" s="7">
        <f>'Consolidated List'!J120</f>
        <v>0</v>
      </c>
      <c r="K153" s="7">
        <f>'Consolidated List'!K120</f>
        <v>0</v>
      </c>
      <c r="L153" s="7">
        <f>'Consolidated List'!L120</f>
        <v>0</v>
      </c>
      <c r="M153" s="7">
        <f>'Consolidated List'!M120</f>
        <v>0</v>
      </c>
      <c r="N153" s="7">
        <f>'Consolidated List'!N120</f>
        <v>0</v>
      </c>
      <c r="O153" s="7">
        <f>'Consolidated List'!O120</f>
        <v>0</v>
      </c>
      <c r="P153" s="7">
        <f>'Consolidated List'!P120</f>
        <v>0</v>
      </c>
      <c r="Q153" s="14">
        <f>'Consolidated List'!Q1667</f>
        <v>1</v>
      </c>
      <c r="R153" s="10">
        <f ca="1">RAND()*2-1</f>
        <v>0.85508988832419996</v>
      </c>
      <c r="V153" s="10">
        <f ca="1">$B$2*LOG(B153+1)+SUMPRODUCT($C$2:$T$2,C153:T153)</f>
        <v>153.18979109792332</v>
      </c>
      <c r="W153" s="10">
        <f t="shared" ca="1" si="4"/>
        <v>84362437544.842178</v>
      </c>
      <c r="X153" s="7">
        <f t="shared" ca="1" si="5"/>
        <v>1</v>
      </c>
      <c r="Y153" s="16">
        <f ca="1">X153/$AA$15</f>
        <v>1.1579434923575729E-4</v>
      </c>
    </row>
    <row r="154" spans="1:25" x14ac:dyDescent="0.25">
      <c r="A154" t="str">
        <f>'Consolidated List'!A121</f>
        <v xml:space="preserve">Bluffton </v>
      </c>
      <c r="B154" s="7">
        <f>'Consolidated List'!B121</f>
        <v>146</v>
      </c>
      <c r="C154" s="7">
        <f>'Consolidated List'!C121</f>
        <v>0</v>
      </c>
      <c r="D154" s="7">
        <f>'Consolidated List'!D121</f>
        <v>0</v>
      </c>
      <c r="E154" s="7">
        <f>'Consolidated List'!E121</f>
        <v>1</v>
      </c>
      <c r="F154" s="7">
        <f>'Consolidated List'!F121</f>
        <v>0</v>
      </c>
      <c r="G154" s="7">
        <f>'Consolidated List'!G121</f>
        <v>0</v>
      </c>
      <c r="H154" s="7">
        <f>'Consolidated List'!H121</f>
        <v>0</v>
      </c>
      <c r="I154" s="7">
        <f>'Consolidated List'!I121</f>
        <v>0</v>
      </c>
      <c r="J154" s="7">
        <f>'Consolidated List'!J121</f>
        <v>0</v>
      </c>
      <c r="K154" s="7">
        <f>'Consolidated List'!K121</f>
        <v>0</v>
      </c>
      <c r="L154" s="7">
        <f>'Consolidated List'!L121</f>
        <v>0</v>
      </c>
      <c r="M154" s="7">
        <f>'Consolidated List'!M121</f>
        <v>0</v>
      </c>
      <c r="N154" s="7">
        <f>'Consolidated List'!N121</f>
        <v>0</v>
      </c>
      <c r="O154" s="7">
        <f>'Consolidated List'!O121</f>
        <v>0</v>
      </c>
      <c r="P154" s="7">
        <f>'Consolidated List'!P121</f>
        <v>0</v>
      </c>
      <c r="Q154" s="14">
        <f>'Consolidated List'!Q1668</f>
        <v>1</v>
      </c>
      <c r="R154" s="10">
        <f ca="1">RAND()*2-1</f>
        <v>0.13417141188434267</v>
      </c>
      <c r="V154" s="10">
        <f ca="1">$B$2*LOG(B154+1)+SUMPRODUCT($C$2:$T$2,C154:T154)</f>
        <v>137.86318616553325</v>
      </c>
      <c r="W154" s="10">
        <f t="shared" ca="1" si="4"/>
        <v>49801400542.502182</v>
      </c>
      <c r="X154" s="7">
        <f t="shared" ca="1" si="5"/>
        <v>1</v>
      </c>
      <c r="Y154" s="16">
        <f ca="1">X154/$AA$15</f>
        <v>1.1579434923575729E-4</v>
      </c>
    </row>
    <row r="155" spans="1:25" x14ac:dyDescent="0.25">
      <c r="A155" t="str">
        <f>'Consolidated List'!A122</f>
        <v xml:space="preserve">Bodo </v>
      </c>
      <c r="B155" s="7">
        <f>'Consolidated List'!B122</f>
        <v>0</v>
      </c>
      <c r="C155" s="7">
        <f>'Consolidated List'!C122</f>
        <v>0</v>
      </c>
      <c r="D155" s="7">
        <f>'Consolidated List'!D122</f>
        <v>0</v>
      </c>
      <c r="E155" s="7">
        <f>'Consolidated List'!E122</f>
        <v>1</v>
      </c>
      <c r="F155" s="7">
        <f>'Consolidated List'!F122</f>
        <v>0</v>
      </c>
      <c r="G155" s="7">
        <f>'Consolidated List'!G122</f>
        <v>0</v>
      </c>
      <c r="H155" s="7">
        <f>'Consolidated List'!H122</f>
        <v>0</v>
      </c>
      <c r="I155" s="7">
        <f>'Consolidated List'!I122</f>
        <v>0</v>
      </c>
      <c r="J155" s="7">
        <f>'Consolidated List'!J122</f>
        <v>0</v>
      </c>
      <c r="K155" s="7">
        <f>'Consolidated List'!K122</f>
        <v>0</v>
      </c>
      <c r="L155" s="7">
        <f>'Consolidated List'!L122</f>
        <v>0</v>
      </c>
      <c r="M155" s="7">
        <f>'Consolidated List'!M122</f>
        <v>0</v>
      </c>
      <c r="N155" s="7">
        <f>'Consolidated List'!N122</f>
        <v>0</v>
      </c>
      <c r="O155" s="7">
        <f>'Consolidated List'!O122</f>
        <v>0</v>
      </c>
      <c r="P155" s="7">
        <f>'Consolidated List'!P122</f>
        <v>0</v>
      </c>
      <c r="Q155" s="7">
        <f>'Consolidated List'!Q122</f>
        <v>0</v>
      </c>
      <c r="R155" s="10">
        <f ca="1">RAND()*2-1</f>
        <v>0.16544705480852984</v>
      </c>
      <c r="V155" s="10">
        <f ca="1">$B$2*LOG(B155+1)+SUMPRODUCT($C$2:$T$2,C155:T155)</f>
        <v>26.6544705480853</v>
      </c>
      <c r="W155" s="10">
        <f t="shared" ca="1" si="4"/>
        <v>13453963.250178365</v>
      </c>
      <c r="X155" s="7">
        <f t="shared" ca="1" si="5"/>
        <v>1</v>
      </c>
      <c r="Y155" s="16">
        <f ca="1">X155/$AA$15</f>
        <v>1.1579434923575729E-4</v>
      </c>
    </row>
    <row r="156" spans="1:25" x14ac:dyDescent="0.25">
      <c r="A156" t="str">
        <f>'Consolidated List'!A1447</f>
        <v xml:space="preserve">Bon Accord </v>
      </c>
      <c r="B156" s="7">
        <f>'Consolidated List'!B1447</f>
        <v>1534</v>
      </c>
      <c r="C156" s="7">
        <f>'Consolidated List'!C1447</f>
        <v>0</v>
      </c>
      <c r="D156" s="7">
        <f>'Consolidated List'!D1447</f>
        <v>0</v>
      </c>
      <c r="E156" s="7">
        <f>'Consolidated List'!E1447</f>
        <v>0</v>
      </c>
      <c r="F156" s="7">
        <f>'Consolidated List'!F1447</f>
        <v>0</v>
      </c>
      <c r="G156" s="7">
        <f>'Consolidated List'!G1447</f>
        <v>0</v>
      </c>
      <c r="H156" s="7">
        <f>'Consolidated List'!H1447</f>
        <v>0</v>
      </c>
      <c r="I156" s="7">
        <f>'Consolidated List'!I1447</f>
        <v>0</v>
      </c>
      <c r="J156" s="7">
        <f>'Consolidated List'!J1447</f>
        <v>0</v>
      </c>
      <c r="K156" s="7">
        <f>'Consolidated List'!K1447</f>
        <v>0</v>
      </c>
      <c r="L156" s="7">
        <f>'Consolidated List'!L1447</f>
        <v>0</v>
      </c>
      <c r="M156" s="7">
        <f>'Consolidated List'!M1447</f>
        <v>0</v>
      </c>
      <c r="N156" s="7">
        <f>'Consolidated List'!N1447</f>
        <v>0</v>
      </c>
      <c r="O156" s="7">
        <f>'Consolidated List'!O1447</f>
        <v>1</v>
      </c>
      <c r="P156" s="7">
        <f>'Consolidated List'!P1447</f>
        <v>0</v>
      </c>
      <c r="Q156" s="7">
        <f>'Consolidated List'!Q1447</f>
        <v>0</v>
      </c>
      <c r="R156" s="10">
        <f ca="1">RAND()*2-1</f>
        <v>0.8898873584578455</v>
      </c>
      <c r="V156" s="10">
        <f ca="1">$B$2*LOG(B156+1)+SUMPRODUCT($C$2:$T$2,C156:T156)</f>
        <v>194.04045011841424</v>
      </c>
      <c r="W156" s="10">
        <f t="shared" ca="1" si="4"/>
        <v>275081489305.00525</v>
      </c>
      <c r="X156" s="7">
        <f t="shared" ca="1" si="5"/>
        <v>3</v>
      </c>
      <c r="Y156" s="16">
        <f ca="1">X156/$AA$15</f>
        <v>3.4738304770727188E-4</v>
      </c>
    </row>
    <row r="157" spans="1:25" x14ac:dyDescent="0.25">
      <c r="A157" t="str">
        <f>'Consolidated List'!A1227</f>
        <v xml:space="preserve">Bonavista Downs </v>
      </c>
      <c r="B157" s="7">
        <f>'Consolidated List'!B1227</f>
        <v>1001</v>
      </c>
      <c r="C157" s="7">
        <f>'Consolidated List'!C1227</f>
        <v>0</v>
      </c>
      <c r="D157" s="7">
        <f>'Consolidated List'!D1227</f>
        <v>0</v>
      </c>
      <c r="E157" s="7">
        <f>'Consolidated List'!E1227</f>
        <v>0</v>
      </c>
      <c r="F157" s="7">
        <f>'Consolidated List'!F1227</f>
        <v>0</v>
      </c>
      <c r="G157" s="7">
        <f>'Consolidated List'!G1227</f>
        <v>0</v>
      </c>
      <c r="H157" s="7">
        <f>'Consolidated List'!H1227</f>
        <v>0</v>
      </c>
      <c r="I157" s="7">
        <f>'Consolidated List'!I1227</f>
        <v>0</v>
      </c>
      <c r="J157" s="7">
        <f>'Consolidated List'!J1227</f>
        <v>0</v>
      </c>
      <c r="K157" s="7">
        <f>'Consolidated List'!K1227</f>
        <v>0</v>
      </c>
      <c r="L157" s="7">
        <f>'Consolidated List'!L1227</f>
        <v>0</v>
      </c>
      <c r="M157" s="7">
        <f>'Consolidated List'!M1227</f>
        <v>0</v>
      </c>
      <c r="N157" s="7">
        <f>'Consolidated List'!N1227</f>
        <v>1</v>
      </c>
      <c r="O157" s="7">
        <f>'Consolidated List'!O1227</f>
        <v>0</v>
      </c>
      <c r="P157" s="7">
        <f>'Consolidated List'!P1227</f>
        <v>0</v>
      </c>
      <c r="Q157" s="7">
        <f>'Consolidated List'!Q1227</f>
        <v>0</v>
      </c>
      <c r="R157" s="10">
        <f ca="1">RAND()*2-1</f>
        <v>-9.8668969808307194E-2</v>
      </c>
      <c r="V157" s="10">
        <f ca="1">$B$2*LOG(B157+1)+SUMPRODUCT($C$2:$T$2,C157:T157)</f>
        <v>110.04194511244741</v>
      </c>
      <c r="W157" s="10">
        <f t="shared" ca="1" si="4"/>
        <v>16135829344.011976</v>
      </c>
      <c r="X157" s="7">
        <f t="shared" ca="1" si="5"/>
        <v>1</v>
      </c>
      <c r="Y157" s="16">
        <f ca="1">X157/$AA$15</f>
        <v>1.1579434923575729E-4</v>
      </c>
    </row>
    <row r="158" spans="1:25" x14ac:dyDescent="0.25">
      <c r="A158" t="str">
        <f>'Consolidated List'!A544</f>
        <v xml:space="preserve">Bondiss </v>
      </c>
      <c r="B158" s="7">
        <f>'Consolidated List'!B544</f>
        <v>131</v>
      </c>
      <c r="C158" s="7">
        <f>'Consolidated List'!C544</f>
        <v>0</v>
      </c>
      <c r="D158" s="7">
        <f>'Consolidated List'!D544</f>
        <v>0</v>
      </c>
      <c r="E158" s="7">
        <f>'Consolidated List'!E544</f>
        <v>0</v>
      </c>
      <c r="F158" s="7">
        <f>'Consolidated List'!F544</f>
        <v>1</v>
      </c>
      <c r="G158" s="7">
        <f>'Consolidated List'!G544</f>
        <v>0</v>
      </c>
      <c r="H158" s="7">
        <f>'Consolidated List'!H544</f>
        <v>0</v>
      </c>
      <c r="I158" s="7">
        <f>'Consolidated List'!I544</f>
        <v>0</v>
      </c>
      <c r="J158" s="7">
        <f>'Consolidated List'!J544</f>
        <v>0</v>
      </c>
      <c r="K158" s="7">
        <f>'Consolidated List'!K544</f>
        <v>0</v>
      </c>
      <c r="L158" s="7">
        <f>'Consolidated List'!L544</f>
        <v>0</v>
      </c>
      <c r="M158" s="7">
        <f>'Consolidated List'!M544</f>
        <v>0</v>
      </c>
      <c r="N158" s="7">
        <f>'Consolidated List'!N544</f>
        <v>0</v>
      </c>
      <c r="O158" s="7">
        <f>'Consolidated List'!O544</f>
        <v>0</v>
      </c>
      <c r="P158" s="7">
        <f>'Consolidated List'!P544</f>
        <v>0</v>
      </c>
      <c r="Q158" s="7">
        <f>'Consolidated List'!Q544</f>
        <v>0</v>
      </c>
      <c r="R158" s="10">
        <f ca="1">RAND()*2-1</f>
        <v>-0.74829260807096798</v>
      </c>
      <c r="V158" s="10">
        <f ca="1">$B$2*LOG(B158+1)+SUMPRODUCT($C$2:$T$2,C158:T158)</f>
        <v>79.49601364908338</v>
      </c>
      <c r="W158" s="10">
        <f t="shared" ca="1" si="4"/>
        <v>3174875917.7107639</v>
      </c>
      <c r="X158" s="7">
        <f t="shared" ca="1" si="5"/>
        <v>1</v>
      </c>
      <c r="Y158" s="16">
        <f ca="1">X158/$AA$15</f>
        <v>1.1579434923575729E-4</v>
      </c>
    </row>
    <row r="159" spans="1:25" x14ac:dyDescent="0.25">
      <c r="A159" s="13" t="str">
        <f>'Consolidated List'!A1669</f>
        <v xml:space="preserve">Bone Town </v>
      </c>
      <c r="B159" s="14">
        <f>'Consolidated List'!B1669</f>
        <v>67</v>
      </c>
      <c r="C159" s="14">
        <f>'Consolidated List'!C1669</f>
        <v>0</v>
      </c>
      <c r="D159" s="14">
        <f>'Consolidated List'!D1669</f>
        <v>0</v>
      </c>
      <c r="E159" s="14">
        <f>'Consolidated List'!E1669</f>
        <v>0</v>
      </c>
      <c r="F159" s="14">
        <f>'Consolidated List'!F1669</f>
        <v>0</v>
      </c>
      <c r="G159" s="14">
        <f>'Consolidated List'!G1669</f>
        <v>0</v>
      </c>
      <c r="H159" s="14">
        <f>'Consolidated List'!H1669</f>
        <v>0</v>
      </c>
      <c r="I159" s="14">
        <f>'Consolidated List'!I1669</f>
        <v>0</v>
      </c>
      <c r="J159" s="14">
        <f>'Consolidated List'!J1669</f>
        <v>0</v>
      </c>
      <c r="K159" s="14">
        <f>'Consolidated List'!K1669</f>
        <v>0</v>
      </c>
      <c r="L159" s="14">
        <f>'Consolidated List'!L1669</f>
        <v>0</v>
      </c>
      <c r="M159" s="14">
        <f>'Consolidated List'!M1669</f>
        <v>0</v>
      </c>
      <c r="N159" s="14">
        <f>'Consolidated List'!N1669</f>
        <v>0</v>
      </c>
      <c r="O159" s="14">
        <f>'Consolidated List'!O1669</f>
        <v>0</v>
      </c>
      <c r="P159" s="14">
        <f>'Consolidated List'!P1669</f>
        <v>0</v>
      </c>
      <c r="Q159" s="14">
        <f>'Consolidated List'!Q1669</f>
        <v>1</v>
      </c>
      <c r="R159" s="15">
        <f ca="1">RAND()*2-1</f>
        <v>-0.26534769513044898</v>
      </c>
      <c r="S159" s="13"/>
      <c r="T159" s="13">
        <v>5</v>
      </c>
      <c r="U159" s="13"/>
      <c r="V159" s="15">
        <f ca="1">$B$2*LOG(B159+1)+SUMPRODUCT($C$2:$T$2,C159:T159)</f>
        <v>317.81931716800136</v>
      </c>
      <c r="W159" s="10">
        <f t="shared" ca="1" si="4"/>
        <v>3242660275355.0552</v>
      </c>
      <c r="X159" s="7">
        <f t="shared" ca="1" si="5"/>
        <v>24</v>
      </c>
      <c r="Y159" s="16">
        <f ca="1">X159/$AA$15</f>
        <v>2.779064381658175E-3</v>
      </c>
    </row>
    <row r="160" spans="1:25" x14ac:dyDescent="0.25">
      <c r="A160" t="str">
        <f>'Consolidated List'!A1108</f>
        <v>Bonnie Doon</v>
      </c>
      <c r="B160" s="7">
        <f>'Consolidated List'!B1108</f>
        <v>0</v>
      </c>
      <c r="C160" s="7">
        <f>'Consolidated List'!C1108</f>
        <v>0</v>
      </c>
      <c r="D160" s="7">
        <f>'Consolidated List'!D1108</f>
        <v>0</v>
      </c>
      <c r="E160" s="7">
        <f>'Consolidated List'!E1108</f>
        <v>0</v>
      </c>
      <c r="F160" s="7">
        <f>'Consolidated List'!F1108</f>
        <v>0</v>
      </c>
      <c r="G160" s="7">
        <f>'Consolidated List'!G1108</f>
        <v>0</v>
      </c>
      <c r="H160" s="7">
        <f>'Consolidated List'!H1108</f>
        <v>0</v>
      </c>
      <c r="I160" s="7">
        <f>'Consolidated List'!I1108</f>
        <v>0</v>
      </c>
      <c r="J160" s="7">
        <f>'Consolidated List'!J1108</f>
        <v>0</v>
      </c>
      <c r="K160" s="7">
        <f>'Consolidated List'!K1108</f>
        <v>0</v>
      </c>
      <c r="L160" s="7">
        <f>'Consolidated List'!L1108</f>
        <v>0</v>
      </c>
      <c r="M160" s="7">
        <f>'Consolidated List'!M1108</f>
        <v>1</v>
      </c>
      <c r="N160" s="7">
        <f>'Consolidated List'!N1108</f>
        <v>0</v>
      </c>
      <c r="O160" s="7">
        <f>'Consolidated List'!O1108</f>
        <v>0</v>
      </c>
      <c r="P160" s="7">
        <f>'Consolidated List'!P1108</f>
        <v>0</v>
      </c>
      <c r="Q160" s="7">
        <f>'Consolidated List'!Q1108</f>
        <v>0</v>
      </c>
      <c r="R160" s="10">
        <f ca="1">RAND()*2-1</f>
        <v>0.20774218525623578</v>
      </c>
      <c r="T160">
        <v>5</v>
      </c>
      <c r="V160" s="10">
        <f ca="1">$B$2*LOG(B160+1)+SUMPRODUCT($C$2:$T$2,C160:T160)</f>
        <v>277.9317887963748</v>
      </c>
      <c r="W160" s="10">
        <f t="shared" ca="1" si="4"/>
        <v>1658406964700.095</v>
      </c>
      <c r="X160" s="7">
        <f t="shared" ca="1" si="5"/>
        <v>13</v>
      </c>
      <c r="Y160" s="16">
        <f ca="1">X160/$AA$15</f>
        <v>1.5053265400648448E-3</v>
      </c>
    </row>
    <row r="161" spans="1:25" x14ac:dyDescent="0.25">
      <c r="A161" t="str">
        <f>'Consolidated List'!A1418</f>
        <v>Bonnybrook</v>
      </c>
      <c r="B161" s="7">
        <f>'Consolidated List'!B1418</f>
        <v>252</v>
      </c>
      <c r="C161" s="7">
        <f>'Consolidated List'!C1418</f>
        <v>0</v>
      </c>
      <c r="D161" s="7">
        <f>'Consolidated List'!D1418</f>
        <v>0</v>
      </c>
      <c r="E161" s="7">
        <f>'Consolidated List'!E1418</f>
        <v>0</v>
      </c>
      <c r="F161" s="7">
        <f>'Consolidated List'!F1418</f>
        <v>0</v>
      </c>
      <c r="G161" s="7">
        <f>'Consolidated List'!G1418</f>
        <v>0</v>
      </c>
      <c r="H161" s="7">
        <f>'Consolidated List'!H1418</f>
        <v>0</v>
      </c>
      <c r="I161" s="7">
        <f>'Consolidated List'!I1418</f>
        <v>0</v>
      </c>
      <c r="J161" s="7">
        <f>'Consolidated List'!J1418</f>
        <v>0</v>
      </c>
      <c r="K161" s="7">
        <f>'Consolidated List'!K1418</f>
        <v>0</v>
      </c>
      <c r="L161" s="7">
        <f>'Consolidated List'!L1418</f>
        <v>0</v>
      </c>
      <c r="M161" s="7">
        <f>'Consolidated List'!M1418</f>
        <v>0</v>
      </c>
      <c r="N161" s="7">
        <f>'Consolidated List'!N1418</f>
        <v>1</v>
      </c>
      <c r="O161" s="7">
        <f>'Consolidated List'!O1418</f>
        <v>0</v>
      </c>
      <c r="P161" s="7">
        <f>'Consolidated List'!P1418</f>
        <v>0</v>
      </c>
      <c r="Q161" s="7">
        <f>'Consolidated List'!Q1418</f>
        <v>0</v>
      </c>
      <c r="R161" s="10">
        <f ca="1">RAND()*2-1</f>
        <v>0.87819871107688829</v>
      </c>
      <c r="V161" s="10">
        <f ca="1">$B$2*LOG(B161+1)+SUMPRODUCT($C$2:$T$2,C161:T161)</f>
        <v>100.08496430957088</v>
      </c>
      <c r="W161" s="10">
        <f t="shared" ca="1" si="4"/>
        <v>10042554403.485704</v>
      </c>
      <c r="X161" s="7">
        <f t="shared" ca="1" si="5"/>
        <v>1</v>
      </c>
      <c r="Y161" s="16">
        <f ca="1">X161/$AA$15</f>
        <v>1.1579434923575729E-4</v>
      </c>
    </row>
    <row r="162" spans="1:25" x14ac:dyDescent="0.25">
      <c r="A162" t="str">
        <f>'Consolidated List'!A483</f>
        <v xml:space="preserve">Bonnyville </v>
      </c>
      <c r="B162" s="7">
        <f>'Consolidated List'!B483+'Consolidated List'!B1448</f>
        <v>16026</v>
      </c>
      <c r="C162" s="7">
        <f>'Consolidated List'!C483</f>
        <v>0</v>
      </c>
      <c r="D162" s="7">
        <f>'Consolidated List'!D483</f>
        <v>0</v>
      </c>
      <c r="E162" s="7">
        <f>'Consolidated List'!E483</f>
        <v>0</v>
      </c>
      <c r="F162" s="7">
        <f>'Consolidated List'!F483</f>
        <v>0</v>
      </c>
      <c r="G162" s="7">
        <f>'Consolidated List'!G483</f>
        <v>1</v>
      </c>
      <c r="H162" s="7">
        <f>'Consolidated List'!H483</f>
        <v>0</v>
      </c>
      <c r="I162" s="7">
        <f>'Consolidated List'!I483</f>
        <v>0</v>
      </c>
      <c r="J162" s="7">
        <f>'Consolidated List'!J483</f>
        <v>0</v>
      </c>
      <c r="K162" s="7">
        <f>'Consolidated List'!K483</f>
        <v>0</v>
      </c>
      <c r="L162" s="7">
        <f>'Consolidated List'!L483</f>
        <v>0</v>
      </c>
      <c r="M162" s="7">
        <f>'Consolidated List'!M483</f>
        <v>0</v>
      </c>
      <c r="N162" s="7">
        <f>'Consolidated List'!N483</f>
        <v>0</v>
      </c>
      <c r="O162" s="7">
        <f>'Consolidated List'!O1448</f>
        <v>1</v>
      </c>
      <c r="P162" s="7">
        <f>'Consolidated List'!P1448</f>
        <v>0</v>
      </c>
      <c r="Q162" s="7">
        <f>'Consolidated List'!Q1448</f>
        <v>0</v>
      </c>
      <c r="R162" s="10">
        <f ca="1">RAND()*2-1</f>
        <v>0.50995261388034918</v>
      </c>
      <c r="V162" s="10">
        <f ca="1">$B$2*LOG(B162+1)+SUMPRODUCT($C$2:$T$2,C162:T162)</f>
        <v>263.85964995743461</v>
      </c>
      <c r="W162" s="10">
        <f t="shared" ca="1" si="4"/>
        <v>1278983405895.2388</v>
      </c>
      <c r="X162" s="7">
        <f t="shared" ca="1" si="5"/>
        <v>10</v>
      </c>
      <c r="Y162" s="16">
        <f ca="1">X162/$AA$15</f>
        <v>1.1579434923575729E-3</v>
      </c>
    </row>
    <row r="163" spans="1:25" x14ac:dyDescent="0.25">
      <c r="A163" t="str">
        <f>'Consolidated List'!A545</f>
        <v xml:space="preserve">Bonnyville Beach </v>
      </c>
      <c r="B163" s="7">
        <f>'Consolidated List'!B545</f>
        <v>97</v>
      </c>
      <c r="C163" s="7">
        <f>'Consolidated List'!C545</f>
        <v>0</v>
      </c>
      <c r="D163" s="7">
        <f>'Consolidated List'!D545</f>
        <v>0</v>
      </c>
      <c r="E163" s="7">
        <f>'Consolidated List'!E545</f>
        <v>0</v>
      </c>
      <c r="F163" s="7">
        <f>'Consolidated List'!F545</f>
        <v>1</v>
      </c>
      <c r="G163" s="7">
        <f>'Consolidated List'!G545</f>
        <v>0</v>
      </c>
      <c r="H163" s="7">
        <f>'Consolidated List'!H545</f>
        <v>0</v>
      </c>
      <c r="I163" s="7">
        <f>'Consolidated List'!I545</f>
        <v>0</v>
      </c>
      <c r="J163" s="7">
        <f>'Consolidated List'!J545</f>
        <v>0</v>
      </c>
      <c r="K163" s="7">
        <f>'Consolidated List'!K545</f>
        <v>0</v>
      </c>
      <c r="L163" s="7">
        <f>'Consolidated List'!L545</f>
        <v>0</v>
      </c>
      <c r="M163" s="7">
        <f>'Consolidated List'!M545</f>
        <v>0</v>
      </c>
      <c r="N163" s="7">
        <f>'Consolidated List'!N545</f>
        <v>0</v>
      </c>
      <c r="O163" s="7">
        <f>'Consolidated List'!O545</f>
        <v>0</v>
      </c>
      <c r="P163" s="7">
        <f>'Consolidated List'!P545</f>
        <v>0</v>
      </c>
      <c r="Q163" s="7">
        <f>'Consolidated List'!Q545</f>
        <v>0</v>
      </c>
      <c r="R163" s="10">
        <f ca="1">RAND()*2-1</f>
        <v>0.57673768256043778</v>
      </c>
      <c r="V163" s="10">
        <f ca="1">$B$2*LOG(B163+1)+SUMPRODUCT($C$2:$T$2,C163:T163)</f>
        <v>88.477837323456697</v>
      </c>
      <c r="W163" s="10">
        <f t="shared" ca="1" si="4"/>
        <v>5422162045.6723442</v>
      </c>
      <c r="X163" s="7">
        <f t="shared" ca="1" si="5"/>
        <v>1</v>
      </c>
      <c r="Y163" s="16">
        <f ca="1">X163/$AA$15</f>
        <v>1.1579434923575729E-4</v>
      </c>
    </row>
    <row r="164" spans="1:25" x14ac:dyDescent="0.25">
      <c r="A164" s="13" t="str">
        <f>'Consolidated List'!A1562</f>
        <v xml:space="preserve">Botha </v>
      </c>
      <c r="B164" s="14">
        <f>'Consolidated List'!B1562</f>
        <v>185</v>
      </c>
      <c r="C164" s="14">
        <f>'Consolidated List'!C1562</f>
        <v>0</v>
      </c>
      <c r="D164" s="14">
        <f>'Consolidated List'!D1562</f>
        <v>0</v>
      </c>
      <c r="E164" s="14">
        <f>'Consolidated List'!E1562</f>
        <v>0</v>
      </c>
      <c r="F164" s="14">
        <f>'Consolidated List'!F1562</f>
        <v>0</v>
      </c>
      <c r="G164" s="14">
        <f>'Consolidated List'!G1562</f>
        <v>0</v>
      </c>
      <c r="H164" s="14">
        <f>'Consolidated List'!H1562</f>
        <v>0</v>
      </c>
      <c r="I164" s="14">
        <f>'Consolidated List'!I1562</f>
        <v>0</v>
      </c>
      <c r="J164" s="14">
        <f>'Consolidated List'!J1562</f>
        <v>0</v>
      </c>
      <c r="K164" s="14">
        <f>'Consolidated List'!K1562</f>
        <v>0</v>
      </c>
      <c r="L164" s="14">
        <f>'Consolidated List'!L1562</f>
        <v>0</v>
      </c>
      <c r="M164" s="14">
        <f>'Consolidated List'!M1562</f>
        <v>0</v>
      </c>
      <c r="N164" s="14">
        <f>'Consolidated List'!N1562</f>
        <v>0</v>
      </c>
      <c r="O164" s="14">
        <f>'Consolidated List'!O1562</f>
        <v>0</v>
      </c>
      <c r="P164" s="14">
        <f>'Consolidated List'!P1562</f>
        <v>1</v>
      </c>
      <c r="Q164" s="14">
        <f>'Consolidated List'!Q1562</f>
        <v>0</v>
      </c>
      <c r="R164" s="15">
        <f ca="1">RAND()*2-1</f>
        <v>-0.55807329692636309</v>
      </c>
      <c r="S164" s="13"/>
      <c r="T164" s="13"/>
      <c r="U164" s="13"/>
      <c r="V164" s="15">
        <f ca="1">$B$2*LOG(B164+1)+SUMPRODUCT($C$2:$T$2,C164:T164)</f>
        <v>119.31319418992763</v>
      </c>
      <c r="W164" s="10">
        <f t="shared" ca="1" si="4"/>
        <v>24179224230.473576</v>
      </c>
      <c r="X164" s="7">
        <f t="shared" ca="1" si="5"/>
        <v>1</v>
      </c>
      <c r="Y164" s="16">
        <f ca="1">X164/$AA$15</f>
        <v>1.1579434923575729E-4</v>
      </c>
    </row>
    <row r="165" spans="1:25" x14ac:dyDescent="0.25">
      <c r="A165" t="str">
        <f>'Consolidated List'!A123</f>
        <v xml:space="preserve">Bottrel </v>
      </c>
      <c r="B165" s="7">
        <f>'Consolidated List'!B123</f>
        <v>0</v>
      </c>
      <c r="C165" s="7">
        <f>'Consolidated List'!C123</f>
        <v>0</v>
      </c>
      <c r="D165" s="7">
        <f>'Consolidated List'!D123</f>
        <v>0</v>
      </c>
      <c r="E165" s="7">
        <f>'Consolidated List'!E123</f>
        <v>1</v>
      </c>
      <c r="F165" s="7">
        <f>'Consolidated List'!F123</f>
        <v>0</v>
      </c>
      <c r="G165" s="7">
        <f>'Consolidated List'!G123</f>
        <v>0</v>
      </c>
      <c r="H165" s="7">
        <f>'Consolidated List'!H123</f>
        <v>0</v>
      </c>
      <c r="I165" s="7">
        <f>'Consolidated List'!I123</f>
        <v>0</v>
      </c>
      <c r="J165" s="7">
        <f>'Consolidated List'!J123</f>
        <v>0</v>
      </c>
      <c r="K165" s="7">
        <f>'Consolidated List'!K123</f>
        <v>0</v>
      </c>
      <c r="L165" s="7">
        <f>'Consolidated List'!L123</f>
        <v>0</v>
      </c>
      <c r="M165" s="7">
        <f>'Consolidated List'!M123</f>
        <v>0</v>
      </c>
      <c r="N165" s="7">
        <f>'Consolidated List'!N123</f>
        <v>0</v>
      </c>
      <c r="O165" s="7">
        <f>'Consolidated List'!O123</f>
        <v>0</v>
      </c>
      <c r="P165" s="7">
        <f>'Consolidated List'!P123</f>
        <v>0</v>
      </c>
      <c r="Q165" s="7">
        <f>'Consolidated List'!Q123</f>
        <v>0</v>
      </c>
      <c r="R165" s="10">
        <f ca="1">RAND()*2-1</f>
        <v>0.17383736432167529</v>
      </c>
      <c r="V165" s="10">
        <f ca="1">$B$2*LOG(B165+1)+SUMPRODUCT($C$2:$T$2,C165:T165)</f>
        <v>26.738373643216754</v>
      </c>
      <c r="W165" s="10">
        <f t="shared" ca="1" si="4"/>
        <v>13667052.908201389</v>
      </c>
      <c r="X165" s="7">
        <f t="shared" ca="1" si="5"/>
        <v>1</v>
      </c>
      <c r="Y165" s="16">
        <f ca="1">X165/$AA$15</f>
        <v>1.1579434923575729E-4</v>
      </c>
    </row>
    <row r="166" spans="1:25" x14ac:dyDescent="0.25">
      <c r="A166" t="str">
        <f>'Consolidated List'!A749</f>
        <v>Bow City</v>
      </c>
      <c r="B166" s="7">
        <f>'Consolidated List'!B749</f>
        <v>0</v>
      </c>
      <c r="C166" s="7">
        <f>'Consolidated List'!C749</f>
        <v>0</v>
      </c>
      <c r="D166" s="7">
        <f>'Consolidated List'!D749</f>
        <v>0</v>
      </c>
      <c r="E166" s="7">
        <f>'Consolidated List'!E749</f>
        <v>0</v>
      </c>
      <c r="F166" s="7">
        <f>'Consolidated List'!F749</f>
        <v>0</v>
      </c>
      <c r="G166" s="7">
        <f>'Consolidated List'!G749</f>
        <v>0</v>
      </c>
      <c r="H166" s="7">
        <f>'Consolidated List'!H749</f>
        <v>0</v>
      </c>
      <c r="I166" s="7">
        <f>'Consolidated List'!I749</f>
        <v>0</v>
      </c>
      <c r="J166" s="7">
        <f>'Consolidated List'!J749</f>
        <v>0</v>
      </c>
      <c r="K166" s="7">
        <f>'Consolidated List'!K749</f>
        <v>1</v>
      </c>
      <c r="L166" s="7">
        <f>'Consolidated List'!L749</f>
        <v>0</v>
      </c>
      <c r="M166" s="7">
        <f>'Consolidated List'!M749</f>
        <v>0</v>
      </c>
      <c r="N166" s="7">
        <f>'Consolidated List'!N749</f>
        <v>0</v>
      </c>
      <c r="O166" s="7">
        <f>'Consolidated List'!O749</f>
        <v>0</v>
      </c>
      <c r="P166" s="7">
        <f>'Consolidated List'!P749</f>
        <v>0</v>
      </c>
      <c r="Q166" s="7">
        <f>'Consolidated List'!Q749</f>
        <v>0</v>
      </c>
      <c r="R166" s="10">
        <f ca="1">RAND()*2-1</f>
        <v>0.75640128100860982</v>
      </c>
      <c r="V166" s="10">
        <f ca="1">$B$2*LOG(B166+1)+SUMPRODUCT($C$2:$T$2,C166:T166)</f>
        <v>17.564012810086098</v>
      </c>
      <c r="W166" s="10">
        <f t="shared" ca="1" si="4"/>
        <v>1671545.5136342365</v>
      </c>
      <c r="X166" s="7">
        <f t="shared" ca="1" si="5"/>
        <v>1</v>
      </c>
      <c r="Y166" s="16">
        <f ca="1">X166/$AA$15</f>
        <v>1.1579434923575729E-4</v>
      </c>
    </row>
    <row r="167" spans="1:25" x14ac:dyDescent="0.25">
      <c r="A167" t="str">
        <f>'Consolidated List'!A1449</f>
        <v xml:space="preserve">Bow Island </v>
      </c>
      <c r="B167" s="7">
        <f>'Consolidated List'!B1449</f>
        <v>1790</v>
      </c>
      <c r="C167" s="7">
        <f>'Consolidated List'!C1449</f>
        <v>0</v>
      </c>
      <c r="D167" s="7">
        <f>'Consolidated List'!D1449</f>
        <v>0</v>
      </c>
      <c r="E167" s="7">
        <f>'Consolidated List'!E1449</f>
        <v>0</v>
      </c>
      <c r="F167" s="7">
        <f>'Consolidated List'!F1449</f>
        <v>0</v>
      </c>
      <c r="G167" s="7">
        <f>'Consolidated List'!G1449</f>
        <v>0</v>
      </c>
      <c r="H167" s="7">
        <f>'Consolidated List'!H1449</f>
        <v>0</v>
      </c>
      <c r="I167" s="7">
        <f>'Consolidated List'!I1449</f>
        <v>0</v>
      </c>
      <c r="J167" s="7">
        <f>'Consolidated List'!J1449</f>
        <v>0</v>
      </c>
      <c r="K167" s="7">
        <f>'Consolidated List'!K1449</f>
        <v>0</v>
      </c>
      <c r="L167" s="7">
        <f>'Consolidated List'!L1449</f>
        <v>0</v>
      </c>
      <c r="M167" s="7">
        <f>'Consolidated List'!M1449</f>
        <v>0</v>
      </c>
      <c r="N167" s="7">
        <f>'Consolidated List'!N1449</f>
        <v>0</v>
      </c>
      <c r="O167" s="7">
        <f>'Consolidated List'!O1449</f>
        <v>1</v>
      </c>
      <c r="P167" s="7">
        <f>'Consolidated List'!P1449</f>
        <v>0</v>
      </c>
      <c r="Q167" s="7">
        <f>'Consolidated List'!Q1449</f>
        <v>0</v>
      </c>
      <c r="R167" s="10">
        <f ca="1">RAND()*2-1</f>
        <v>0.97907210750576112</v>
      </c>
      <c r="V167" s="10">
        <f ca="1">$B$2*LOG(B167+1)+SUMPRODUCT($C$2:$T$2,C167:T167)</f>
        <v>197.14287540807564</v>
      </c>
      <c r="W167" s="10">
        <f t="shared" ca="1" si="4"/>
        <v>297786793316.97247</v>
      </c>
      <c r="X167" s="7">
        <f t="shared" ca="1" si="5"/>
        <v>3</v>
      </c>
      <c r="Y167" s="16">
        <f ca="1">X167/$AA$15</f>
        <v>3.4738304770727188E-4</v>
      </c>
    </row>
    <row r="168" spans="1:25" x14ac:dyDescent="0.25">
      <c r="A168" t="str">
        <f>'Consolidated List'!A823</f>
        <v>Bow Valley</v>
      </c>
      <c r="B168" s="7">
        <f>'Consolidated List'!B823</f>
        <v>0</v>
      </c>
      <c r="C168" s="7">
        <f>'Consolidated List'!C823</f>
        <v>0</v>
      </c>
      <c r="D168" s="7">
        <f>'Consolidated List'!D823</f>
        <v>0</v>
      </c>
      <c r="E168" s="7">
        <f>'Consolidated List'!E823</f>
        <v>0</v>
      </c>
      <c r="F168" s="7">
        <f>'Consolidated List'!F823</f>
        <v>0</v>
      </c>
      <c r="G168" s="7">
        <f>'Consolidated List'!G823</f>
        <v>0</v>
      </c>
      <c r="H168" s="7">
        <f>'Consolidated List'!H823</f>
        <v>0</v>
      </c>
      <c r="I168" s="7">
        <f>'Consolidated List'!I823</f>
        <v>0</v>
      </c>
      <c r="J168" s="7">
        <f>'Consolidated List'!J823</f>
        <v>0</v>
      </c>
      <c r="K168" s="7">
        <f>'Consolidated List'!K823</f>
        <v>0</v>
      </c>
      <c r="L168" s="7">
        <f>'Consolidated List'!L823</f>
        <v>1</v>
      </c>
      <c r="M168" s="7">
        <f>'Consolidated List'!M823</f>
        <v>0</v>
      </c>
      <c r="N168" s="7">
        <f>'Consolidated List'!N823</f>
        <v>0</v>
      </c>
      <c r="O168" s="7">
        <f>'Consolidated List'!O823</f>
        <v>0</v>
      </c>
      <c r="P168" s="7">
        <f>'Consolidated List'!P823</f>
        <v>0</v>
      </c>
      <c r="Q168" s="7">
        <f>'Consolidated List'!Q823</f>
        <v>0</v>
      </c>
      <c r="R168" s="10">
        <f ca="1">RAND()*2-1</f>
        <v>1.4275287780895596E-2</v>
      </c>
      <c r="V168" s="10">
        <f ca="1">$B$2*LOG(B168+1)+SUMPRODUCT($C$2:$T$2,C168:T168)</f>
        <v>25.142752877808956</v>
      </c>
      <c r="W168" s="10">
        <f t="shared" ca="1" si="4"/>
        <v>10047639.570665026</v>
      </c>
      <c r="X168" s="7">
        <f t="shared" ca="1" si="5"/>
        <v>1</v>
      </c>
      <c r="Y168" s="16">
        <f ca="1">X168/$AA$15</f>
        <v>1.1579434923575729E-4</v>
      </c>
    </row>
    <row r="169" spans="1:25" x14ac:dyDescent="0.25">
      <c r="A169" t="str">
        <f>'Consolidated List'!A1450</f>
        <v xml:space="preserve">Bowden </v>
      </c>
      <c r="B169" s="7">
        <f>'Consolidated List'!B1450</f>
        <v>1205</v>
      </c>
      <c r="C169" s="7">
        <f>'Consolidated List'!C1450</f>
        <v>0</v>
      </c>
      <c r="D169" s="7">
        <f>'Consolidated List'!D1450</f>
        <v>0</v>
      </c>
      <c r="E169" s="7">
        <f>'Consolidated List'!E1450</f>
        <v>0</v>
      </c>
      <c r="F169" s="7">
        <f>'Consolidated List'!F1450</f>
        <v>0</v>
      </c>
      <c r="G169" s="7">
        <f>'Consolidated List'!G1450</f>
        <v>0</v>
      </c>
      <c r="H169" s="7">
        <f>'Consolidated List'!H1450</f>
        <v>0</v>
      </c>
      <c r="I169" s="7">
        <f>'Consolidated List'!I1450</f>
        <v>0</v>
      </c>
      <c r="J169" s="7">
        <f>'Consolidated List'!J1450</f>
        <v>0</v>
      </c>
      <c r="K169" s="7">
        <f>'Consolidated List'!K1450</f>
        <v>0</v>
      </c>
      <c r="L169" s="7">
        <f>'Consolidated List'!L1450</f>
        <v>0</v>
      </c>
      <c r="M169" s="7">
        <f>'Consolidated List'!M1450</f>
        <v>0</v>
      </c>
      <c r="N169" s="7">
        <f>'Consolidated List'!N1450</f>
        <v>0</v>
      </c>
      <c r="O169" s="7">
        <f>'Consolidated List'!O1450</f>
        <v>1</v>
      </c>
      <c r="P169" s="7">
        <f>'Consolidated List'!P1450</f>
        <v>0</v>
      </c>
      <c r="Q169" s="7">
        <f>'Consolidated List'!Q1450</f>
        <v>0</v>
      </c>
      <c r="R169" s="10">
        <f ca="1">RAND()*2-1</f>
        <v>0.67504774289885239</v>
      </c>
      <c r="V169" s="10">
        <f ca="1">$B$2*LOG(B169+1)+SUMPRODUCT($C$2:$T$2,C169:T169)</f>
        <v>188.43493858652488</v>
      </c>
      <c r="W169" s="10">
        <f t="shared" ca="1" si="4"/>
        <v>237578508903.35406</v>
      </c>
      <c r="X169" s="7">
        <f t="shared" ca="1" si="5"/>
        <v>2</v>
      </c>
      <c r="Y169" s="16">
        <f ca="1">X169/$AA$15</f>
        <v>2.3158869847151459E-4</v>
      </c>
    </row>
    <row r="170" spans="1:25" x14ac:dyDescent="0.25">
      <c r="A170" t="str">
        <f>'Consolidated List'!A1228</f>
        <v xml:space="preserve">Bowness </v>
      </c>
      <c r="B170" s="7">
        <f>'Consolidated List'!B1228</f>
        <v>1038</v>
      </c>
      <c r="C170" s="7">
        <f>'Consolidated List'!C1228</f>
        <v>0</v>
      </c>
      <c r="D170" s="7">
        <f>'Consolidated List'!D1228</f>
        <v>0</v>
      </c>
      <c r="E170" s="7">
        <f>'Consolidated List'!E1228</f>
        <v>0</v>
      </c>
      <c r="F170" s="7">
        <f>'Consolidated List'!F1228</f>
        <v>0</v>
      </c>
      <c r="G170" s="7">
        <f>'Consolidated List'!G1228</f>
        <v>0</v>
      </c>
      <c r="H170" s="7">
        <f>'Consolidated List'!H1228</f>
        <v>0</v>
      </c>
      <c r="I170" s="7">
        <f>'Consolidated List'!I1228</f>
        <v>0</v>
      </c>
      <c r="J170" s="7">
        <f>'Consolidated List'!J1228</f>
        <v>0</v>
      </c>
      <c r="K170" s="7">
        <f>'Consolidated List'!K1228</f>
        <v>0</v>
      </c>
      <c r="L170" s="7">
        <f>'Consolidated List'!L1228</f>
        <v>0</v>
      </c>
      <c r="M170" s="7">
        <f>'Consolidated List'!M1228</f>
        <v>0</v>
      </c>
      <c r="N170" s="7">
        <f>'Consolidated List'!N1228</f>
        <v>1</v>
      </c>
      <c r="O170" s="7">
        <f>'Consolidated List'!O1228</f>
        <v>0</v>
      </c>
      <c r="P170" s="7">
        <f>'Consolidated List'!P1228</f>
        <v>0</v>
      </c>
      <c r="Q170" s="7">
        <f>'Consolidated List'!Q1228</f>
        <v>0</v>
      </c>
      <c r="R170" s="10">
        <f ca="1">RAND()*2-1</f>
        <v>0.53221989132214564</v>
      </c>
      <c r="V170" s="10">
        <f ca="1">$B$2*LOG(B170+1)+SUMPRODUCT($C$2:$T$2,C170:T170)</f>
        <v>116.87051198260831</v>
      </c>
      <c r="W170" s="10">
        <f t="shared" ca="1" si="4"/>
        <v>21803425632.937675</v>
      </c>
      <c r="X170" s="7">
        <f t="shared" ca="1" si="5"/>
        <v>1</v>
      </c>
      <c r="Y170" s="16">
        <f ca="1">X170/$AA$15</f>
        <v>1.1579434923575729E-4</v>
      </c>
    </row>
    <row r="171" spans="1:25" x14ac:dyDescent="0.25">
      <c r="A171" t="str">
        <f>'Consolidated List'!A617</f>
        <v xml:space="preserve">Boyer </v>
      </c>
      <c r="B171" s="7">
        <f>'Consolidated List'!B617</f>
        <v>0</v>
      </c>
      <c r="C171" s="7">
        <f>'Consolidated List'!C617</f>
        <v>0</v>
      </c>
      <c r="D171" s="7">
        <f>'Consolidated List'!D617</f>
        <v>0</v>
      </c>
      <c r="E171" s="7">
        <f>'Consolidated List'!E617</f>
        <v>0</v>
      </c>
      <c r="F171" s="7">
        <f>'Consolidated List'!F617</f>
        <v>0</v>
      </c>
      <c r="G171" s="7">
        <f>'Consolidated List'!G617</f>
        <v>0</v>
      </c>
      <c r="H171" s="7">
        <f>'Consolidated List'!H617</f>
        <v>0</v>
      </c>
      <c r="I171" s="7">
        <f>'Consolidated List'!I617</f>
        <v>1</v>
      </c>
      <c r="J171" s="7">
        <f>'Consolidated List'!J617</f>
        <v>0</v>
      </c>
      <c r="K171" s="7">
        <f>'Consolidated List'!K617</f>
        <v>0</v>
      </c>
      <c r="L171" s="7">
        <f>'Consolidated List'!L617</f>
        <v>0</v>
      </c>
      <c r="M171" s="7">
        <f>'Consolidated List'!M617</f>
        <v>0</v>
      </c>
      <c r="N171" s="7">
        <f>'Consolidated List'!N617</f>
        <v>0</v>
      </c>
      <c r="O171" s="7">
        <f>'Consolidated List'!O617</f>
        <v>0</v>
      </c>
      <c r="P171" s="7">
        <f>'Consolidated List'!P617</f>
        <v>0</v>
      </c>
      <c r="Q171" s="7">
        <f>'Consolidated List'!Q617</f>
        <v>0</v>
      </c>
      <c r="R171" s="10">
        <f ca="1">RAND()*2-1</f>
        <v>-0.28469492341718339</v>
      </c>
      <c r="V171" s="10">
        <f ca="1">$B$2*LOG(B171+1)+SUMPRODUCT($C$2:$T$2,C171:T171)</f>
        <v>32.153050765828169</v>
      </c>
      <c r="W171" s="10">
        <f t="shared" ca="1" si="4"/>
        <v>34364569.351148352</v>
      </c>
      <c r="X171" s="7">
        <f t="shared" ca="1" si="5"/>
        <v>1</v>
      </c>
      <c r="Y171" s="16">
        <f ca="1">X171/$AA$15</f>
        <v>1.1579434923575729E-4</v>
      </c>
    </row>
    <row r="172" spans="1:25" x14ac:dyDescent="0.25">
      <c r="A172" s="13" t="str">
        <f>'Consolidated List'!A1563</f>
        <v xml:space="preserve">Boyle </v>
      </c>
      <c r="B172" s="14">
        <f>'Consolidated List'!B1563</f>
        <v>918</v>
      </c>
      <c r="C172" s="14">
        <f>'Consolidated List'!C1563</f>
        <v>0</v>
      </c>
      <c r="D172" s="14">
        <f>'Consolidated List'!D1563</f>
        <v>0</v>
      </c>
      <c r="E172" s="14">
        <f>'Consolidated List'!E1563</f>
        <v>0</v>
      </c>
      <c r="F172" s="14">
        <f>'Consolidated List'!F1563</f>
        <v>0</v>
      </c>
      <c r="G172" s="14">
        <f>'Consolidated List'!G1563</f>
        <v>0</v>
      </c>
      <c r="H172" s="14">
        <f>'Consolidated List'!H1563</f>
        <v>0</v>
      </c>
      <c r="I172" s="14">
        <f>'Consolidated List'!I1563</f>
        <v>0</v>
      </c>
      <c r="J172" s="14">
        <f>'Consolidated List'!J1563</f>
        <v>0</v>
      </c>
      <c r="K172" s="14">
        <f>'Consolidated List'!K1563</f>
        <v>0</v>
      </c>
      <c r="L172" s="14">
        <f>'Consolidated List'!L1563</f>
        <v>0</v>
      </c>
      <c r="M172" s="14">
        <f>'Consolidated List'!M1563</f>
        <v>0</v>
      </c>
      <c r="N172" s="14">
        <f>'Consolidated List'!N1563</f>
        <v>0</v>
      </c>
      <c r="O172" s="14">
        <f>'Consolidated List'!O1563</f>
        <v>0</v>
      </c>
      <c r="P172" s="14">
        <f>'Consolidated List'!P1563</f>
        <v>1</v>
      </c>
      <c r="Q172" s="14">
        <f>'Consolidated List'!Q1563</f>
        <v>0</v>
      </c>
      <c r="R172" s="15">
        <f ca="1">RAND()*2-1</f>
        <v>0.21287806500455853</v>
      </c>
      <c r="S172" s="13"/>
      <c r="T172" s="13">
        <v>1</v>
      </c>
      <c r="U172" s="13"/>
      <c r="V172" s="15">
        <f ca="1">$B$2*LOG(B172+1)+SUMPRODUCT($C$2:$T$2,C172:T172)</f>
        <v>193.91819252578728</v>
      </c>
      <c r="W172" s="10">
        <f t="shared" ca="1" si="4"/>
        <v>274215988108.60141</v>
      </c>
      <c r="X172" s="7">
        <f t="shared" ca="1" si="5"/>
        <v>3</v>
      </c>
      <c r="Y172" s="16">
        <f ca="1">X172/$AA$15</f>
        <v>3.4738304770727188E-4</v>
      </c>
    </row>
    <row r="173" spans="1:25" x14ac:dyDescent="0.25">
      <c r="A173" t="str">
        <f>'Consolidated List'!A942</f>
        <v>Boyle Street</v>
      </c>
      <c r="B173" s="7">
        <f>'Consolidated List'!B942</f>
        <v>0</v>
      </c>
      <c r="C173" s="7">
        <f>'Consolidated List'!C942</f>
        <v>0</v>
      </c>
      <c r="D173" s="7">
        <f>'Consolidated List'!D942</f>
        <v>0</v>
      </c>
      <c r="E173" s="7">
        <f>'Consolidated List'!E942</f>
        <v>0</v>
      </c>
      <c r="F173" s="7">
        <f>'Consolidated List'!F942</f>
        <v>0</v>
      </c>
      <c r="G173" s="7">
        <f>'Consolidated List'!G942</f>
        <v>0</v>
      </c>
      <c r="H173" s="7">
        <f>'Consolidated List'!H942</f>
        <v>0</v>
      </c>
      <c r="I173" s="7">
        <f>'Consolidated List'!I942</f>
        <v>0</v>
      </c>
      <c r="J173" s="7">
        <f>'Consolidated List'!J942</f>
        <v>0</v>
      </c>
      <c r="K173" s="7">
        <f>'Consolidated List'!K942</f>
        <v>0</v>
      </c>
      <c r="L173" s="7">
        <f>'Consolidated List'!L942</f>
        <v>0</v>
      </c>
      <c r="M173" s="7">
        <f>'Consolidated List'!M942</f>
        <v>1</v>
      </c>
      <c r="N173" s="7">
        <f>'Consolidated List'!N942</f>
        <v>0</v>
      </c>
      <c r="O173" s="7">
        <f>'Consolidated List'!O942</f>
        <v>0</v>
      </c>
      <c r="P173" s="7">
        <f>'Consolidated List'!P942</f>
        <v>0</v>
      </c>
      <c r="Q173" s="7">
        <f>'Consolidated List'!Q942</f>
        <v>0</v>
      </c>
      <c r="R173" s="10">
        <f ca="1">RAND()*2-1</f>
        <v>-9.9406616021161076E-2</v>
      </c>
      <c r="V173" s="10">
        <f ca="1">$B$2*LOG(B173+1)+SUMPRODUCT($C$2:$T$2,C173:T173)</f>
        <v>54.860300783600842</v>
      </c>
      <c r="W173" s="10">
        <f t="shared" ca="1" si="4"/>
        <v>496925084.45270789</v>
      </c>
      <c r="X173" s="7">
        <f t="shared" ca="1" si="5"/>
        <v>1</v>
      </c>
      <c r="Y173" s="16">
        <f ca="1">X173/$AA$15</f>
        <v>1.1579434923575729E-4</v>
      </c>
    </row>
    <row r="174" spans="1:25" x14ac:dyDescent="0.25">
      <c r="A174" t="str">
        <f>'Consolidated List'!A1229</f>
        <v xml:space="preserve">Braeside </v>
      </c>
      <c r="B174" s="7">
        <f>'Consolidated List'!B1229</f>
        <v>6182</v>
      </c>
      <c r="C174" s="7">
        <f>'Consolidated List'!C1229</f>
        <v>0</v>
      </c>
      <c r="D174" s="7">
        <f>'Consolidated List'!D1229</f>
        <v>0</v>
      </c>
      <c r="E174" s="7">
        <f>'Consolidated List'!E1229</f>
        <v>0</v>
      </c>
      <c r="F174" s="7">
        <f>'Consolidated List'!F1229</f>
        <v>0</v>
      </c>
      <c r="G174" s="7">
        <f>'Consolidated List'!G1229</f>
        <v>0</v>
      </c>
      <c r="H174" s="7">
        <f>'Consolidated List'!H1229</f>
        <v>0</v>
      </c>
      <c r="I174" s="7">
        <f>'Consolidated List'!I1229</f>
        <v>0</v>
      </c>
      <c r="J174" s="7">
        <f>'Consolidated List'!J1229</f>
        <v>0</v>
      </c>
      <c r="K174" s="7">
        <f>'Consolidated List'!K1229</f>
        <v>0</v>
      </c>
      <c r="L174" s="7">
        <f>'Consolidated List'!L1229</f>
        <v>0</v>
      </c>
      <c r="M174" s="7">
        <f>'Consolidated List'!M1229</f>
        <v>0</v>
      </c>
      <c r="N174" s="7">
        <f>'Consolidated List'!N1229</f>
        <v>1</v>
      </c>
      <c r="O174" s="7">
        <f>'Consolidated List'!O1229</f>
        <v>0</v>
      </c>
      <c r="P174" s="7">
        <f>'Consolidated List'!P1229</f>
        <v>0</v>
      </c>
      <c r="Q174" s="7">
        <f>'Consolidated List'!Q1229</f>
        <v>0</v>
      </c>
      <c r="R174" s="10">
        <f ca="1">RAND()*2-1</f>
        <v>0.24590419536569241</v>
      </c>
      <c r="V174" s="10">
        <f ca="1">$B$2*LOG(B174+1)+SUMPRODUCT($C$2:$T$2,C174:T174)</f>
        <v>139.56861708811982</v>
      </c>
      <c r="W174" s="10">
        <f t="shared" ca="1" si="4"/>
        <v>52958890333.863754</v>
      </c>
      <c r="X174" s="7">
        <f t="shared" ca="1" si="5"/>
        <v>1</v>
      </c>
      <c r="Y174" s="16">
        <f ca="1">X174/$AA$15</f>
        <v>1.1579434923575729E-4</v>
      </c>
    </row>
    <row r="175" spans="1:25" x14ac:dyDescent="0.25">
      <c r="A175" s="13" t="str">
        <f>'Consolidated List'!A1670</f>
        <v xml:space="preserve">Bragg Creek </v>
      </c>
      <c r="B175" s="14">
        <f>'Consolidated List'!B1670</f>
        <v>678</v>
      </c>
      <c r="C175" s="14">
        <f>'Consolidated List'!C1670</f>
        <v>0</v>
      </c>
      <c r="D175" s="14">
        <f>'Consolidated List'!D1670</f>
        <v>0</v>
      </c>
      <c r="E175" s="7">
        <f>'Consolidated List'!E124</f>
        <v>1</v>
      </c>
      <c r="F175" s="14">
        <f>'Consolidated List'!F1670</f>
        <v>0</v>
      </c>
      <c r="G175" s="14">
        <f>'Consolidated List'!G1670</f>
        <v>0</v>
      </c>
      <c r="H175" s="14">
        <f>'Consolidated List'!H1670</f>
        <v>0</v>
      </c>
      <c r="I175" s="14">
        <f>'Consolidated List'!I1670</f>
        <v>0</v>
      </c>
      <c r="J175" s="14">
        <f>'Consolidated List'!J1670</f>
        <v>0</v>
      </c>
      <c r="K175" s="14">
        <f>'Consolidated List'!K1670</f>
        <v>0</v>
      </c>
      <c r="L175" s="7">
        <f>'Consolidated List'!L824</f>
        <v>1</v>
      </c>
      <c r="M175" s="14">
        <f>'Consolidated List'!M1670</f>
        <v>0</v>
      </c>
      <c r="N175" s="14">
        <f>'Consolidated List'!N1670</f>
        <v>0</v>
      </c>
      <c r="O175" s="14">
        <f>'Consolidated List'!O1670</f>
        <v>0</v>
      </c>
      <c r="P175" s="14">
        <f>'Consolidated List'!P1670</f>
        <v>0</v>
      </c>
      <c r="Q175" s="14">
        <f>'Consolidated List'!Q1670</f>
        <v>1</v>
      </c>
      <c r="R175" s="15">
        <f ca="1">RAND()*2-1</f>
        <v>-0.23977356561922503</v>
      </c>
      <c r="S175" s="13"/>
      <c r="T175" s="13">
        <v>3</v>
      </c>
      <c r="U175" s="13"/>
      <c r="V175" s="15">
        <f ca="1">$B$2*LOG(B175+1)+SUMPRODUCT($C$2:$T$2,C175:T175)</f>
        <v>313.05396689506432</v>
      </c>
      <c r="W175" s="10">
        <f t="shared" ca="1" si="4"/>
        <v>3006741257065.9023</v>
      </c>
      <c r="X175" s="7">
        <f t="shared" ca="1" si="5"/>
        <v>23</v>
      </c>
      <c r="Y175" s="16">
        <f ca="1">X175/$AA$15</f>
        <v>2.6632700324224177E-3</v>
      </c>
    </row>
    <row r="176" spans="1:25" x14ac:dyDescent="0.25">
      <c r="A176" s="13" t="str">
        <f>'Consolidated List'!A1671</f>
        <v xml:space="preserve">Braim </v>
      </c>
      <c r="B176" s="14">
        <f>'Consolidated List'!B1671</f>
        <v>83</v>
      </c>
      <c r="C176" s="14">
        <f>'Consolidated List'!C1671</f>
        <v>0</v>
      </c>
      <c r="D176" s="14">
        <f>'Consolidated List'!D1671</f>
        <v>0</v>
      </c>
      <c r="E176" s="14">
        <f>'Consolidated List'!E1671</f>
        <v>0</v>
      </c>
      <c r="F176" s="14">
        <f>'Consolidated List'!F1671</f>
        <v>0</v>
      </c>
      <c r="G176" s="14">
        <f>'Consolidated List'!G1671</f>
        <v>0</v>
      </c>
      <c r="H176" s="14">
        <f>'Consolidated List'!H1671</f>
        <v>0</v>
      </c>
      <c r="I176" s="14">
        <f>'Consolidated List'!I1671</f>
        <v>0</v>
      </c>
      <c r="J176" s="14">
        <f>'Consolidated List'!J1671</f>
        <v>0</v>
      </c>
      <c r="K176" s="14">
        <f>'Consolidated List'!K1671</f>
        <v>0</v>
      </c>
      <c r="L176" s="14">
        <f>'Consolidated List'!L1671</f>
        <v>0</v>
      </c>
      <c r="M176" s="14">
        <f>'Consolidated List'!M1671</f>
        <v>0</v>
      </c>
      <c r="N176" s="14">
        <f>'Consolidated List'!N1671</f>
        <v>0</v>
      </c>
      <c r="O176" s="14">
        <f>'Consolidated List'!O1671</f>
        <v>0</v>
      </c>
      <c r="P176" s="14">
        <f>'Consolidated List'!P1671</f>
        <v>0</v>
      </c>
      <c r="Q176" s="14">
        <f>'Consolidated List'!Q1671</f>
        <v>1</v>
      </c>
      <c r="R176" s="15">
        <f ca="1">RAND()*2-1</f>
        <v>-0.94323180034016318</v>
      </c>
      <c r="S176" s="13"/>
      <c r="T176" s="13"/>
      <c r="U176" s="13"/>
      <c r="V176" s="15">
        <f ca="1">$B$2*LOG(B176+1)+SUMPRODUCT($C$2:$T$2,C176:T176)</f>
        <v>94.068898436640467</v>
      </c>
      <c r="W176" s="10">
        <f t="shared" ca="1" si="4"/>
        <v>7365975870.0633869</v>
      </c>
      <c r="X176" s="7">
        <f t="shared" ca="1" si="5"/>
        <v>1</v>
      </c>
      <c r="Y176" s="16">
        <f ca="1">X176/$AA$15</f>
        <v>1.1579434923575729E-4</v>
      </c>
    </row>
    <row r="177" spans="1:25" x14ac:dyDescent="0.25">
      <c r="A177" t="str">
        <f>'Consolidated List'!A1051</f>
        <v>Brander Gardens</v>
      </c>
      <c r="B177" s="7">
        <f>'Consolidated List'!B1051</f>
        <v>0</v>
      </c>
      <c r="C177" s="7">
        <f>'Consolidated List'!C1051</f>
        <v>0</v>
      </c>
      <c r="D177" s="7">
        <f>'Consolidated List'!D1051</f>
        <v>0</v>
      </c>
      <c r="E177" s="7">
        <f>'Consolidated List'!E1051</f>
        <v>0</v>
      </c>
      <c r="F177" s="7">
        <f>'Consolidated List'!F1051</f>
        <v>0</v>
      </c>
      <c r="G177" s="7">
        <f>'Consolidated List'!G1051</f>
        <v>0</v>
      </c>
      <c r="H177" s="7">
        <f>'Consolidated List'!H1051</f>
        <v>0</v>
      </c>
      <c r="I177" s="7">
        <f>'Consolidated List'!I1051</f>
        <v>0</v>
      </c>
      <c r="J177" s="7">
        <f>'Consolidated List'!J1051</f>
        <v>0</v>
      </c>
      <c r="K177" s="7">
        <f>'Consolidated List'!K1051</f>
        <v>0</v>
      </c>
      <c r="L177" s="7">
        <f>'Consolidated List'!L1051</f>
        <v>0</v>
      </c>
      <c r="M177" s="7">
        <f>'Consolidated List'!M1051</f>
        <v>1</v>
      </c>
      <c r="N177" s="7">
        <f>'Consolidated List'!N1051</f>
        <v>0</v>
      </c>
      <c r="O177" s="7">
        <f>'Consolidated List'!O1051</f>
        <v>0</v>
      </c>
      <c r="P177" s="7">
        <f>'Consolidated List'!P1051</f>
        <v>0</v>
      </c>
      <c r="Q177" s="7">
        <f>'Consolidated List'!Q1051</f>
        <v>0</v>
      </c>
      <c r="R177" s="10">
        <f ca="1">RAND()*2-1</f>
        <v>0.72337646349943885</v>
      </c>
      <c r="V177" s="10">
        <f ca="1">$B$2*LOG(B177+1)+SUMPRODUCT($C$2:$T$2,C177:T177)</f>
        <v>63.088131578806838</v>
      </c>
      <c r="W177" s="10">
        <f t="shared" ca="1" si="4"/>
        <v>999397656.39573181</v>
      </c>
      <c r="X177" s="7">
        <f t="shared" ca="1" si="5"/>
        <v>1</v>
      </c>
      <c r="Y177" s="16">
        <f ca="1">X177/$AA$15</f>
        <v>1.1579434923575729E-4</v>
      </c>
    </row>
    <row r="178" spans="1:25" x14ac:dyDescent="0.25">
      <c r="A178" t="str">
        <f>'Consolidated List'!A750</f>
        <v>Brant</v>
      </c>
      <c r="B178" s="7">
        <f>'Consolidated List'!B750</f>
        <v>0</v>
      </c>
      <c r="C178" s="7">
        <f>'Consolidated List'!C750</f>
        <v>0</v>
      </c>
      <c r="D178" s="7">
        <f>'Consolidated List'!D750</f>
        <v>0</v>
      </c>
      <c r="E178" s="7">
        <f>'Consolidated List'!E125</f>
        <v>1</v>
      </c>
      <c r="F178" s="7">
        <f>'Consolidated List'!F750</f>
        <v>0</v>
      </c>
      <c r="G178" s="7">
        <f>'Consolidated List'!G750</f>
        <v>0</v>
      </c>
      <c r="H178" s="7">
        <f>'Consolidated List'!H750</f>
        <v>0</v>
      </c>
      <c r="I178" s="7">
        <f>'Consolidated List'!I750</f>
        <v>0</v>
      </c>
      <c r="J178" s="7">
        <f>'Consolidated List'!J750</f>
        <v>0</v>
      </c>
      <c r="K178" s="7">
        <f>'Consolidated List'!K750</f>
        <v>1</v>
      </c>
      <c r="L178" s="7">
        <f>'Consolidated List'!L750</f>
        <v>0</v>
      </c>
      <c r="M178" s="7">
        <f>'Consolidated List'!M750</f>
        <v>0</v>
      </c>
      <c r="N178" s="7">
        <f>'Consolidated List'!N750</f>
        <v>0</v>
      </c>
      <c r="O178" s="7">
        <f>'Consolidated List'!O750</f>
        <v>0</v>
      </c>
      <c r="P178" s="7">
        <f>'Consolidated List'!P750</f>
        <v>0</v>
      </c>
      <c r="Q178" s="7">
        <f>'Consolidated List'!Q750</f>
        <v>0</v>
      </c>
      <c r="R178" s="10">
        <f ca="1">RAND()*2-1</f>
        <v>-0.49779803635013931</v>
      </c>
      <c r="V178" s="10">
        <f ca="1">$B$2*LOG(B178+1)+SUMPRODUCT($C$2:$T$2,C178:T178)</f>
        <v>30.022019636498605</v>
      </c>
      <c r="W178" s="10">
        <f t="shared" ca="1" si="4"/>
        <v>24389308.537329163</v>
      </c>
      <c r="X178" s="7">
        <f t="shared" ca="1" si="5"/>
        <v>1</v>
      </c>
      <c r="Y178" s="16">
        <f ca="1">X178/$AA$15</f>
        <v>1.1579434923575729E-4</v>
      </c>
    </row>
    <row r="179" spans="1:25" x14ac:dyDescent="0.25">
      <c r="A179" t="str">
        <f>'Consolidated List'!A484</f>
        <v xml:space="preserve">Brazeau </v>
      </c>
      <c r="B179" s="7">
        <f>'Consolidated List'!B484</f>
        <v>7040</v>
      </c>
      <c r="C179" s="7">
        <f>'Consolidated List'!C484</f>
        <v>0</v>
      </c>
      <c r="D179" s="7">
        <f>'Consolidated List'!D484</f>
        <v>0</v>
      </c>
      <c r="E179" s="7">
        <f>'Consolidated List'!E484</f>
        <v>0</v>
      </c>
      <c r="F179" s="7">
        <f>'Consolidated List'!F484</f>
        <v>0</v>
      </c>
      <c r="G179" s="7">
        <f>'Consolidated List'!G484</f>
        <v>1</v>
      </c>
      <c r="H179" s="7">
        <f>'Consolidated List'!H484</f>
        <v>0</v>
      </c>
      <c r="I179" s="7">
        <f>'Consolidated List'!I484</f>
        <v>0</v>
      </c>
      <c r="J179" s="7">
        <f>'Consolidated List'!J484</f>
        <v>0</v>
      </c>
      <c r="K179" s="7">
        <f>'Consolidated List'!K484</f>
        <v>0</v>
      </c>
      <c r="L179" s="7">
        <f>'Consolidated List'!L484</f>
        <v>0</v>
      </c>
      <c r="M179" s="7">
        <f>'Consolidated List'!M484</f>
        <v>0</v>
      </c>
      <c r="N179" s="7">
        <f>'Consolidated List'!N484</f>
        <v>0</v>
      </c>
      <c r="O179" s="7">
        <f>'Consolidated List'!O484</f>
        <v>0</v>
      </c>
      <c r="P179" s="7">
        <f>'Consolidated List'!P484</f>
        <v>0</v>
      </c>
      <c r="Q179" s="7">
        <f>'Consolidated List'!Q484</f>
        <v>0</v>
      </c>
      <c r="R179" s="10">
        <f ca="1">RAND()*2-1</f>
        <v>0.12394500150116472</v>
      </c>
      <c r="T179">
        <v>3</v>
      </c>
      <c r="V179" s="10">
        <f ca="1">$B$2*LOG(B179+1)+SUMPRODUCT($C$2:$T$2,C179:T179)</f>
        <v>300.21138337751404</v>
      </c>
      <c r="W179" s="10">
        <f t="shared" ca="1" si="4"/>
        <v>2438573099682.7427</v>
      </c>
      <c r="X179" s="7">
        <f t="shared" ca="1" si="5"/>
        <v>18</v>
      </c>
      <c r="Y179" s="16">
        <f ca="1">X179/$AA$15</f>
        <v>2.0842982862436313E-3</v>
      </c>
    </row>
    <row r="180" spans="1:25" x14ac:dyDescent="0.25">
      <c r="A180" t="str">
        <f>'Consolidated List'!A977</f>
        <v>Breckenridge Greens</v>
      </c>
      <c r="B180" s="7">
        <f>'Consolidated List'!B977</f>
        <v>0</v>
      </c>
      <c r="C180" s="7">
        <f>'Consolidated List'!C977</f>
        <v>0</v>
      </c>
      <c r="D180" s="7">
        <f>'Consolidated List'!D977</f>
        <v>0</v>
      </c>
      <c r="E180" s="7">
        <f>'Consolidated List'!E977</f>
        <v>0</v>
      </c>
      <c r="F180" s="7">
        <f>'Consolidated List'!F977</f>
        <v>0</v>
      </c>
      <c r="G180" s="7">
        <f>'Consolidated List'!G977</f>
        <v>0</v>
      </c>
      <c r="H180" s="7">
        <f>'Consolidated List'!H977</f>
        <v>0</v>
      </c>
      <c r="I180" s="7">
        <f>'Consolidated List'!I977</f>
        <v>0</v>
      </c>
      <c r="J180" s="7">
        <f>'Consolidated List'!J977</f>
        <v>0</v>
      </c>
      <c r="K180" s="7">
        <f>'Consolidated List'!K977</f>
        <v>0</v>
      </c>
      <c r="L180" s="7">
        <f>'Consolidated List'!L977</f>
        <v>0</v>
      </c>
      <c r="M180" s="7">
        <f>'Consolidated List'!M977</f>
        <v>1</v>
      </c>
      <c r="N180" s="7">
        <f>'Consolidated List'!N977</f>
        <v>0</v>
      </c>
      <c r="O180" s="7">
        <f>'Consolidated List'!O977</f>
        <v>0</v>
      </c>
      <c r="P180" s="7">
        <f>'Consolidated List'!P977</f>
        <v>0</v>
      </c>
      <c r="Q180" s="7">
        <f>'Consolidated List'!Q977</f>
        <v>0</v>
      </c>
      <c r="R180" s="10">
        <f ca="1">RAND()*2-1</f>
        <v>0.37842155467231797</v>
      </c>
      <c r="V180" s="10">
        <f ca="1">$B$2*LOG(B180+1)+SUMPRODUCT($C$2:$T$2,C180:T180)</f>
        <v>59.638582490535633</v>
      </c>
      <c r="W180" s="10">
        <f t="shared" ca="1" si="4"/>
        <v>754460593.8152796</v>
      </c>
      <c r="X180" s="7">
        <f t="shared" ca="1" si="5"/>
        <v>1</v>
      </c>
      <c r="Y180" s="16">
        <f ca="1">X180/$AA$15</f>
        <v>1.1579434923575729E-4</v>
      </c>
    </row>
    <row r="181" spans="1:25" x14ac:dyDescent="0.25">
      <c r="A181" t="str">
        <f>'Consolidated List'!A1230</f>
        <v xml:space="preserve">Brentwood </v>
      </c>
      <c r="B181" s="7">
        <f>'Consolidated List'!B1230</f>
        <v>6255</v>
      </c>
      <c r="C181" s="7">
        <f>'Consolidated List'!C1230</f>
        <v>0</v>
      </c>
      <c r="D181" s="7">
        <f>'Consolidated List'!D1230</f>
        <v>0</v>
      </c>
      <c r="E181" s="7">
        <f>'Consolidated List'!E1230</f>
        <v>0</v>
      </c>
      <c r="F181" s="7">
        <f>'Consolidated List'!F1230</f>
        <v>0</v>
      </c>
      <c r="G181" s="7">
        <f>'Consolidated List'!G1230</f>
        <v>0</v>
      </c>
      <c r="H181" s="7">
        <f>'Consolidated List'!H1230</f>
        <v>0</v>
      </c>
      <c r="I181" s="7">
        <f>'Consolidated List'!I1230</f>
        <v>0</v>
      </c>
      <c r="J181" s="7">
        <f>'Consolidated List'!J1230</f>
        <v>0</v>
      </c>
      <c r="K181" s="7">
        <f>'Consolidated List'!K1230</f>
        <v>0</v>
      </c>
      <c r="L181" s="7">
        <f>'Consolidated List'!L1230</f>
        <v>0</v>
      </c>
      <c r="M181" s="7">
        <f>'Consolidated List'!M1230</f>
        <v>0</v>
      </c>
      <c r="N181" s="7">
        <f>'Consolidated List'!N1230</f>
        <v>1</v>
      </c>
      <c r="O181" s="7">
        <f>'Consolidated List'!O1230</f>
        <v>0</v>
      </c>
      <c r="P181" s="7">
        <f>'Consolidated List'!P1230</f>
        <v>0</v>
      </c>
      <c r="Q181" s="7">
        <f>'Consolidated List'!Q1230</f>
        <v>0</v>
      </c>
      <c r="R181" s="10">
        <f ca="1">RAND()*2-1</f>
        <v>-0.75056501049886148</v>
      </c>
      <c r="V181" s="10">
        <f ca="1">$B$2*LOG(B181+1)+SUMPRODUCT($C$2:$T$2,C181:T181)</f>
        <v>129.7721423167205</v>
      </c>
      <c r="W181" s="10">
        <f t="shared" ca="1" si="4"/>
        <v>36805046498.995758</v>
      </c>
      <c r="X181" s="7">
        <f t="shared" ca="1" si="5"/>
        <v>1</v>
      </c>
      <c r="Y181" s="16">
        <f ca="1">X181/$AA$15</f>
        <v>1.1579434923575729E-4</v>
      </c>
    </row>
    <row r="182" spans="1:25" x14ac:dyDescent="0.25">
      <c r="A182" s="13" t="str">
        <f>'Consolidated List'!A1564</f>
        <v xml:space="preserve">Breton </v>
      </c>
      <c r="B182" s="14">
        <f>'Consolidated List'!B1564</f>
        <v>579</v>
      </c>
      <c r="C182" s="14">
        <f>'Consolidated List'!C1564</f>
        <v>0</v>
      </c>
      <c r="D182" s="14">
        <f>'Consolidated List'!D1564</f>
        <v>0</v>
      </c>
      <c r="E182" s="14">
        <f>'Consolidated List'!E1564</f>
        <v>0</v>
      </c>
      <c r="F182" s="14">
        <f>'Consolidated List'!F1564</f>
        <v>0</v>
      </c>
      <c r="G182" s="14">
        <f>'Consolidated List'!G1564</f>
        <v>0</v>
      </c>
      <c r="H182" s="14">
        <f>'Consolidated List'!H1564</f>
        <v>0</v>
      </c>
      <c r="I182" s="14">
        <f>'Consolidated List'!I1564</f>
        <v>0</v>
      </c>
      <c r="J182" s="14">
        <f>'Consolidated List'!J1564</f>
        <v>0</v>
      </c>
      <c r="K182" s="14">
        <f>'Consolidated List'!K1564</f>
        <v>0</v>
      </c>
      <c r="L182" s="14">
        <f>'Consolidated List'!L1564</f>
        <v>0</v>
      </c>
      <c r="M182" s="14">
        <f>'Consolidated List'!M1564</f>
        <v>0</v>
      </c>
      <c r="N182" s="14">
        <f>'Consolidated List'!N1564</f>
        <v>0</v>
      </c>
      <c r="O182" s="14">
        <f>'Consolidated List'!O1564</f>
        <v>0</v>
      </c>
      <c r="P182" s="14">
        <f>'Consolidated List'!P1564</f>
        <v>1</v>
      </c>
      <c r="Q182" s="14">
        <f>'Consolidated List'!Q1564</f>
        <v>0</v>
      </c>
      <c r="R182" s="15">
        <f ca="1">RAND()*2-1</f>
        <v>0.89096833412044218</v>
      </c>
      <c r="S182" s="13"/>
      <c r="T182" s="13">
        <v>4</v>
      </c>
      <c r="U182" s="13"/>
      <c r="V182" s="15">
        <f ca="1">$B$2*LOG(B182+1)+SUMPRODUCT($C$2:$T$2,C182:T182)</f>
        <v>326.10280712878136</v>
      </c>
      <c r="W182" s="10">
        <f t="shared" ca="1" si="4"/>
        <v>3687845229273.8174</v>
      </c>
      <c r="X182" s="7">
        <f t="shared" ca="1" si="5"/>
        <v>28</v>
      </c>
      <c r="Y182" s="16">
        <f ca="1">X182/$AA$15</f>
        <v>3.2422417786012042E-3</v>
      </c>
    </row>
    <row r="183" spans="1:25" x14ac:dyDescent="0.25">
      <c r="A183" t="str">
        <f>'Consolidated List'!A9</f>
        <v>Bretona</v>
      </c>
      <c r="B183" s="7">
        <f>'Consolidated List'!B9</f>
        <v>0</v>
      </c>
      <c r="C183" s="7">
        <f>'Consolidated List'!C9</f>
        <v>1</v>
      </c>
      <c r="D183" s="7">
        <f>'Consolidated List'!D9</f>
        <v>0</v>
      </c>
      <c r="E183" s="7">
        <f>'Consolidated List'!E9</f>
        <v>0</v>
      </c>
      <c r="F183" s="7">
        <f>'Consolidated List'!F9</f>
        <v>0</v>
      </c>
      <c r="G183" s="7">
        <f>'Consolidated List'!G9</f>
        <v>0</v>
      </c>
      <c r="H183" s="7">
        <f>'Consolidated List'!H9</f>
        <v>0</v>
      </c>
      <c r="I183" s="7">
        <f>'Consolidated List'!I9</f>
        <v>0</v>
      </c>
      <c r="J183" s="7">
        <f>'Consolidated List'!J9</f>
        <v>0</v>
      </c>
      <c r="K183" s="7">
        <f>'Consolidated List'!K9</f>
        <v>0</v>
      </c>
      <c r="L183" s="7">
        <f>'Consolidated List'!L9</f>
        <v>0</v>
      </c>
      <c r="M183" s="7">
        <f>'Consolidated List'!M9</f>
        <v>0</v>
      </c>
      <c r="N183" s="7">
        <f>'Consolidated List'!N9</f>
        <v>0</v>
      </c>
      <c r="O183" s="7">
        <f>'Consolidated List'!O9</f>
        <v>0</v>
      </c>
      <c r="P183" s="7">
        <f>'Consolidated List'!P9</f>
        <v>0</v>
      </c>
      <c r="Q183" s="7">
        <f>'Consolidated List'!Q9</f>
        <v>0</v>
      </c>
      <c r="R183" s="10">
        <f ca="1">RAND()*2-1</f>
        <v>8.1727396993416024E-2</v>
      </c>
      <c r="T183">
        <v>5</v>
      </c>
      <c r="V183" s="10">
        <f ca="1">$B$2*LOG(B183+1)+SUMPRODUCT($C$2:$T$2,C183:T183)</f>
        <v>295.81727396993415</v>
      </c>
      <c r="W183" s="10">
        <f t="shared" ca="1" si="4"/>
        <v>2265257896969.9858</v>
      </c>
      <c r="X183" s="7">
        <f t="shared" ca="1" si="5"/>
        <v>17</v>
      </c>
      <c r="Y183" s="16">
        <f ca="1">X183/$AA$15</f>
        <v>1.968503937007874E-3</v>
      </c>
    </row>
    <row r="184" spans="1:25" x14ac:dyDescent="0.25">
      <c r="A184" t="str">
        <f>'Consolidated List'!A126</f>
        <v xml:space="preserve">Breynat </v>
      </c>
      <c r="B184" s="7">
        <f>'Consolidated List'!B126</f>
        <v>0</v>
      </c>
      <c r="C184" s="7">
        <f>'Consolidated List'!C126</f>
        <v>0</v>
      </c>
      <c r="D184" s="7">
        <f>'Consolidated List'!D126</f>
        <v>0</v>
      </c>
      <c r="E184" s="7">
        <f>'Consolidated List'!E126</f>
        <v>1</v>
      </c>
      <c r="F184" s="7">
        <f>'Consolidated List'!F126</f>
        <v>0</v>
      </c>
      <c r="G184" s="7">
        <f>'Consolidated List'!G126</f>
        <v>0</v>
      </c>
      <c r="H184" s="7">
        <f>'Consolidated List'!H126</f>
        <v>0</v>
      </c>
      <c r="I184" s="7">
        <f>'Consolidated List'!I126</f>
        <v>0</v>
      </c>
      <c r="J184" s="7">
        <f>'Consolidated List'!J126</f>
        <v>0</v>
      </c>
      <c r="K184" s="7">
        <f>'Consolidated List'!K126</f>
        <v>0</v>
      </c>
      <c r="L184" s="7">
        <f>'Consolidated List'!L126</f>
        <v>0</v>
      </c>
      <c r="M184" s="7">
        <f>'Consolidated List'!M126</f>
        <v>0</v>
      </c>
      <c r="N184" s="7">
        <f>'Consolidated List'!N126</f>
        <v>0</v>
      </c>
      <c r="O184" s="7">
        <f>'Consolidated List'!O126</f>
        <v>0</v>
      </c>
      <c r="P184" s="7">
        <f>'Consolidated List'!P126</f>
        <v>0</v>
      </c>
      <c r="Q184" s="7">
        <f>'Consolidated List'!Q126</f>
        <v>0</v>
      </c>
      <c r="R184" s="10">
        <f ca="1">RAND()*2-1</f>
        <v>0.37655525121741218</v>
      </c>
      <c r="V184" s="10">
        <f ca="1">$B$2*LOG(B184+1)+SUMPRODUCT($C$2:$T$2,C184:T184)</f>
        <v>28.765552512174121</v>
      </c>
      <c r="W184" s="10">
        <f t="shared" ca="1" si="4"/>
        <v>19695343.359447394</v>
      </c>
      <c r="X184" s="7">
        <f t="shared" ca="1" si="5"/>
        <v>1</v>
      </c>
      <c r="Y184" s="16">
        <f ca="1">X184/$AA$15</f>
        <v>1.1579434923575729E-4</v>
      </c>
    </row>
    <row r="185" spans="1:25" x14ac:dyDescent="0.25">
      <c r="A185" t="str">
        <f>'Consolidated List'!A1423</f>
        <v xml:space="preserve">Briar Hill </v>
      </c>
      <c r="B185" s="7">
        <f>'Consolidated List'!B1423</f>
        <v>2811</v>
      </c>
      <c r="C185" s="7">
        <f>'Consolidated List'!C1423</f>
        <v>0</v>
      </c>
      <c r="D185" s="7">
        <f>'Consolidated List'!D1423</f>
        <v>0</v>
      </c>
      <c r="E185" s="7">
        <f>'Consolidated List'!E1423</f>
        <v>0</v>
      </c>
      <c r="F185" s="7">
        <f>'Consolidated List'!F1423</f>
        <v>0</v>
      </c>
      <c r="G185" s="7">
        <f>'Consolidated List'!G1423</f>
        <v>0</v>
      </c>
      <c r="H185" s="7">
        <f>'Consolidated List'!H1423</f>
        <v>0</v>
      </c>
      <c r="I185" s="7">
        <f>'Consolidated List'!I1423</f>
        <v>0</v>
      </c>
      <c r="J185" s="7">
        <f>'Consolidated List'!J1423</f>
        <v>0</v>
      </c>
      <c r="K185" s="7">
        <f>'Consolidated List'!K1423</f>
        <v>0</v>
      </c>
      <c r="L185" s="7">
        <f>'Consolidated List'!L1423</f>
        <v>0</v>
      </c>
      <c r="M185" s="7">
        <f>'Consolidated List'!M1423</f>
        <v>0</v>
      </c>
      <c r="N185" s="7">
        <f>'Consolidated List'!N1423</f>
        <v>1</v>
      </c>
      <c r="O185" s="7">
        <f>'Consolidated List'!O1423</f>
        <v>0</v>
      </c>
      <c r="P185" s="7">
        <f>'Consolidated List'!P1423</f>
        <v>0</v>
      </c>
      <c r="Q185" s="7">
        <f>'Consolidated List'!Q1423</f>
        <v>0</v>
      </c>
      <c r="R185" s="10">
        <f ca="1">RAND()*2-1</f>
        <v>-0.81733345247878697</v>
      </c>
      <c r="V185" s="10">
        <f ca="1">$B$2*LOG(B185+1)+SUMPRODUCT($C$2:$T$2,C185:T185)</f>
        <v>117.64417091468908</v>
      </c>
      <c r="W185" s="10">
        <f t="shared" ca="1" si="4"/>
        <v>22534714857.872208</v>
      </c>
      <c r="X185" s="7">
        <f t="shared" ca="1" si="5"/>
        <v>1</v>
      </c>
      <c r="Y185" s="16">
        <f ca="1">X185/$AA$15</f>
        <v>1.1579434923575729E-4</v>
      </c>
    </row>
    <row r="186" spans="1:25" x14ac:dyDescent="0.25">
      <c r="A186" t="str">
        <f>'Consolidated List'!A1231</f>
        <v>Bridgeland</v>
      </c>
      <c r="B186" s="7">
        <f>'Consolidated List'!B1231</f>
        <v>5042</v>
      </c>
      <c r="C186" s="7">
        <f>'Consolidated List'!C1231</f>
        <v>0</v>
      </c>
      <c r="D186" s="7">
        <f>'Consolidated List'!D1231</f>
        <v>0</v>
      </c>
      <c r="E186" s="7">
        <f>'Consolidated List'!E1231</f>
        <v>0</v>
      </c>
      <c r="F186" s="7">
        <f>'Consolidated List'!F1231</f>
        <v>0</v>
      </c>
      <c r="G186" s="7">
        <f>'Consolidated List'!G1231</f>
        <v>0</v>
      </c>
      <c r="H186" s="7">
        <f>'Consolidated List'!H1231</f>
        <v>0</v>
      </c>
      <c r="I186" s="7">
        <f>'Consolidated List'!I1231</f>
        <v>0</v>
      </c>
      <c r="J186" s="7">
        <f>'Consolidated List'!J1231</f>
        <v>0</v>
      </c>
      <c r="K186" s="7">
        <f>'Consolidated List'!K1231</f>
        <v>0</v>
      </c>
      <c r="L186" s="7">
        <f>'Consolidated List'!L1231</f>
        <v>0</v>
      </c>
      <c r="M186" s="7">
        <f>'Consolidated List'!M1231</f>
        <v>0</v>
      </c>
      <c r="N186" s="7">
        <f>'Consolidated List'!N1231</f>
        <v>1</v>
      </c>
      <c r="O186" s="7">
        <f>'Consolidated List'!O1231</f>
        <v>0</v>
      </c>
      <c r="P186" s="7">
        <f>'Consolidated List'!P1231</f>
        <v>0</v>
      </c>
      <c r="Q186" s="7">
        <f>'Consolidated List'!Q1231</f>
        <v>0</v>
      </c>
      <c r="R186" s="10">
        <f ca="1">RAND()*2-1</f>
        <v>-4.9196414186133186E-2</v>
      </c>
      <c r="T186">
        <v>2</v>
      </c>
      <c r="V186" s="10">
        <f ca="1">$B$2*LOG(B186+1)+SUMPRODUCT($C$2:$T$2,C186:T186)</f>
        <v>221.69677180739006</v>
      </c>
      <c r="W186" s="10">
        <f t="shared" ca="1" si="4"/>
        <v>535546081927.32086</v>
      </c>
      <c r="X186" s="7">
        <f t="shared" ca="1" si="5"/>
        <v>4</v>
      </c>
      <c r="Y186" s="16">
        <f ca="1">X186/$AA$15</f>
        <v>4.6317739694302917E-4</v>
      </c>
    </row>
    <row r="187" spans="1:25" x14ac:dyDescent="0.25">
      <c r="A187" t="str">
        <f>'Consolidated List'!A1232</f>
        <v xml:space="preserve">Bridlewood </v>
      </c>
      <c r="B187" s="7">
        <f>'Consolidated List'!B1232</f>
        <v>7928</v>
      </c>
      <c r="C187" s="7">
        <f>'Consolidated List'!C1232</f>
        <v>0</v>
      </c>
      <c r="D187" s="7">
        <f>'Consolidated List'!D1232</f>
        <v>0</v>
      </c>
      <c r="E187" s="7">
        <f>'Consolidated List'!E1232</f>
        <v>0</v>
      </c>
      <c r="F187" s="7">
        <f>'Consolidated List'!F1232</f>
        <v>0</v>
      </c>
      <c r="G187" s="7">
        <f>'Consolidated List'!G1232</f>
        <v>0</v>
      </c>
      <c r="H187" s="7">
        <f>'Consolidated List'!H1232</f>
        <v>0</v>
      </c>
      <c r="I187" s="7">
        <f>'Consolidated List'!I1232</f>
        <v>0</v>
      </c>
      <c r="J187" s="7">
        <f>'Consolidated List'!J1232</f>
        <v>0</v>
      </c>
      <c r="K187" s="7">
        <f>'Consolidated List'!K1232</f>
        <v>0</v>
      </c>
      <c r="L187" s="7">
        <f>'Consolidated List'!L1232</f>
        <v>0</v>
      </c>
      <c r="M187" s="7">
        <f>'Consolidated List'!M1232</f>
        <v>0</v>
      </c>
      <c r="N187" s="7">
        <f>'Consolidated List'!N1232</f>
        <v>1</v>
      </c>
      <c r="O187" s="7">
        <f>'Consolidated List'!O1232</f>
        <v>0</v>
      </c>
      <c r="P187" s="7">
        <f>'Consolidated List'!P1232</f>
        <v>0</v>
      </c>
      <c r="Q187" s="7">
        <f>'Consolidated List'!Q1232</f>
        <v>0</v>
      </c>
      <c r="R187" s="10">
        <f ca="1">RAND()*2-1</f>
        <v>6.3722719862893795E-2</v>
      </c>
      <c r="V187" s="10">
        <f ca="1">$B$2*LOG(B187+1)+SUMPRODUCT($C$2:$T$2,C187:T187)</f>
        <v>141.31143498772425</v>
      </c>
      <c r="W187" s="10">
        <f t="shared" ca="1" si="4"/>
        <v>56349041478.057892</v>
      </c>
      <c r="X187" s="7">
        <f t="shared" ca="1" si="5"/>
        <v>1</v>
      </c>
      <c r="Y187" s="16">
        <f ca="1">X187/$AA$15</f>
        <v>1.1579434923575729E-4</v>
      </c>
    </row>
    <row r="188" spans="1:25" x14ac:dyDescent="0.25">
      <c r="A188" t="str">
        <f>'Consolidated List'!A1188</f>
        <v>Brintnell</v>
      </c>
      <c r="B188" s="7">
        <f>'Consolidated List'!B1188</f>
        <v>0</v>
      </c>
      <c r="C188" s="7">
        <f>'Consolidated List'!C1188</f>
        <v>0</v>
      </c>
      <c r="D188" s="7">
        <f>'Consolidated List'!D1188</f>
        <v>0</v>
      </c>
      <c r="E188" s="7">
        <f>'Consolidated List'!E1188</f>
        <v>0</v>
      </c>
      <c r="F188" s="7">
        <f>'Consolidated List'!F1188</f>
        <v>0</v>
      </c>
      <c r="G188" s="7">
        <f>'Consolidated List'!G1188</f>
        <v>0</v>
      </c>
      <c r="H188" s="7">
        <f>'Consolidated List'!H1188</f>
        <v>0</v>
      </c>
      <c r="I188" s="7">
        <f>'Consolidated List'!I1188</f>
        <v>0</v>
      </c>
      <c r="J188" s="7">
        <f>'Consolidated List'!J1188</f>
        <v>0</v>
      </c>
      <c r="K188" s="7">
        <f>'Consolidated List'!K1188</f>
        <v>0</v>
      </c>
      <c r="L188" s="7">
        <f>'Consolidated List'!L1188</f>
        <v>0</v>
      </c>
      <c r="M188" s="7">
        <f>'Consolidated List'!M1188</f>
        <v>1</v>
      </c>
      <c r="N188" s="7">
        <f>'Consolidated List'!N1188</f>
        <v>0</v>
      </c>
      <c r="O188" s="7">
        <f>'Consolidated List'!O1188</f>
        <v>0</v>
      </c>
      <c r="P188" s="7">
        <f>'Consolidated List'!P1188</f>
        <v>0</v>
      </c>
      <c r="Q188" s="7">
        <f>'Consolidated List'!Q1188</f>
        <v>0</v>
      </c>
      <c r="R188" s="10">
        <f ca="1">RAND()*2-1</f>
        <v>-0.57093596497733068</v>
      </c>
      <c r="V188" s="10">
        <f ca="1">$B$2*LOG(B188+1)+SUMPRODUCT($C$2:$T$2,C188:T188)</f>
        <v>50.145007294039146</v>
      </c>
      <c r="W188" s="10">
        <f t="shared" ca="1" si="4"/>
        <v>317057836.17060608</v>
      </c>
      <c r="X188" s="7">
        <f t="shared" ca="1" si="5"/>
        <v>1</v>
      </c>
      <c r="Y188" s="16">
        <f ca="1">X188/$AA$15</f>
        <v>1.1579434923575729E-4</v>
      </c>
    </row>
    <row r="189" spans="1:25" x14ac:dyDescent="0.25">
      <c r="A189" s="13" t="str">
        <f>'Consolidated List'!A1672</f>
        <v xml:space="preserve">Bristol Oakes </v>
      </c>
      <c r="B189" s="14">
        <f>'Consolidated List'!B1672</f>
        <v>283</v>
      </c>
      <c r="C189" s="14">
        <f>'Consolidated List'!C1672</f>
        <v>0</v>
      </c>
      <c r="D189" s="14">
        <f>'Consolidated List'!D1672</f>
        <v>0</v>
      </c>
      <c r="E189" s="14">
        <f>'Consolidated List'!E1672</f>
        <v>0</v>
      </c>
      <c r="F189" s="14">
        <f>'Consolidated List'!F1672</f>
        <v>0</v>
      </c>
      <c r="G189" s="14">
        <f>'Consolidated List'!G1672</f>
        <v>0</v>
      </c>
      <c r="H189" s="14">
        <f>'Consolidated List'!H1672</f>
        <v>0</v>
      </c>
      <c r="I189" s="14">
        <f>'Consolidated List'!I1672</f>
        <v>0</v>
      </c>
      <c r="J189" s="14">
        <f>'Consolidated List'!J1672</f>
        <v>0</v>
      </c>
      <c r="K189" s="14">
        <f>'Consolidated List'!K1672</f>
        <v>0</v>
      </c>
      <c r="L189" s="14">
        <f>'Consolidated List'!L1672</f>
        <v>0</v>
      </c>
      <c r="M189" s="14">
        <f>'Consolidated List'!M1672</f>
        <v>0</v>
      </c>
      <c r="N189" s="14">
        <f>'Consolidated List'!N1672</f>
        <v>0</v>
      </c>
      <c r="O189" s="14">
        <f>'Consolidated List'!O1672</f>
        <v>0</v>
      </c>
      <c r="P189" s="14">
        <f>'Consolidated List'!P1672</f>
        <v>0</v>
      </c>
      <c r="Q189" s="14">
        <f>'Consolidated List'!Q1672</f>
        <v>1</v>
      </c>
      <c r="R189" s="15">
        <f ca="1">RAND()*2-1</f>
        <v>0.90836455787253811</v>
      </c>
      <c r="S189" s="13"/>
      <c r="T189" s="13"/>
      <c r="U189" s="13"/>
      <c r="V189" s="15">
        <f ca="1">$B$2*LOG(B189+1)+SUMPRODUCT($C$2:$T$2,C189:T189)</f>
        <v>130.0431508002776</v>
      </c>
      <c r="W189" s="10">
        <f t="shared" ca="1" si="4"/>
        <v>37190962419.87191</v>
      </c>
      <c r="X189" s="7">
        <f t="shared" ca="1" si="5"/>
        <v>1</v>
      </c>
      <c r="Y189" s="16">
        <f ca="1">X189/$AA$15</f>
        <v>1.1579434923575729E-4</v>
      </c>
    </row>
    <row r="190" spans="1:25" x14ac:dyDescent="0.25">
      <c r="A190" t="str">
        <f>'Consolidated List'!A1233</f>
        <v xml:space="preserve">Britannia </v>
      </c>
      <c r="B190" s="7">
        <f>'Consolidated List'!B1233</f>
        <v>725</v>
      </c>
      <c r="C190" s="7">
        <f>'Consolidated List'!C1233</f>
        <v>0</v>
      </c>
      <c r="D190" s="7">
        <f>'Consolidated List'!D1233</f>
        <v>0</v>
      </c>
      <c r="E190" s="7">
        <f>'Consolidated List'!E1233</f>
        <v>0</v>
      </c>
      <c r="F190" s="7">
        <f>'Consolidated List'!F1233</f>
        <v>0</v>
      </c>
      <c r="G190" s="7">
        <f>'Consolidated List'!G1233</f>
        <v>0</v>
      </c>
      <c r="H190" s="7">
        <f>'Consolidated List'!H1233</f>
        <v>0</v>
      </c>
      <c r="I190" s="7">
        <f>'Consolidated List'!I1233</f>
        <v>0</v>
      </c>
      <c r="J190" s="7">
        <f>'Consolidated List'!J1233</f>
        <v>0</v>
      </c>
      <c r="K190" s="7">
        <f>'Consolidated List'!K1233</f>
        <v>0</v>
      </c>
      <c r="L190" s="7">
        <f>'Consolidated List'!L1233</f>
        <v>0</v>
      </c>
      <c r="M190" s="7">
        <f>'Consolidated List'!M960</f>
        <v>1</v>
      </c>
      <c r="N190" s="7">
        <f>'Consolidated List'!N1233</f>
        <v>1</v>
      </c>
      <c r="O190" s="7">
        <f>'Consolidated List'!O1233</f>
        <v>0</v>
      </c>
      <c r="P190" s="7">
        <f>'Consolidated List'!P1233</f>
        <v>0</v>
      </c>
      <c r="Q190" s="7">
        <f>'Consolidated List'!Q1233</f>
        <v>0</v>
      </c>
      <c r="R190" s="10">
        <f ca="1">RAND()*2-1</f>
        <v>-0.17249441301980495</v>
      </c>
      <c r="V190" s="10">
        <f ca="1">$B$2*LOG(B190+1)+SUMPRODUCT($C$2:$T$2,C190:T190)</f>
        <v>160.54033129671748</v>
      </c>
      <c r="W190" s="10">
        <f t="shared" ca="1" si="4"/>
        <v>106640156640.34644</v>
      </c>
      <c r="X190" s="7">
        <f t="shared" ca="1" si="5"/>
        <v>1</v>
      </c>
      <c r="Y190" s="16">
        <f ca="1">X190/$AA$15</f>
        <v>1.1579434923575729E-4</v>
      </c>
    </row>
    <row r="191" spans="1:25" x14ac:dyDescent="0.25">
      <c r="A191" t="str">
        <f>'Consolidated List'!A722</f>
        <v xml:space="preserve">Brooks </v>
      </c>
      <c r="B191" s="7">
        <f>'Consolidated List'!B722</f>
        <v>13581</v>
      </c>
      <c r="C191" s="7">
        <f>'Consolidated List'!C722</f>
        <v>0</v>
      </c>
      <c r="D191" s="7">
        <f>'Consolidated List'!D722</f>
        <v>0</v>
      </c>
      <c r="E191" s="7">
        <f>'Consolidated List'!E722</f>
        <v>0</v>
      </c>
      <c r="F191" s="7">
        <f>'Consolidated List'!F722</f>
        <v>0</v>
      </c>
      <c r="G191" s="7">
        <f>'Consolidated List'!G722</f>
        <v>0</v>
      </c>
      <c r="H191" s="7">
        <f>'Consolidated List'!H722</f>
        <v>0</v>
      </c>
      <c r="I191" s="7">
        <f>'Consolidated List'!I722</f>
        <v>0</v>
      </c>
      <c r="J191" s="7">
        <f>'Consolidated List'!J722</f>
        <v>1</v>
      </c>
      <c r="K191" s="7">
        <f>'Consolidated List'!K722</f>
        <v>0</v>
      </c>
      <c r="L191" s="7">
        <f>'Consolidated List'!L722</f>
        <v>0</v>
      </c>
      <c r="M191" s="7">
        <f>'Consolidated List'!M722</f>
        <v>0</v>
      </c>
      <c r="N191" s="7">
        <f>'Consolidated List'!N722</f>
        <v>0</v>
      </c>
      <c r="O191" s="7">
        <f>'Consolidated List'!O722</f>
        <v>0</v>
      </c>
      <c r="P191" s="7">
        <f>'Consolidated List'!P722</f>
        <v>0</v>
      </c>
      <c r="Q191" s="7">
        <f>'Consolidated List'!Q722</f>
        <v>0</v>
      </c>
      <c r="R191" s="10">
        <f ca="1">RAND()*2-1</f>
        <v>0.18626545796965366</v>
      </c>
      <c r="V191" s="10">
        <f ca="1">$B$2*LOG(B191+1)+SUMPRODUCT($C$2:$T$2,C191:T191)</f>
        <v>263.25045754201051</v>
      </c>
      <c r="W191" s="10">
        <f t="shared" ca="1" si="4"/>
        <v>1264287003130.616</v>
      </c>
      <c r="X191" s="7">
        <f t="shared" ca="1" si="5"/>
        <v>10</v>
      </c>
      <c r="Y191" s="16">
        <f ca="1">X191/$AA$15</f>
        <v>1.1579434923575729E-3</v>
      </c>
    </row>
    <row r="192" spans="1:25" x14ac:dyDescent="0.25">
      <c r="A192" t="str">
        <f>'Consolidated List'!A1052</f>
        <v>Brookside</v>
      </c>
      <c r="B192" s="7">
        <f>'Consolidated List'!B1052</f>
        <v>0</v>
      </c>
      <c r="C192" s="7">
        <f>'Consolidated List'!C1052</f>
        <v>0</v>
      </c>
      <c r="D192" s="7">
        <f>'Consolidated List'!D1052</f>
        <v>0</v>
      </c>
      <c r="E192" s="7">
        <f>'Consolidated List'!E1052</f>
        <v>0</v>
      </c>
      <c r="F192" s="7">
        <f>'Consolidated List'!F1052</f>
        <v>0</v>
      </c>
      <c r="G192" s="7">
        <f>'Consolidated List'!G1052</f>
        <v>0</v>
      </c>
      <c r="H192" s="7">
        <f>'Consolidated List'!H1052</f>
        <v>0</v>
      </c>
      <c r="I192" s="7">
        <f>'Consolidated List'!I1052</f>
        <v>0</v>
      </c>
      <c r="J192" s="7">
        <f>'Consolidated List'!J1052</f>
        <v>0</v>
      </c>
      <c r="K192" s="7">
        <f>'Consolidated List'!K1052</f>
        <v>0</v>
      </c>
      <c r="L192" s="7">
        <f>'Consolidated List'!L1052</f>
        <v>0</v>
      </c>
      <c r="M192" s="7">
        <f>'Consolidated List'!M1052</f>
        <v>1</v>
      </c>
      <c r="N192" s="7">
        <f>'Consolidated List'!N1052</f>
        <v>0</v>
      </c>
      <c r="O192" s="7">
        <f>'Consolidated List'!O1052</f>
        <v>0</v>
      </c>
      <c r="P192" s="7">
        <f>'Consolidated List'!P1052</f>
        <v>0</v>
      </c>
      <c r="Q192" s="7">
        <f>'Consolidated List'!Q1052</f>
        <v>0</v>
      </c>
      <c r="R192" s="10">
        <f ca="1">RAND()*2-1</f>
        <v>0.91438926489924177</v>
      </c>
      <c r="V192" s="10">
        <f ca="1">$B$2*LOG(B192+1)+SUMPRODUCT($C$2:$T$2,C192:T192)</f>
        <v>64.998259592804871</v>
      </c>
      <c r="W192" s="10">
        <f t="shared" ca="1" si="4"/>
        <v>1160135294.5372758</v>
      </c>
      <c r="X192" s="7">
        <f t="shared" ca="1" si="5"/>
        <v>1</v>
      </c>
      <c r="Y192" s="16">
        <f ca="1">X192/$AA$15</f>
        <v>1.1579434923575729E-4</v>
      </c>
    </row>
    <row r="193" spans="1:25" x14ac:dyDescent="0.25">
      <c r="A193" t="str">
        <f>'Consolidated List'!A127</f>
        <v xml:space="preserve">Brosseau </v>
      </c>
      <c r="B193" s="7">
        <f>'Consolidated List'!B127</f>
        <v>0</v>
      </c>
      <c r="C193" s="7">
        <f>'Consolidated List'!C127</f>
        <v>0</v>
      </c>
      <c r="D193" s="7">
        <f>'Consolidated List'!D127</f>
        <v>0</v>
      </c>
      <c r="E193" s="7">
        <f>'Consolidated List'!E127</f>
        <v>1</v>
      </c>
      <c r="F193" s="7">
        <f>'Consolidated List'!F127</f>
        <v>0</v>
      </c>
      <c r="G193" s="7">
        <f>'Consolidated List'!G127</f>
        <v>0</v>
      </c>
      <c r="H193" s="7">
        <f>'Consolidated List'!H127</f>
        <v>0</v>
      </c>
      <c r="I193" s="7">
        <f>'Consolidated List'!I127</f>
        <v>0</v>
      </c>
      <c r="J193" s="7">
        <f>'Consolidated List'!J127</f>
        <v>0</v>
      </c>
      <c r="K193" s="7">
        <f>'Consolidated List'!K127</f>
        <v>0</v>
      </c>
      <c r="L193" s="7">
        <f>'Consolidated List'!L127</f>
        <v>0</v>
      </c>
      <c r="M193" s="7">
        <f>'Consolidated List'!M127</f>
        <v>0</v>
      </c>
      <c r="N193" s="7">
        <f>'Consolidated List'!N127</f>
        <v>0</v>
      </c>
      <c r="O193" s="7">
        <f>'Consolidated List'!O127</f>
        <v>0</v>
      </c>
      <c r="P193" s="7">
        <f>'Consolidated List'!P127</f>
        <v>0</v>
      </c>
      <c r="Q193" s="7">
        <f>'Consolidated List'!Q127</f>
        <v>0</v>
      </c>
      <c r="R193" s="10">
        <f ca="1">RAND()*2-1</f>
        <v>-5.333315995276422E-2</v>
      </c>
      <c r="V193" s="10">
        <f ca="1">$B$2*LOG(B193+1)+SUMPRODUCT($C$2:$T$2,C193:T193)</f>
        <v>24.466668400472358</v>
      </c>
      <c r="W193" s="10">
        <f t="shared" ca="1" si="4"/>
        <v>8767465.8065468203</v>
      </c>
      <c r="X193" s="7">
        <f t="shared" ca="1" si="5"/>
        <v>1</v>
      </c>
      <c r="Y193" s="16">
        <f ca="1">X193/$AA$15</f>
        <v>1.1579434923575729E-4</v>
      </c>
    </row>
    <row r="194" spans="1:25" x14ac:dyDescent="0.25">
      <c r="A194" t="str">
        <f>'Consolidated List'!A128</f>
        <v xml:space="preserve">Brownfield </v>
      </c>
      <c r="B194" s="7">
        <f>'Consolidated List'!B128</f>
        <v>0</v>
      </c>
      <c r="C194" s="7">
        <f>'Consolidated List'!C128</f>
        <v>0</v>
      </c>
      <c r="D194" s="7">
        <f>'Consolidated List'!D128</f>
        <v>0</v>
      </c>
      <c r="E194" s="7">
        <f>'Consolidated List'!E128</f>
        <v>1</v>
      </c>
      <c r="F194" s="7">
        <f>'Consolidated List'!F128</f>
        <v>0</v>
      </c>
      <c r="G194" s="7">
        <f>'Consolidated List'!G128</f>
        <v>0</v>
      </c>
      <c r="H194" s="7">
        <f>'Consolidated List'!H128</f>
        <v>0</v>
      </c>
      <c r="I194" s="7">
        <f>'Consolidated List'!I128</f>
        <v>0</v>
      </c>
      <c r="J194" s="7">
        <f>'Consolidated List'!J128</f>
        <v>0</v>
      </c>
      <c r="K194" s="7">
        <f>'Consolidated List'!K128</f>
        <v>0</v>
      </c>
      <c r="L194" s="7">
        <f>'Consolidated List'!L128</f>
        <v>0</v>
      </c>
      <c r="M194" s="7">
        <f>'Consolidated List'!M128</f>
        <v>0</v>
      </c>
      <c r="N194" s="7">
        <f>'Consolidated List'!N128</f>
        <v>0</v>
      </c>
      <c r="O194" s="7">
        <f>'Consolidated List'!O128</f>
        <v>0</v>
      </c>
      <c r="P194" s="7">
        <f>'Consolidated List'!P128</f>
        <v>0</v>
      </c>
      <c r="Q194" s="7">
        <f>'Consolidated List'!Q128</f>
        <v>0</v>
      </c>
      <c r="R194" s="10">
        <f ca="1">RAND()*2-1</f>
        <v>7.0526965006417086E-2</v>
      </c>
      <c r="V194" s="10">
        <f ca="1">$B$2*LOG(B194+1)+SUMPRODUCT($C$2:$T$2,C194:T194)</f>
        <v>25.705269650064171</v>
      </c>
      <c r="W194" s="10">
        <f t="shared" ca="1" si="4"/>
        <v>11223045.991461609</v>
      </c>
      <c r="X194" s="7">
        <f t="shared" ca="1" si="5"/>
        <v>1</v>
      </c>
      <c r="Y194" s="16">
        <f ca="1">X194/$AA$15</f>
        <v>1.1579434923575729E-4</v>
      </c>
    </row>
    <row r="195" spans="1:25" x14ac:dyDescent="0.25">
      <c r="A195" t="str">
        <f>'Consolidated List'!A825</f>
        <v>Brown-Lowery</v>
      </c>
      <c r="B195" s="7">
        <f>'Consolidated List'!B825</f>
        <v>0</v>
      </c>
      <c r="C195" s="7">
        <f>'Consolidated List'!C825</f>
        <v>0</v>
      </c>
      <c r="D195" s="7">
        <f>'Consolidated List'!D825</f>
        <v>0</v>
      </c>
      <c r="E195" s="7">
        <f>'Consolidated List'!E825</f>
        <v>0</v>
      </c>
      <c r="F195" s="7">
        <f>'Consolidated List'!F825</f>
        <v>0</v>
      </c>
      <c r="G195" s="7">
        <f>'Consolidated List'!G825</f>
        <v>0</v>
      </c>
      <c r="H195" s="7">
        <f>'Consolidated List'!H825</f>
        <v>0</v>
      </c>
      <c r="I195" s="7">
        <f>'Consolidated List'!I825</f>
        <v>0</v>
      </c>
      <c r="J195" s="7">
        <f>'Consolidated List'!J825</f>
        <v>0</v>
      </c>
      <c r="K195" s="7">
        <f>'Consolidated List'!K825</f>
        <v>0</v>
      </c>
      <c r="L195" s="7">
        <f>'Consolidated List'!L825</f>
        <v>1</v>
      </c>
      <c r="M195" s="7">
        <f>'Consolidated List'!M825</f>
        <v>0</v>
      </c>
      <c r="N195" s="7">
        <f>'Consolidated List'!N825</f>
        <v>0</v>
      </c>
      <c r="O195" s="7">
        <f>'Consolidated List'!O825</f>
        <v>0</v>
      </c>
      <c r="P195" s="7">
        <f>'Consolidated List'!P825</f>
        <v>0</v>
      </c>
      <c r="Q195" s="7">
        <f>'Consolidated List'!Q825</f>
        <v>0</v>
      </c>
      <c r="R195" s="10">
        <f ca="1">RAND()*2-1</f>
        <v>0.72341358554756519</v>
      </c>
      <c r="V195" s="10">
        <f ca="1">$B$2*LOG(B195+1)+SUMPRODUCT($C$2:$T$2,C195:T195)</f>
        <v>32.23413585547565</v>
      </c>
      <c r="W195" s="10">
        <f t="shared" ca="1" si="4"/>
        <v>34800071.394423887</v>
      </c>
      <c r="X195" s="7">
        <f t="shared" ca="1" si="5"/>
        <v>1</v>
      </c>
      <c r="Y195" s="16">
        <f ca="1">X195/$AA$15</f>
        <v>1.1579434923575729E-4</v>
      </c>
    </row>
    <row r="196" spans="1:25" x14ac:dyDescent="0.25">
      <c r="A196" t="str">
        <f>'Consolidated List'!A129</f>
        <v xml:space="preserve">Brownvale </v>
      </c>
      <c r="B196" s="7">
        <f>'Consolidated List'!B129</f>
        <v>109</v>
      </c>
      <c r="C196" s="7">
        <f>'Consolidated List'!C129</f>
        <v>0</v>
      </c>
      <c r="D196" s="7">
        <f>'Consolidated List'!D129</f>
        <v>0</v>
      </c>
      <c r="E196" s="7">
        <f>'Consolidated List'!E129</f>
        <v>1</v>
      </c>
      <c r="F196" s="7">
        <f>'Consolidated List'!F129</f>
        <v>0</v>
      </c>
      <c r="G196" s="7">
        <f>'Consolidated List'!G129</f>
        <v>0</v>
      </c>
      <c r="H196" s="7">
        <f>'Consolidated List'!H129</f>
        <v>0</v>
      </c>
      <c r="I196" s="7">
        <f>'Consolidated List'!I129</f>
        <v>0</v>
      </c>
      <c r="J196" s="7">
        <f>'Consolidated List'!J129</f>
        <v>0</v>
      </c>
      <c r="K196" s="7">
        <f>'Consolidated List'!K129</f>
        <v>0</v>
      </c>
      <c r="L196" s="7">
        <f>'Consolidated List'!L129</f>
        <v>0</v>
      </c>
      <c r="M196" s="7">
        <f>'Consolidated List'!M129</f>
        <v>0</v>
      </c>
      <c r="N196" s="7">
        <f>'Consolidated List'!N129</f>
        <v>0</v>
      </c>
      <c r="O196" s="7">
        <f>'Consolidated List'!O129</f>
        <v>0</v>
      </c>
      <c r="P196" s="7">
        <f>'Consolidated List'!P129</f>
        <v>0</v>
      </c>
      <c r="Q196" s="14">
        <f>'Consolidated List'!Q1673</f>
        <v>1</v>
      </c>
      <c r="R196" s="10">
        <f ca="1">RAND()*2-1</f>
        <v>0.76388685406883461</v>
      </c>
      <c r="V196" s="10">
        <f ca="1">$B$2*LOG(B196+1)+SUMPRODUCT($C$2:$T$2,C196:T196)</f>
        <v>140.00482715090976</v>
      </c>
      <c r="W196" s="10">
        <f t="shared" ca="1" si="4"/>
        <v>53791672628.879402</v>
      </c>
      <c r="X196" s="7">
        <f t="shared" ca="1" si="5"/>
        <v>1</v>
      </c>
      <c r="Y196" s="16">
        <f ca="1">X196/$AA$15</f>
        <v>1.1579434923575729E-4</v>
      </c>
    </row>
    <row r="197" spans="1:25" x14ac:dyDescent="0.25">
      <c r="A197" t="str">
        <f>'Consolidated List'!A130</f>
        <v xml:space="preserve">Bruce </v>
      </c>
      <c r="B197" s="7">
        <f>'Consolidated List'!B130</f>
        <v>71</v>
      </c>
      <c r="C197" s="7">
        <f>'Consolidated List'!C130</f>
        <v>0</v>
      </c>
      <c r="D197" s="7">
        <f>'Consolidated List'!D130</f>
        <v>0</v>
      </c>
      <c r="E197" s="7">
        <f>'Consolidated List'!E130</f>
        <v>1</v>
      </c>
      <c r="F197" s="7">
        <f>'Consolidated List'!F130</f>
        <v>0</v>
      </c>
      <c r="G197" s="7">
        <f>'Consolidated List'!G130</f>
        <v>0</v>
      </c>
      <c r="H197" s="7">
        <f>'Consolidated List'!H130</f>
        <v>0</v>
      </c>
      <c r="I197" s="7">
        <f>'Consolidated List'!I130</f>
        <v>0</v>
      </c>
      <c r="J197" s="7">
        <f>'Consolidated List'!J130</f>
        <v>0</v>
      </c>
      <c r="K197" s="7">
        <f>'Consolidated List'!K130</f>
        <v>0</v>
      </c>
      <c r="L197" s="7">
        <f>'Consolidated List'!L130</f>
        <v>0</v>
      </c>
      <c r="M197" s="7">
        <f>'Consolidated List'!M130</f>
        <v>0</v>
      </c>
      <c r="N197" s="7">
        <f>'Consolidated List'!N130</f>
        <v>0</v>
      </c>
      <c r="O197" s="7">
        <f>'Consolidated List'!O130</f>
        <v>0</v>
      </c>
      <c r="P197" s="7">
        <f>'Consolidated List'!P130</f>
        <v>0</v>
      </c>
      <c r="Q197" s="7">
        <f>'Consolidated List'!Q130</f>
        <v>0</v>
      </c>
      <c r="R197" s="10">
        <f ca="1">RAND()*2-1</f>
        <v>-0.53218563546623332</v>
      </c>
      <c r="V197" s="10">
        <f ca="1">$B$2*LOG(B197+1)+SUMPRODUCT($C$2:$T$2,C197:T197)</f>
        <v>80.970116027569532</v>
      </c>
      <c r="W197" s="10">
        <f t="shared" ref="W197:W260" ca="1" si="6">$W$2^LOG(V197)-2</f>
        <v>3480357108.1748629</v>
      </c>
      <c r="X197" s="7">
        <f t="shared" ref="X197:X260" ca="1" si="7">INT((W197-$AA$18)/($AA$19-$AA$18)*($X$2-1)+1)</f>
        <v>1</v>
      </c>
      <c r="Y197" s="16">
        <f ca="1">X197/$AA$15</f>
        <v>1.1579434923575729E-4</v>
      </c>
    </row>
    <row r="198" spans="1:25" x14ac:dyDescent="0.25">
      <c r="A198" t="str">
        <f>'Consolidated List'!A1451</f>
        <v xml:space="preserve">Bruderheim </v>
      </c>
      <c r="B198" s="7">
        <f>'Consolidated List'!B1451</f>
        <v>1215</v>
      </c>
      <c r="C198" s="7">
        <f>'Consolidated List'!C1451</f>
        <v>0</v>
      </c>
      <c r="D198" s="7">
        <f>'Consolidated List'!D1451</f>
        <v>0</v>
      </c>
      <c r="E198" s="7">
        <f>'Consolidated List'!E1451</f>
        <v>0</v>
      </c>
      <c r="F198" s="7">
        <f>'Consolidated List'!F1451</f>
        <v>0</v>
      </c>
      <c r="G198" s="7">
        <f>'Consolidated List'!G1451</f>
        <v>0</v>
      </c>
      <c r="H198" s="7">
        <f>'Consolidated List'!H1451</f>
        <v>0</v>
      </c>
      <c r="I198" s="7">
        <f>'Consolidated List'!I1451</f>
        <v>0</v>
      </c>
      <c r="J198" s="7">
        <f>'Consolidated List'!J1451</f>
        <v>0</v>
      </c>
      <c r="K198" s="7">
        <f>'Consolidated List'!K1451</f>
        <v>0</v>
      </c>
      <c r="L198" s="7">
        <f>'Consolidated List'!L1451</f>
        <v>0</v>
      </c>
      <c r="M198" s="7">
        <f>'Consolidated List'!M1451</f>
        <v>0</v>
      </c>
      <c r="N198" s="7">
        <f>'Consolidated List'!N1451</f>
        <v>0</v>
      </c>
      <c r="O198" s="7">
        <f>'Consolidated List'!O1451</f>
        <v>1</v>
      </c>
      <c r="P198" s="7">
        <f>'Consolidated List'!P1451</f>
        <v>0</v>
      </c>
      <c r="Q198" s="7">
        <f>'Consolidated List'!Q1451</f>
        <v>0</v>
      </c>
      <c r="R198" s="10">
        <f ca="1">RAND()*2-1</f>
        <v>0.67746501682605009</v>
      </c>
      <c r="T198">
        <v>3</v>
      </c>
      <c r="V198" s="10">
        <f ca="1">$B$2*LOG(B198+1)+SUMPRODUCT($C$2:$T$2,C198:T198)</f>
        <v>320.57745814117214</v>
      </c>
      <c r="W198" s="10">
        <f t="shared" ca="1" si="6"/>
        <v>3385828102233.4854</v>
      </c>
      <c r="X198" s="7">
        <f t="shared" ca="1" si="7"/>
        <v>25</v>
      </c>
      <c r="Y198" s="16">
        <f ca="1">X198/$AA$15</f>
        <v>2.8948587308939323E-3</v>
      </c>
    </row>
    <row r="199" spans="1:25" x14ac:dyDescent="0.25">
      <c r="A199" t="str">
        <f>'Consolidated List'!A131</f>
        <v xml:space="preserve">Brule </v>
      </c>
      <c r="B199" s="7">
        <f>'Consolidated List'!B131</f>
        <v>165</v>
      </c>
      <c r="C199" s="7">
        <f>'Consolidated List'!C131</f>
        <v>0</v>
      </c>
      <c r="D199" s="7">
        <f>'Consolidated List'!D131</f>
        <v>0</v>
      </c>
      <c r="E199" s="7">
        <f>'Consolidated List'!E131</f>
        <v>1</v>
      </c>
      <c r="F199" s="7">
        <f>'Consolidated List'!F131</f>
        <v>0</v>
      </c>
      <c r="G199" s="7">
        <f>'Consolidated List'!G131</f>
        <v>0</v>
      </c>
      <c r="H199" s="7">
        <f>'Consolidated List'!H131</f>
        <v>0</v>
      </c>
      <c r="I199" s="7">
        <f>'Consolidated List'!I131</f>
        <v>0</v>
      </c>
      <c r="J199" s="7">
        <f>'Consolidated List'!J131</f>
        <v>0</v>
      </c>
      <c r="K199" s="7">
        <f>'Consolidated List'!K751</f>
        <v>1</v>
      </c>
      <c r="L199" s="7">
        <f>'Consolidated List'!L131</f>
        <v>0</v>
      </c>
      <c r="M199" s="7">
        <f>'Consolidated List'!M131</f>
        <v>0</v>
      </c>
      <c r="N199" s="7">
        <f>'Consolidated List'!N131</f>
        <v>0</v>
      </c>
      <c r="O199" s="7">
        <f>'Consolidated List'!O131</f>
        <v>0</v>
      </c>
      <c r="P199" s="7">
        <f>'Consolidated List'!P131</f>
        <v>0</v>
      </c>
      <c r="Q199" s="14">
        <f>'Consolidated List'!Q1674</f>
        <v>1</v>
      </c>
      <c r="R199" s="10">
        <f ca="1">RAND()*2-1</f>
        <v>0.75326967235329145</v>
      </c>
      <c r="V199" s="10">
        <f ca="1">$B$2*LOG(B199+1)+SUMPRODUCT($C$2:$T$2,C199:T199)</f>
        <v>155.79626362885472</v>
      </c>
      <c r="W199" s="10">
        <f t="shared" ca="1" si="6"/>
        <v>91787848497.998596</v>
      </c>
      <c r="X199" s="7">
        <f t="shared" ca="1" si="7"/>
        <v>1</v>
      </c>
      <c r="Y199" s="16">
        <f ca="1">X199/$AA$15</f>
        <v>1.1579434923575729E-4</v>
      </c>
    </row>
    <row r="200" spans="1:25" x14ac:dyDescent="0.25">
      <c r="A200" t="str">
        <f>'Consolidated List'!A132</f>
        <v xml:space="preserve">Buck Creek </v>
      </c>
      <c r="B200" s="7">
        <f>'Consolidated List'!B132</f>
        <v>0</v>
      </c>
      <c r="C200" s="7">
        <f>'Consolidated List'!C132</f>
        <v>0</v>
      </c>
      <c r="D200" s="7">
        <f>'Consolidated List'!D132</f>
        <v>0</v>
      </c>
      <c r="E200" s="7">
        <f>'Consolidated List'!E132</f>
        <v>1</v>
      </c>
      <c r="F200" s="7">
        <f>'Consolidated List'!F132</f>
        <v>0</v>
      </c>
      <c r="G200" s="7">
        <f>'Consolidated List'!G132</f>
        <v>0</v>
      </c>
      <c r="H200" s="7">
        <f>'Consolidated List'!H132</f>
        <v>0</v>
      </c>
      <c r="I200" s="7">
        <f>'Consolidated List'!I132</f>
        <v>0</v>
      </c>
      <c r="J200" s="7">
        <f>'Consolidated List'!J132</f>
        <v>0</v>
      </c>
      <c r="K200" s="7">
        <f>'Consolidated List'!K132</f>
        <v>0</v>
      </c>
      <c r="L200" s="7">
        <f>'Consolidated List'!L132</f>
        <v>0</v>
      </c>
      <c r="M200" s="7">
        <f>'Consolidated List'!M132</f>
        <v>0</v>
      </c>
      <c r="N200" s="7">
        <f>'Consolidated List'!N132</f>
        <v>0</v>
      </c>
      <c r="O200" s="7">
        <f>'Consolidated List'!O132</f>
        <v>0</v>
      </c>
      <c r="P200" s="7">
        <f>'Consolidated List'!P132</f>
        <v>0</v>
      </c>
      <c r="Q200" s="7">
        <f>'Consolidated List'!Q132</f>
        <v>0</v>
      </c>
      <c r="R200" s="10">
        <f ca="1">RAND()*2-1</f>
        <v>-0.57592026558503551</v>
      </c>
      <c r="V200" s="10">
        <f ca="1">$B$2*LOG(B200+1)+SUMPRODUCT($C$2:$T$2,C200:T200)</f>
        <v>19.240797344149644</v>
      </c>
      <c r="W200" s="10">
        <f t="shared" ca="1" si="6"/>
        <v>2637029.556052349</v>
      </c>
      <c r="X200" s="7">
        <f t="shared" ca="1" si="7"/>
        <v>1</v>
      </c>
      <c r="Y200" s="16">
        <f ca="1">X200/$AA$15</f>
        <v>1.1579434923575729E-4</v>
      </c>
    </row>
    <row r="201" spans="1:25" x14ac:dyDescent="0.25">
      <c r="A201" t="str">
        <f>'Consolidated List'!A133</f>
        <v xml:space="preserve">Buck Lake </v>
      </c>
      <c r="B201" s="7">
        <f>'Consolidated List'!B133</f>
        <v>129</v>
      </c>
      <c r="C201" s="7">
        <f>'Consolidated List'!C133</f>
        <v>0</v>
      </c>
      <c r="D201" s="7">
        <f>'Consolidated List'!D133</f>
        <v>0</v>
      </c>
      <c r="E201" s="7">
        <f>'Consolidated List'!E133</f>
        <v>1</v>
      </c>
      <c r="F201" s="7">
        <f>'Consolidated List'!F133</f>
        <v>0</v>
      </c>
      <c r="G201" s="7">
        <f>'Consolidated List'!G133</f>
        <v>0</v>
      </c>
      <c r="H201" s="7">
        <f>'Consolidated List'!H133</f>
        <v>0</v>
      </c>
      <c r="I201" s="7">
        <f>'Consolidated List'!I618</f>
        <v>1</v>
      </c>
      <c r="J201" s="7">
        <f>'Consolidated List'!J133</f>
        <v>0</v>
      </c>
      <c r="K201" s="7">
        <f>'Consolidated List'!K133</f>
        <v>0</v>
      </c>
      <c r="L201" s="7">
        <f>'Consolidated List'!L133</f>
        <v>0</v>
      </c>
      <c r="M201" s="7">
        <f>'Consolidated List'!M133</f>
        <v>0</v>
      </c>
      <c r="N201" s="7">
        <f>'Consolidated List'!N133</f>
        <v>0</v>
      </c>
      <c r="O201" s="7">
        <f>'Consolidated List'!O133</f>
        <v>0</v>
      </c>
      <c r="P201" s="7">
        <f>'Consolidated List'!P133</f>
        <v>0</v>
      </c>
      <c r="Q201" s="14">
        <f>'Consolidated List'!Q1675</f>
        <v>1</v>
      </c>
      <c r="R201" s="10">
        <f ca="1">RAND()*2-1</f>
        <v>-6.0118657336671433E-2</v>
      </c>
      <c r="V201" s="10">
        <f ca="1">$B$2*LOG(B201+1)+SUMPRODUCT($C$2:$T$2,C201:T201)</f>
        <v>169.1589440527589</v>
      </c>
      <c r="W201" s="10">
        <f t="shared" ca="1" si="6"/>
        <v>138507990135.15289</v>
      </c>
      <c r="X201" s="7">
        <f t="shared" ca="1" si="7"/>
        <v>2</v>
      </c>
      <c r="Y201" s="16">
        <f ca="1">X201/$AA$15</f>
        <v>2.3158869847151459E-4</v>
      </c>
    </row>
    <row r="202" spans="1:25" x14ac:dyDescent="0.25">
      <c r="A202" t="str">
        <f>'Consolidated List'!A986</f>
        <v>Buena Vista</v>
      </c>
      <c r="B202" s="7">
        <f>'Consolidated List'!B986</f>
        <v>0</v>
      </c>
      <c r="C202" s="7">
        <f>'Consolidated List'!C986</f>
        <v>0</v>
      </c>
      <c r="D202" s="7">
        <f>'Consolidated List'!D986</f>
        <v>0</v>
      </c>
      <c r="E202" s="7">
        <f>'Consolidated List'!E986</f>
        <v>0</v>
      </c>
      <c r="F202" s="7">
        <f>'Consolidated List'!F986</f>
        <v>0</v>
      </c>
      <c r="G202" s="7">
        <f>'Consolidated List'!G986</f>
        <v>0</v>
      </c>
      <c r="H202" s="7">
        <f>'Consolidated List'!H986</f>
        <v>0</v>
      </c>
      <c r="I202" s="7">
        <f>'Consolidated List'!I986</f>
        <v>0</v>
      </c>
      <c r="J202" s="7">
        <f>'Consolidated List'!J986</f>
        <v>0</v>
      </c>
      <c r="K202" s="7">
        <f>'Consolidated List'!K986</f>
        <v>0</v>
      </c>
      <c r="L202" s="7">
        <f>'Consolidated List'!L986</f>
        <v>0</v>
      </c>
      <c r="M202" s="7">
        <f>'Consolidated List'!M986</f>
        <v>1</v>
      </c>
      <c r="N202" s="7">
        <f>'Consolidated List'!N986</f>
        <v>0</v>
      </c>
      <c r="O202" s="7">
        <f>'Consolidated List'!O986</f>
        <v>0</v>
      </c>
      <c r="P202" s="7">
        <f>'Consolidated List'!P986</f>
        <v>0</v>
      </c>
      <c r="Q202" s="7">
        <f>'Consolidated List'!Q986</f>
        <v>0</v>
      </c>
      <c r="R202" s="10">
        <f ca="1">RAND()*2-1</f>
        <v>0.70442747362220515</v>
      </c>
      <c r="V202" s="10">
        <f ca="1">$B$2*LOG(B202+1)+SUMPRODUCT($C$2:$T$2,C202:T202)</f>
        <v>62.898641680034501</v>
      </c>
      <c r="W202" s="10">
        <f t="shared" ca="1" si="6"/>
        <v>984478719.99771917</v>
      </c>
      <c r="X202" s="7">
        <f t="shared" ca="1" si="7"/>
        <v>1</v>
      </c>
      <c r="Y202" s="16">
        <f ca="1">X202/$AA$15</f>
        <v>1.1579434923575729E-4</v>
      </c>
    </row>
    <row r="203" spans="1:25" x14ac:dyDescent="0.25">
      <c r="A203" t="str">
        <f>'Consolidated List'!A45</f>
        <v xml:space="preserve">Buffalo </v>
      </c>
      <c r="B203" s="7">
        <f>'Consolidated List'!B45</f>
        <v>0</v>
      </c>
      <c r="C203" s="7">
        <f>'Consolidated List'!C45</f>
        <v>0</v>
      </c>
      <c r="D203" s="7">
        <f>'Consolidated List'!D45</f>
        <v>1</v>
      </c>
      <c r="E203" s="7">
        <f>'Consolidated List'!E45</f>
        <v>0</v>
      </c>
      <c r="F203" s="7">
        <f>'Consolidated List'!F45</f>
        <v>0</v>
      </c>
      <c r="G203" s="7">
        <f>'Consolidated List'!G45</f>
        <v>0</v>
      </c>
      <c r="H203" s="7">
        <f>'Consolidated List'!H45</f>
        <v>0</v>
      </c>
      <c r="I203" s="7">
        <f>'Consolidated List'!I45</f>
        <v>0</v>
      </c>
      <c r="J203" s="7">
        <f>'Consolidated List'!J45</f>
        <v>0</v>
      </c>
      <c r="K203" s="7">
        <f>'Consolidated List'!K45</f>
        <v>0</v>
      </c>
      <c r="L203" s="7">
        <f>'Consolidated List'!L45</f>
        <v>0</v>
      </c>
      <c r="M203" s="7">
        <f>'Consolidated List'!M45</f>
        <v>0</v>
      </c>
      <c r="N203" s="7">
        <f>'Consolidated List'!N45</f>
        <v>0</v>
      </c>
      <c r="O203" s="7">
        <f>'Consolidated List'!O45</f>
        <v>0</v>
      </c>
      <c r="P203" s="7">
        <f>'Consolidated List'!P45</f>
        <v>0</v>
      </c>
      <c r="Q203" s="7">
        <f>'Consolidated List'!Q45</f>
        <v>0</v>
      </c>
      <c r="R203" s="10">
        <f ca="1">RAND()*2-1</f>
        <v>0.70559198245790822</v>
      </c>
      <c r="V203" s="10">
        <f ca="1">$B$2*LOG(B203+1)+SUMPRODUCT($C$2:$T$2,C203:T203)</f>
        <v>17.055919824579082</v>
      </c>
      <c r="W203" s="10">
        <f t="shared" ca="1" si="6"/>
        <v>1443361.5353542613</v>
      </c>
      <c r="X203" s="7">
        <f t="shared" ca="1" si="7"/>
        <v>1</v>
      </c>
      <c r="Y203" s="16">
        <f ca="1">X203/$AA$15</f>
        <v>1.1579434923575729E-4</v>
      </c>
    </row>
    <row r="204" spans="1:25" x14ac:dyDescent="0.25">
      <c r="A204" t="str">
        <f>'Consolidated List'!A752</f>
        <v>Buffalo Jump</v>
      </c>
      <c r="B204" s="7">
        <f>'Consolidated List'!B752</f>
        <v>0</v>
      </c>
      <c r="C204" s="7">
        <f>'Consolidated List'!C752</f>
        <v>0</v>
      </c>
      <c r="D204" s="7">
        <f>'Consolidated List'!D752</f>
        <v>0</v>
      </c>
      <c r="E204" s="7">
        <f>'Consolidated List'!E752</f>
        <v>0</v>
      </c>
      <c r="F204" s="7">
        <f>'Consolidated List'!F752</f>
        <v>0</v>
      </c>
      <c r="G204" s="7">
        <f>'Consolidated List'!G752</f>
        <v>0</v>
      </c>
      <c r="H204" s="7">
        <f>'Consolidated List'!H752</f>
        <v>0</v>
      </c>
      <c r="I204" s="7">
        <f>'Consolidated List'!I752</f>
        <v>0</v>
      </c>
      <c r="J204" s="7">
        <f>'Consolidated List'!J752</f>
        <v>0</v>
      </c>
      <c r="K204" s="7">
        <f>'Consolidated List'!K752</f>
        <v>1</v>
      </c>
      <c r="L204" s="7">
        <f>'Consolidated List'!L752</f>
        <v>0</v>
      </c>
      <c r="M204" s="7">
        <f>'Consolidated List'!M752</f>
        <v>0</v>
      </c>
      <c r="N204" s="7">
        <f>'Consolidated List'!N752</f>
        <v>0</v>
      </c>
      <c r="O204" s="7">
        <f>'Consolidated List'!O752</f>
        <v>0</v>
      </c>
      <c r="P204" s="7">
        <f>'Consolidated List'!P752</f>
        <v>0</v>
      </c>
      <c r="Q204" s="7">
        <f>'Consolidated List'!Q752</f>
        <v>0</v>
      </c>
      <c r="R204" s="10">
        <f ca="1">RAND()*2-1</f>
        <v>0.27551768986593927</v>
      </c>
      <c r="T204">
        <v>1</v>
      </c>
      <c r="V204" s="10">
        <f ca="1">$B$2*LOG(B204+1)+SUMPRODUCT($C$2:$T$2,C204:T204)</f>
        <v>56.755176898659393</v>
      </c>
      <c r="W204" s="10">
        <f t="shared" ca="1" si="6"/>
        <v>588880816.37263608</v>
      </c>
      <c r="X204" s="7">
        <f t="shared" ca="1" si="7"/>
        <v>1</v>
      </c>
      <c r="Y204" s="16">
        <f ca="1">X204/$AA$15</f>
        <v>1.1579434923575729E-4</v>
      </c>
    </row>
    <row r="205" spans="1:25" x14ac:dyDescent="0.25">
      <c r="A205" t="str">
        <f>'Consolidated List'!A591</f>
        <v xml:space="preserve">Buffalo Lake </v>
      </c>
      <c r="B205" s="7">
        <f>'Consolidated List'!B591</f>
        <v>1206</v>
      </c>
      <c r="C205" s="7">
        <f>'Consolidated List'!C591</f>
        <v>0</v>
      </c>
      <c r="D205" s="7">
        <f>'Consolidated List'!D591</f>
        <v>0</v>
      </c>
      <c r="E205" s="7">
        <f>'Consolidated List'!E591</f>
        <v>0</v>
      </c>
      <c r="F205" s="7">
        <f>'Consolidated List'!F591</f>
        <v>0</v>
      </c>
      <c r="G205" s="7">
        <f>'Consolidated List'!G591</f>
        <v>0</v>
      </c>
      <c r="H205" s="7">
        <f>'Consolidated List'!H591</f>
        <v>1</v>
      </c>
      <c r="I205" s="7">
        <f>'Consolidated List'!I591</f>
        <v>0</v>
      </c>
      <c r="J205" s="7">
        <f>'Consolidated List'!J591</f>
        <v>0</v>
      </c>
      <c r="K205" s="7">
        <f>'Consolidated List'!K591</f>
        <v>0</v>
      </c>
      <c r="L205" s="7">
        <f>'Consolidated List'!L591</f>
        <v>0</v>
      </c>
      <c r="M205" s="7">
        <f>'Consolidated List'!M591</f>
        <v>0</v>
      </c>
      <c r="N205" s="7">
        <f>'Consolidated List'!N591</f>
        <v>0</v>
      </c>
      <c r="O205" s="7">
        <f>'Consolidated List'!O591</f>
        <v>0</v>
      </c>
      <c r="P205" s="7">
        <f>'Consolidated List'!P591</f>
        <v>0</v>
      </c>
      <c r="Q205" s="14">
        <f>'Consolidated List'!Q1676</f>
        <v>1</v>
      </c>
      <c r="R205" s="10">
        <f ca="1">RAND()*2-1</f>
        <v>-0.38111315953071889</v>
      </c>
      <c r="T205">
        <v>1</v>
      </c>
      <c r="V205" s="10">
        <f ca="1">$B$2*LOG(B205+1)+SUMPRODUCT($C$2:$T$2,C205:T205)</f>
        <v>206.88520831790532</v>
      </c>
      <c r="W205" s="10">
        <f t="shared" ca="1" si="6"/>
        <v>379006977170.75262</v>
      </c>
      <c r="X205" s="7">
        <f t="shared" ca="1" si="7"/>
        <v>3</v>
      </c>
      <c r="Y205" s="16">
        <f ca="1">X205/$AA$15</f>
        <v>3.4738304770727188E-4</v>
      </c>
    </row>
    <row r="206" spans="1:25" x14ac:dyDescent="0.25">
      <c r="A206" t="str">
        <f>'Consolidated List'!A753</f>
        <v>Buffalo Lake Village</v>
      </c>
      <c r="B206" s="7">
        <f>'Consolidated List'!B753</f>
        <v>0</v>
      </c>
      <c r="C206" s="7">
        <f>'Consolidated List'!C753</f>
        <v>0</v>
      </c>
      <c r="D206" s="7">
        <f>'Consolidated List'!D753</f>
        <v>0</v>
      </c>
      <c r="E206" s="7">
        <f>'Consolidated List'!E753</f>
        <v>0</v>
      </c>
      <c r="F206" s="7">
        <f>'Consolidated List'!F753</f>
        <v>0</v>
      </c>
      <c r="G206" s="7">
        <f>'Consolidated List'!G753</f>
        <v>0</v>
      </c>
      <c r="H206" s="7">
        <f>'Consolidated List'!H753</f>
        <v>0</v>
      </c>
      <c r="I206" s="7">
        <f>'Consolidated List'!I753</f>
        <v>0</v>
      </c>
      <c r="J206" s="7">
        <f>'Consolidated List'!J753</f>
        <v>0</v>
      </c>
      <c r="K206" s="7">
        <f>'Consolidated List'!K753</f>
        <v>1</v>
      </c>
      <c r="L206" s="7">
        <f>'Consolidated List'!L753</f>
        <v>0</v>
      </c>
      <c r="M206" s="7">
        <f>'Consolidated List'!M753</f>
        <v>0</v>
      </c>
      <c r="N206" s="7">
        <f>'Consolidated List'!N753</f>
        <v>0</v>
      </c>
      <c r="O206" s="7">
        <f>'Consolidated List'!O753</f>
        <v>0</v>
      </c>
      <c r="P206" s="7">
        <f>'Consolidated List'!P753</f>
        <v>0</v>
      </c>
      <c r="Q206" s="7">
        <f>'Consolidated List'!Q753</f>
        <v>0</v>
      </c>
      <c r="R206" s="10">
        <f ca="1">RAND()*2-1</f>
        <v>0.7643913572122536</v>
      </c>
      <c r="T206">
        <v>1</v>
      </c>
      <c r="V206" s="10">
        <f ca="1">$B$2*LOG(B206+1)+SUMPRODUCT($C$2:$T$2,C206:T206)</f>
        <v>61.643913572122536</v>
      </c>
      <c r="W206" s="10">
        <f t="shared" ca="1" si="6"/>
        <v>890125029.91249585</v>
      </c>
      <c r="X206" s="7">
        <f t="shared" ca="1" si="7"/>
        <v>1</v>
      </c>
      <c r="Y206" s="16">
        <f ca="1">X206/$AA$15</f>
        <v>1.1579434923575729E-4</v>
      </c>
    </row>
    <row r="207" spans="1:25" x14ac:dyDescent="0.25">
      <c r="A207" t="str">
        <f>'Consolidated List'!A134</f>
        <v xml:space="preserve">Buford </v>
      </c>
      <c r="B207" s="7">
        <f>'Consolidated List'!B134</f>
        <v>32</v>
      </c>
      <c r="C207" s="7">
        <f>'Consolidated List'!C134</f>
        <v>0</v>
      </c>
      <c r="D207" s="7">
        <f>'Consolidated List'!D134</f>
        <v>0</v>
      </c>
      <c r="E207" s="7">
        <f>'Consolidated List'!E134</f>
        <v>1</v>
      </c>
      <c r="F207" s="7">
        <f>'Consolidated List'!F134</f>
        <v>0</v>
      </c>
      <c r="G207" s="7">
        <f>'Consolidated List'!G134</f>
        <v>0</v>
      </c>
      <c r="H207" s="7">
        <f>'Consolidated List'!H134</f>
        <v>0</v>
      </c>
      <c r="I207" s="7">
        <f>'Consolidated List'!I134</f>
        <v>0</v>
      </c>
      <c r="J207" s="7">
        <f>'Consolidated List'!J134</f>
        <v>0</v>
      </c>
      <c r="K207" s="7">
        <f>'Consolidated List'!K134</f>
        <v>0</v>
      </c>
      <c r="L207" s="7">
        <f>'Consolidated List'!L134</f>
        <v>0</v>
      </c>
      <c r="M207" s="7">
        <f>'Consolidated List'!M134</f>
        <v>0</v>
      </c>
      <c r="N207" s="7">
        <f>'Consolidated List'!N134</f>
        <v>0</v>
      </c>
      <c r="O207" s="7">
        <f>'Consolidated List'!O134</f>
        <v>0</v>
      </c>
      <c r="P207" s="7">
        <f>'Consolidated List'!P134</f>
        <v>0</v>
      </c>
      <c r="Q207" s="7">
        <f>'Consolidated List'!Q134</f>
        <v>0</v>
      </c>
      <c r="R207" s="10">
        <f ca="1">RAND()*2-1</f>
        <v>0.22419471452195783</v>
      </c>
      <c r="V207" s="10">
        <f ca="1">$B$2*LOG(B207+1)+SUMPRODUCT($C$2:$T$2,C207:T207)</f>
        <v>77.352907161189862</v>
      </c>
      <c r="W207" s="10">
        <f t="shared" ca="1" si="6"/>
        <v>2769384148.4548697</v>
      </c>
      <c r="X207" s="7">
        <f t="shared" ca="1" si="7"/>
        <v>1</v>
      </c>
      <c r="Y207" s="16">
        <f ca="1">X207/$AA$15</f>
        <v>1.1579434923575729E-4</v>
      </c>
    </row>
    <row r="208" spans="1:25" x14ac:dyDescent="0.25">
      <c r="A208" t="str">
        <f>'Consolidated List'!A46</f>
        <v xml:space="preserve">Bulwark </v>
      </c>
      <c r="B208" s="7">
        <f>'Consolidated List'!B46</f>
        <v>0</v>
      </c>
      <c r="C208" s="7">
        <f>'Consolidated List'!C46</f>
        <v>0</v>
      </c>
      <c r="D208" s="7">
        <f>'Consolidated List'!D46</f>
        <v>1</v>
      </c>
      <c r="E208" s="7">
        <f>'Consolidated List'!E46</f>
        <v>0</v>
      </c>
      <c r="F208" s="7">
        <f>'Consolidated List'!F46</f>
        <v>0</v>
      </c>
      <c r="G208" s="7">
        <f>'Consolidated List'!G46</f>
        <v>0</v>
      </c>
      <c r="H208" s="7">
        <f>'Consolidated List'!H46</f>
        <v>0</v>
      </c>
      <c r="I208" s="7">
        <f>'Consolidated List'!I46</f>
        <v>0</v>
      </c>
      <c r="J208" s="7">
        <f>'Consolidated List'!J46</f>
        <v>0</v>
      </c>
      <c r="K208" s="7">
        <f>'Consolidated List'!K46</f>
        <v>0</v>
      </c>
      <c r="L208" s="7">
        <f>'Consolidated List'!L46</f>
        <v>0</v>
      </c>
      <c r="M208" s="7">
        <f>'Consolidated List'!M46</f>
        <v>0</v>
      </c>
      <c r="N208" s="7">
        <f>'Consolidated List'!N46</f>
        <v>0</v>
      </c>
      <c r="O208" s="7">
        <f>'Consolidated List'!O46</f>
        <v>0</v>
      </c>
      <c r="P208" s="7">
        <f>'Consolidated List'!P46</f>
        <v>0</v>
      </c>
      <c r="Q208" s="7">
        <f>'Consolidated List'!Q46</f>
        <v>0</v>
      </c>
      <c r="R208" s="10">
        <f ca="1">RAND()*2-1</f>
        <v>-0.12124508702122982</v>
      </c>
      <c r="V208" s="10">
        <f ca="1">$B$2*LOG(B208+1)+SUMPRODUCT($C$2:$T$2,C208:T208)</f>
        <v>8.7875491297877026</v>
      </c>
      <c r="W208" s="10">
        <f t="shared" ca="1" si="6"/>
        <v>52398.910177912621</v>
      </c>
      <c r="X208" s="7">
        <f t="shared" ca="1" si="7"/>
        <v>1</v>
      </c>
      <c r="Y208" s="16">
        <f ca="1">X208/$AA$15</f>
        <v>1.1579434923575729E-4</v>
      </c>
    </row>
    <row r="209" spans="1:25" x14ac:dyDescent="0.25">
      <c r="A209" t="str">
        <f>'Consolidated List'!A1053</f>
        <v>Bulyea Heights</v>
      </c>
      <c r="B209" s="7">
        <f>'Consolidated List'!B1053</f>
        <v>0</v>
      </c>
      <c r="C209" s="7">
        <f>'Consolidated List'!C1053</f>
        <v>0</v>
      </c>
      <c r="D209" s="7">
        <f>'Consolidated List'!D1053</f>
        <v>0</v>
      </c>
      <c r="E209" s="7">
        <f>'Consolidated List'!E1053</f>
        <v>0</v>
      </c>
      <c r="F209" s="7">
        <f>'Consolidated List'!F1053</f>
        <v>0</v>
      </c>
      <c r="G209" s="7">
        <f>'Consolidated List'!G1053</f>
        <v>0</v>
      </c>
      <c r="H209" s="7">
        <f>'Consolidated List'!H1053</f>
        <v>0</v>
      </c>
      <c r="I209" s="7">
        <f>'Consolidated List'!I1053</f>
        <v>0</v>
      </c>
      <c r="J209" s="7">
        <f>'Consolidated List'!J1053</f>
        <v>0</v>
      </c>
      <c r="K209" s="7">
        <f>'Consolidated List'!K1053</f>
        <v>0</v>
      </c>
      <c r="L209" s="7">
        <f>'Consolidated List'!L1053</f>
        <v>0</v>
      </c>
      <c r="M209" s="7">
        <f>'Consolidated List'!M1053</f>
        <v>1</v>
      </c>
      <c r="N209" s="7">
        <f>'Consolidated List'!N1053</f>
        <v>0</v>
      </c>
      <c r="O209" s="7">
        <f>'Consolidated List'!O1053</f>
        <v>0</v>
      </c>
      <c r="P209" s="7">
        <f>'Consolidated List'!P1053</f>
        <v>0</v>
      </c>
      <c r="Q209" s="7">
        <f>'Consolidated List'!Q1053</f>
        <v>0</v>
      </c>
      <c r="R209" s="10">
        <f ca="1">RAND()*2-1</f>
        <v>-0.65284070994891485</v>
      </c>
      <c r="V209" s="10">
        <f ca="1">$B$2*LOG(B209+1)+SUMPRODUCT($C$2:$T$2,C209:T209)</f>
        <v>49.3259598443233</v>
      </c>
      <c r="W209" s="10">
        <f t="shared" ca="1" si="6"/>
        <v>291996551.34545434</v>
      </c>
      <c r="X209" s="7">
        <f t="shared" ca="1" si="7"/>
        <v>1</v>
      </c>
      <c r="Y209" s="16">
        <f ca="1">X209/$AA$15</f>
        <v>1.1579434923575729E-4</v>
      </c>
    </row>
    <row r="210" spans="1:25" x14ac:dyDescent="0.25">
      <c r="A210" t="str">
        <f>'Consolidated List'!A135</f>
        <v xml:space="preserve">Burdett </v>
      </c>
      <c r="B210" s="7">
        <f>'Consolidated List'!B135</f>
        <v>325</v>
      </c>
      <c r="C210" s="7">
        <f>'Consolidated List'!C135</f>
        <v>0</v>
      </c>
      <c r="D210" s="7">
        <f>'Consolidated List'!D135</f>
        <v>0</v>
      </c>
      <c r="E210" s="7">
        <f>'Consolidated List'!E135</f>
        <v>1</v>
      </c>
      <c r="F210" s="7">
        <f>'Consolidated List'!F135</f>
        <v>0</v>
      </c>
      <c r="G210" s="7">
        <f>'Consolidated List'!G135</f>
        <v>0</v>
      </c>
      <c r="H210" s="7">
        <f>'Consolidated List'!H135</f>
        <v>0</v>
      </c>
      <c r="I210" s="7">
        <f>'Consolidated List'!I135</f>
        <v>0</v>
      </c>
      <c r="J210" s="7">
        <f>'Consolidated List'!J135</f>
        <v>0</v>
      </c>
      <c r="K210" s="7">
        <f>'Consolidated List'!K135</f>
        <v>0</v>
      </c>
      <c r="L210" s="7">
        <f>'Consolidated List'!L135</f>
        <v>0</v>
      </c>
      <c r="M210" s="7">
        <f>'Consolidated List'!M135</f>
        <v>0</v>
      </c>
      <c r="N210" s="7">
        <f>'Consolidated List'!N135</f>
        <v>0</v>
      </c>
      <c r="O210" s="7">
        <f>'Consolidated List'!O135</f>
        <v>0</v>
      </c>
      <c r="P210" s="7">
        <f>'Consolidated List'!P135</f>
        <v>0</v>
      </c>
      <c r="Q210" s="7">
        <f>'Consolidated List'!Q135</f>
        <v>0</v>
      </c>
      <c r="R210" s="10">
        <f ca="1">RAND()*2-1</f>
        <v>-0.29901344445888123</v>
      </c>
      <c r="V210" s="10">
        <f ca="1">$B$2*LOG(B210+1)+SUMPRODUCT($C$2:$T$2,C210:T210)</f>
        <v>104.94604635765316</v>
      </c>
      <c r="W210" s="10">
        <f t="shared" ca="1" si="6"/>
        <v>12730058809.359209</v>
      </c>
      <c r="X210" s="7">
        <f t="shared" ca="1" si="7"/>
        <v>1</v>
      </c>
      <c r="Y210" s="16">
        <f ca="1">X210/$AA$15</f>
        <v>1.1579434923575729E-4</v>
      </c>
    </row>
    <row r="211" spans="1:25" x14ac:dyDescent="0.25">
      <c r="A211" t="str">
        <f>'Consolidated List'!A915</f>
        <v>Burnewood</v>
      </c>
      <c r="B211" s="7">
        <f>'Consolidated List'!B915</f>
        <v>0</v>
      </c>
      <c r="C211" s="7">
        <f>'Consolidated List'!C915</f>
        <v>0</v>
      </c>
      <c r="D211" s="7">
        <f>'Consolidated List'!D915</f>
        <v>0</v>
      </c>
      <c r="E211" s="7">
        <f>'Consolidated List'!E915</f>
        <v>0</v>
      </c>
      <c r="F211" s="7">
        <f>'Consolidated List'!F915</f>
        <v>0</v>
      </c>
      <c r="G211" s="7">
        <f>'Consolidated List'!G915</f>
        <v>0</v>
      </c>
      <c r="H211" s="7">
        <f>'Consolidated List'!H915</f>
        <v>0</v>
      </c>
      <c r="I211" s="7">
        <f>'Consolidated List'!I915</f>
        <v>0</v>
      </c>
      <c r="J211" s="7">
        <f>'Consolidated List'!J915</f>
        <v>0</v>
      </c>
      <c r="K211" s="7">
        <f>'Consolidated List'!K915</f>
        <v>0</v>
      </c>
      <c r="L211" s="7">
        <f>'Consolidated List'!L915</f>
        <v>0</v>
      </c>
      <c r="M211" s="7">
        <f>'Consolidated List'!M915</f>
        <v>1</v>
      </c>
      <c r="N211" s="7">
        <f>'Consolidated List'!N915</f>
        <v>0</v>
      </c>
      <c r="O211" s="7">
        <f>'Consolidated List'!O915</f>
        <v>0</v>
      </c>
      <c r="P211" s="7">
        <f>'Consolidated List'!P915</f>
        <v>0</v>
      </c>
      <c r="Q211" s="7">
        <f>'Consolidated List'!Q915</f>
        <v>0</v>
      </c>
      <c r="R211" s="10">
        <f ca="1">RAND()*2-1</f>
        <v>8.2448719865909625E-2</v>
      </c>
      <c r="V211" s="10">
        <f ca="1">$B$2*LOG(B211+1)+SUMPRODUCT($C$2:$T$2,C211:T211)</f>
        <v>56.67885414247155</v>
      </c>
      <c r="W211" s="10">
        <f t="shared" ca="1" si="6"/>
        <v>584931900.12617826</v>
      </c>
      <c r="X211" s="7">
        <f t="shared" ca="1" si="7"/>
        <v>1</v>
      </c>
      <c r="Y211" s="16">
        <f ca="1">X211/$AA$15</f>
        <v>1.1579434923575729E-4</v>
      </c>
    </row>
    <row r="212" spans="1:25" x14ac:dyDescent="0.25">
      <c r="A212" t="str">
        <f>'Consolidated List'!A546</f>
        <v xml:space="preserve">Burnstick Lake </v>
      </c>
      <c r="B212" s="7">
        <f>'Consolidated List'!B546</f>
        <v>43</v>
      </c>
      <c r="C212" s="7">
        <f>'Consolidated List'!C546</f>
        <v>0</v>
      </c>
      <c r="D212" s="7">
        <f>'Consolidated List'!D546</f>
        <v>0</v>
      </c>
      <c r="E212" s="7">
        <f>'Consolidated List'!E546</f>
        <v>0</v>
      </c>
      <c r="F212" s="7">
        <f>'Consolidated List'!F546</f>
        <v>1</v>
      </c>
      <c r="G212" s="7">
        <f>'Consolidated List'!G546</f>
        <v>0</v>
      </c>
      <c r="H212" s="7">
        <f>'Consolidated List'!H546</f>
        <v>0</v>
      </c>
      <c r="I212" s="7">
        <f>'Consolidated List'!I546</f>
        <v>0</v>
      </c>
      <c r="J212" s="7">
        <f>'Consolidated List'!J546</f>
        <v>0</v>
      </c>
      <c r="K212" s="7">
        <f>'Consolidated List'!K546</f>
        <v>0</v>
      </c>
      <c r="L212" s="7">
        <f>'Consolidated List'!L546</f>
        <v>0</v>
      </c>
      <c r="M212" s="7">
        <f>'Consolidated List'!M546</f>
        <v>0</v>
      </c>
      <c r="N212" s="7">
        <f>'Consolidated List'!N546</f>
        <v>0</v>
      </c>
      <c r="O212" s="7">
        <f>'Consolidated List'!O546</f>
        <v>0</v>
      </c>
      <c r="P212" s="7">
        <f>'Consolidated List'!P546</f>
        <v>0</v>
      </c>
      <c r="Q212" s="7">
        <f>'Consolidated List'!Q546</f>
        <v>0</v>
      </c>
      <c r="R212" s="10">
        <f ca="1">RAND()*2-1</f>
        <v>0.74269898620449015</v>
      </c>
      <c r="V212" s="10">
        <f ca="1">$B$2*LOG(B212+1)+SUMPRODUCT($C$2:$T$2,C212:T212)</f>
        <v>78.66092818608908</v>
      </c>
      <c r="W212" s="10">
        <f t="shared" ca="1" si="6"/>
        <v>3011586441.6399026</v>
      </c>
      <c r="X212" s="7">
        <f t="shared" ca="1" si="7"/>
        <v>1</v>
      </c>
      <c r="Y212" s="16">
        <f ca="1">X212/$AA$15</f>
        <v>1.1579434923575729E-4</v>
      </c>
    </row>
    <row r="213" spans="1:25" x14ac:dyDescent="0.25">
      <c r="A213" t="str">
        <f>'Consolidated List'!A136</f>
        <v xml:space="preserve">Busby </v>
      </c>
      <c r="B213" s="7">
        <f>'Consolidated List'!B136</f>
        <v>90</v>
      </c>
      <c r="C213" s="7">
        <f>'Consolidated List'!C136</f>
        <v>0</v>
      </c>
      <c r="D213" s="7">
        <f>'Consolidated List'!D136</f>
        <v>0</v>
      </c>
      <c r="E213" s="7">
        <f>'Consolidated List'!E136</f>
        <v>1</v>
      </c>
      <c r="F213" s="7">
        <f>'Consolidated List'!F136</f>
        <v>0</v>
      </c>
      <c r="G213" s="7">
        <f>'Consolidated List'!G136</f>
        <v>0</v>
      </c>
      <c r="H213" s="7">
        <f>'Consolidated List'!H136</f>
        <v>0</v>
      </c>
      <c r="I213" s="7">
        <f>'Consolidated List'!I136</f>
        <v>0</v>
      </c>
      <c r="J213" s="7">
        <f>'Consolidated List'!J136</f>
        <v>0</v>
      </c>
      <c r="K213" s="7">
        <f>'Consolidated List'!K136</f>
        <v>0</v>
      </c>
      <c r="L213" s="7">
        <f>'Consolidated List'!L136</f>
        <v>0</v>
      </c>
      <c r="M213" s="7">
        <f>'Consolidated List'!M136</f>
        <v>0</v>
      </c>
      <c r="N213" s="7">
        <f>'Consolidated List'!N136</f>
        <v>0</v>
      </c>
      <c r="O213" s="7">
        <f>'Consolidated List'!O136</f>
        <v>0</v>
      </c>
      <c r="P213" s="7">
        <f>'Consolidated List'!P136</f>
        <v>0</v>
      </c>
      <c r="Q213" s="14">
        <f>'Consolidated List'!Q1677</f>
        <v>1</v>
      </c>
      <c r="R213" s="10">
        <f ca="1">RAND()*2-1</f>
        <v>0.67177545295538388</v>
      </c>
      <c r="V213" s="10">
        <f ca="1">$B$2*LOG(B213+1)+SUMPRODUCT($C$2:$T$2,C213:T213)</f>
        <v>136.36612047614994</v>
      </c>
      <c r="W213" s="10">
        <f t="shared" ca="1" si="6"/>
        <v>47155507851.27948</v>
      </c>
      <c r="X213" s="7">
        <f t="shared" ca="1" si="7"/>
        <v>1</v>
      </c>
      <c r="Y213" s="16">
        <f ca="1">X213/$AA$15</f>
        <v>1.1579434923575729E-4</v>
      </c>
    </row>
    <row r="214" spans="1:25" x14ac:dyDescent="0.25">
      <c r="A214" t="str">
        <f>'Consolidated List'!A619</f>
        <v xml:space="preserve">Bushe River </v>
      </c>
      <c r="B214" s="7">
        <f>'Consolidated List'!B619</f>
        <v>318</v>
      </c>
      <c r="C214" s="7">
        <f>'Consolidated List'!C619</f>
        <v>0</v>
      </c>
      <c r="D214" s="7">
        <f>'Consolidated List'!D619</f>
        <v>0</v>
      </c>
      <c r="E214" s="7">
        <f>'Consolidated List'!E619</f>
        <v>0</v>
      </c>
      <c r="F214" s="7">
        <f>'Consolidated List'!F619</f>
        <v>0</v>
      </c>
      <c r="G214" s="7">
        <f>'Consolidated List'!G619</f>
        <v>0</v>
      </c>
      <c r="H214" s="7">
        <f>'Consolidated List'!H619</f>
        <v>0</v>
      </c>
      <c r="I214" s="7">
        <f>'Consolidated List'!I619</f>
        <v>1</v>
      </c>
      <c r="J214" s="7">
        <f>'Consolidated List'!J619</f>
        <v>0</v>
      </c>
      <c r="K214" s="7">
        <f>'Consolidated List'!K619</f>
        <v>0</v>
      </c>
      <c r="L214" s="7">
        <f>'Consolidated List'!L619</f>
        <v>0</v>
      </c>
      <c r="M214" s="7">
        <f>'Consolidated List'!M619</f>
        <v>0</v>
      </c>
      <c r="N214" s="7">
        <f>'Consolidated List'!N619</f>
        <v>0</v>
      </c>
      <c r="O214" s="7">
        <f>'Consolidated List'!O619</f>
        <v>0</v>
      </c>
      <c r="P214" s="7">
        <f>'Consolidated List'!P619</f>
        <v>0</v>
      </c>
      <c r="Q214" s="7">
        <f>'Consolidated List'!Q619</f>
        <v>0</v>
      </c>
      <c r="R214" s="10">
        <f ca="1">RAND()*2-1</f>
        <v>0.11736232416139392</v>
      </c>
      <c r="V214" s="10">
        <f ca="1">$B$2*LOG(B214+1)+SUMPRODUCT($C$2:$T$2,C214:T214)</f>
        <v>118.79871578250091</v>
      </c>
      <c r="W214" s="10">
        <f t="shared" ca="1" si="6"/>
        <v>23662396624.115105</v>
      </c>
      <c r="X214" s="7">
        <f t="shared" ca="1" si="7"/>
        <v>1</v>
      </c>
      <c r="Y214" s="16">
        <f ca="1">X214/$AA$15</f>
        <v>1.1579434923575729E-4</v>
      </c>
    </row>
    <row r="215" spans="1:25" x14ac:dyDescent="0.25">
      <c r="A215" t="str">
        <f>'Consolidated List'!A47</f>
        <v xml:space="preserve">Butte </v>
      </c>
      <c r="B215" s="7">
        <f>'Consolidated List'!B47</f>
        <v>0</v>
      </c>
      <c r="C215" s="7">
        <f>'Consolidated List'!C47</f>
        <v>0</v>
      </c>
      <c r="D215" s="7">
        <f>'Consolidated List'!D47</f>
        <v>1</v>
      </c>
      <c r="E215" s="7">
        <f>'Consolidated List'!E47</f>
        <v>0</v>
      </c>
      <c r="F215" s="7">
        <f>'Consolidated List'!F47</f>
        <v>0</v>
      </c>
      <c r="G215" s="7">
        <f>'Consolidated List'!G47</f>
        <v>0</v>
      </c>
      <c r="H215" s="7">
        <f>'Consolidated List'!H47</f>
        <v>0</v>
      </c>
      <c r="I215" s="7">
        <f>'Consolidated List'!I47</f>
        <v>0</v>
      </c>
      <c r="J215" s="7">
        <f>'Consolidated List'!J47</f>
        <v>0</v>
      </c>
      <c r="K215" s="7">
        <f>'Consolidated List'!K47</f>
        <v>0</v>
      </c>
      <c r="L215" s="7">
        <f>'Consolidated List'!L47</f>
        <v>0</v>
      </c>
      <c r="M215" s="7">
        <f>'Consolidated List'!M47</f>
        <v>0</v>
      </c>
      <c r="N215" s="7">
        <f>'Consolidated List'!N47</f>
        <v>0</v>
      </c>
      <c r="O215" s="7">
        <f>'Consolidated List'!O47</f>
        <v>0</v>
      </c>
      <c r="P215" s="7">
        <f>'Consolidated List'!P47</f>
        <v>0</v>
      </c>
      <c r="Q215" s="7">
        <f>'Consolidated List'!Q47</f>
        <v>0</v>
      </c>
      <c r="R215" s="10">
        <f ca="1">RAND()*2-1</f>
        <v>-0.57973037163855579</v>
      </c>
      <c r="T215">
        <v>3</v>
      </c>
      <c r="V215" s="10">
        <f ca="1">$B$2*LOG(B215+1)+SUMPRODUCT($C$2:$T$2,C215:T215)</f>
        <v>136.20269628361444</v>
      </c>
      <c r="W215" s="10">
        <f t="shared" ca="1" si="6"/>
        <v>46873623246.587753</v>
      </c>
      <c r="X215" s="7">
        <f t="shared" ca="1" si="7"/>
        <v>1</v>
      </c>
      <c r="Y215" s="16">
        <f ca="1">X215/$AA$15</f>
        <v>1.1579434923575729E-4</v>
      </c>
    </row>
    <row r="216" spans="1:25" x14ac:dyDescent="0.25">
      <c r="A216" t="str">
        <f>'Consolidated List'!A137</f>
        <v xml:space="preserve">Byemoor </v>
      </c>
      <c r="B216" s="7">
        <f>'Consolidated List'!B137</f>
        <v>50</v>
      </c>
      <c r="C216" s="7">
        <f>'Consolidated List'!C137</f>
        <v>0</v>
      </c>
      <c r="D216" s="7">
        <f>'Consolidated List'!D137</f>
        <v>0</v>
      </c>
      <c r="E216" s="7">
        <f>'Consolidated List'!E137</f>
        <v>1</v>
      </c>
      <c r="F216" s="7">
        <f>'Consolidated List'!F137</f>
        <v>0</v>
      </c>
      <c r="G216" s="7">
        <f>'Consolidated List'!G137</f>
        <v>0</v>
      </c>
      <c r="H216" s="7">
        <f>'Consolidated List'!H137</f>
        <v>0</v>
      </c>
      <c r="I216" s="7">
        <f>'Consolidated List'!I137</f>
        <v>0</v>
      </c>
      <c r="J216" s="7">
        <f>'Consolidated List'!J137</f>
        <v>0</v>
      </c>
      <c r="K216" s="7">
        <f>'Consolidated List'!K754</f>
        <v>1</v>
      </c>
      <c r="L216" s="7">
        <f>'Consolidated List'!L137</f>
        <v>0</v>
      </c>
      <c r="M216" s="7">
        <f>'Consolidated List'!M137</f>
        <v>0</v>
      </c>
      <c r="N216" s="7">
        <f>'Consolidated List'!N137</f>
        <v>0</v>
      </c>
      <c r="O216" s="7">
        <f>'Consolidated List'!O137</f>
        <v>0</v>
      </c>
      <c r="P216" s="7">
        <f>'Consolidated List'!P137</f>
        <v>0</v>
      </c>
      <c r="Q216" s="14">
        <f>'Consolidated List'!Q1678</f>
        <v>1</v>
      </c>
      <c r="R216" s="10">
        <f ca="1">RAND()*2-1</f>
        <v>0.55200436602146197</v>
      </c>
      <c r="V216" s="10">
        <f ca="1">$B$2*LOG(B216+1)+SUMPRODUCT($C$2:$T$2,C216:T216)</f>
        <v>136.86985947144652</v>
      </c>
      <c r="W216" s="10">
        <f t="shared" ca="1" si="6"/>
        <v>48032933031.789238</v>
      </c>
      <c r="X216" s="7">
        <f t="shared" ca="1" si="7"/>
        <v>1</v>
      </c>
      <c r="Y216" s="16">
        <f ca="1">X216/$AA$15</f>
        <v>1.1579434923575729E-4</v>
      </c>
    </row>
    <row r="217" spans="1:25" x14ac:dyDescent="0.25">
      <c r="A217" t="str">
        <f>'Consolidated List'!A138</f>
        <v xml:space="preserve">Cadogan </v>
      </c>
      <c r="B217" s="7">
        <f>'Consolidated List'!B138</f>
        <v>132</v>
      </c>
      <c r="C217" s="7">
        <f>'Consolidated List'!C138</f>
        <v>0</v>
      </c>
      <c r="D217" s="7">
        <f>'Consolidated List'!D138</f>
        <v>0</v>
      </c>
      <c r="E217" s="7">
        <f>'Consolidated List'!E138</f>
        <v>1</v>
      </c>
      <c r="F217" s="7">
        <f>'Consolidated List'!F138</f>
        <v>0</v>
      </c>
      <c r="G217" s="7">
        <f>'Consolidated List'!G138</f>
        <v>0</v>
      </c>
      <c r="H217" s="7">
        <f>'Consolidated List'!H138</f>
        <v>0</v>
      </c>
      <c r="I217" s="7">
        <f>'Consolidated List'!I138</f>
        <v>0</v>
      </c>
      <c r="J217" s="7">
        <f>'Consolidated List'!J138</f>
        <v>0</v>
      </c>
      <c r="K217" s="7">
        <f>'Consolidated List'!K138</f>
        <v>0</v>
      </c>
      <c r="L217" s="7">
        <f>'Consolidated List'!L138</f>
        <v>0</v>
      </c>
      <c r="M217" s="7">
        <f>'Consolidated List'!M138</f>
        <v>0</v>
      </c>
      <c r="N217" s="7">
        <f>'Consolidated List'!N138</f>
        <v>0</v>
      </c>
      <c r="O217" s="7">
        <f>'Consolidated List'!O138</f>
        <v>0</v>
      </c>
      <c r="P217" s="7">
        <f>'Consolidated List'!P138</f>
        <v>0</v>
      </c>
      <c r="Q217" s="14">
        <f>'Consolidated List'!Q1679</f>
        <v>1</v>
      </c>
      <c r="R217" s="10">
        <f ca="1">RAND()*2-1</f>
        <v>-0.42229763694805689</v>
      </c>
      <c r="V217" s="10">
        <f ca="1">$B$2*LOG(B217+1)+SUMPRODUCT($C$2:$T$2,C217:T217)</f>
        <v>130.86412778243326</v>
      </c>
      <c r="W217" s="10">
        <f t="shared" ca="1" si="6"/>
        <v>38379832457.977394</v>
      </c>
      <c r="X217" s="7">
        <f t="shared" ca="1" si="7"/>
        <v>1</v>
      </c>
      <c r="Y217" s="16">
        <f ca="1">X217/$AA$15</f>
        <v>1.1579434923575729E-4</v>
      </c>
    </row>
    <row r="218" spans="1:25" x14ac:dyDescent="0.25">
      <c r="A218" s="13" t="str">
        <f>'Consolidated List'!A1680</f>
        <v xml:space="preserve">Cadomin </v>
      </c>
      <c r="B218" s="14">
        <f>'Consolidated List'!B1680</f>
        <v>64</v>
      </c>
      <c r="C218" s="14">
        <f>'Consolidated List'!C1680</f>
        <v>0</v>
      </c>
      <c r="D218" s="14">
        <f>'Consolidated List'!D1680</f>
        <v>0</v>
      </c>
      <c r="E218" s="7">
        <f>'Consolidated List'!E139</f>
        <v>1</v>
      </c>
      <c r="F218" s="14">
        <f>'Consolidated List'!F1680</f>
        <v>0</v>
      </c>
      <c r="G218" s="14">
        <f>'Consolidated List'!G1680</f>
        <v>0</v>
      </c>
      <c r="H218" s="14">
        <f>'Consolidated List'!H1680</f>
        <v>0</v>
      </c>
      <c r="I218" s="14">
        <f>'Consolidated List'!I1680</f>
        <v>0</v>
      </c>
      <c r="J218" s="14">
        <f>'Consolidated List'!J1680</f>
        <v>0</v>
      </c>
      <c r="K218" s="7">
        <f>'Consolidated List'!K755</f>
        <v>1</v>
      </c>
      <c r="L218" s="14">
        <f>'Consolidated List'!L1680</f>
        <v>0</v>
      </c>
      <c r="M218" s="14">
        <f>'Consolidated List'!M1680</f>
        <v>0</v>
      </c>
      <c r="N218" s="14">
        <f>'Consolidated List'!N1680</f>
        <v>0</v>
      </c>
      <c r="O218" s="14">
        <f>'Consolidated List'!O1680</f>
        <v>0</v>
      </c>
      <c r="P218" s="14">
        <f>'Consolidated List'!P1680</f>
        <v>0</v>
      </c>
      <c r="Q218" s="14">
        <f>'Consolidated List'!Q1680</f>
        <v>1</v>
      </c>
      <c r="R218" s="15">
        <f ca="1">RAND()*2-1</f>
        <v>0.45166133906333195</v>
      </c>
      <c r="S218" s="13"/>
      <c r="T218" s="13"/>
      <c r="U218" s="13"/>
      <c r="V218" s="15">
        <f ca="1">$B$2*LOG(B218+1)+SUMPRODUCT($C$2:$T$2,C218:T218)</f>
        <v>139.34275415984754</v>
      </c>
      <c r="W218" s="10">
        <f t="shared" ca="1" si="6"/>
        <v>52531759986.277916</v>
      </c>
      <c r="X218" s="7">
        <f t="shared" ca="1" si="7"/>
        <v>1</v>
      </c>
      <c r="Y218" s="16">
        <f ca="1">X218/$AA$15</f>
        <v>1.1579434923575729E-4</v>
      </c>
    </row>
    <row r="219" spans="1:25" x14ac:dyDescent="0.25">
      <c r="A219" t="str">
        <f>'Consolidated List'!A140</f>
        <v xml:space="preserve">Cadotte Lake </v>
      </c>
      <c r="B219" s="7">
        <f>'Consolidated List'!B140</f>
        <v>73</v>
      </c>
      <c r="C219" s="7">
        <f>'Consolidated List'!C140</f>
        <v>0</v>
      </c>
      <c r="D219" s="7">
        <f>'Consolidated List'!D140</f>
        <v>0</v>
      </c>
      <c r="E219" s="7">
        <f>'Consolidated List'!E140</f>
        <v>1</v>
      </c>
      <c r="F219" s="7">
        <f>'Consolidated List'!F140</f>
        <v>0</v>
      </c>
      <c r="G219" s="7">
        <f>'Consolidated List'!G140</f>
        <v>0</v>
      </c>
      <c r="H219" s="7">
        <f>'Consolidated List'!H140</f>
        <v>0</v>
      </c>
      <c r="I219" s="7">
        <f>'Consolidated List'!I620</f>
        <v>1</v>
      </c>
      <c r="J219" s="7">
        <f>'Consolidated List'!J140</f>
        <v>0</v>
      </c>
      <c r="K219" s="7">
        <f>'Consolidated List'!K140</f>
        <v>0</v>
      </c>
      <c r="L219" s="7">
        <f>'Consolidated List'!L140</f>
        <v>0</v>
      </c>
      <c r="M219" s="7">
        <f>'Consolidated List'!M140</f>
        <v>0</v>
      </c>
      <c r="N219" s="7">
        <f>'Consolidated List'!N140</f>
        <v>0</v>
      </c>
      <c r="O219" s="7">
        <f>'Consolidated List'!O140</f>
        <v>0</v>
      </c>
      <c r="P219" s="7">
        <f>'Consolidated List'!P140</f>
        <v>0</v>
      </c>
      <c r="Q219" s="14">
        <f>'Consolidated List'!Q1681</f>
        <v>1</v>
      </c>
      <c r="R219" s="10">
        <f ca="1">RAND()*2-1</f>
        <v>-0.74781860324014793</v>
      </c>
      <c r="V219" s="10">
        <f ca="1">$B$2*LOG(B219+1)+SUMPRODUCT($C$2:$T$2,C219:T219)</f>
        <v>154.20646071872073</v>
      </c>
      <c r="W219" s="10">
        <f t="shared" ca="1" si="6"/>
        <v>87199269694.445404</v>
      </c>
      <c r="X219" s="7">
        <f t="shared" ca="1" si="7"/>
        <v>1</v>
      </c>
      <c r="Y219" s="16">
        <f ca="1">X219/$AA$15</f>
        <v>1.1579434923575729E-4</v>
      </c>
    </row>
    <row r="220" spans="1:25" x14ac:dyDescent="0.25">
      <c r="A220" t="str">
        <f>'Consolidated List'!A1131</f>
        <v>Caernarvon</v>
      </c>
      <c r="B220" s="7">
        <f>'Consolidated List'!B1131</f>
        <v>0</v>
      </c>
      <c r="C220" s="7">
        <f>'Consolidated List'!C1131</f>
        <v>0</v>
      </c>
      <c r="D220" s="7">
        <f>'Consolidated List'!D1131</f>
        <v>0</v>
      </c>
      <c r="E220" s="7">
        <f>'Consolidated List'!E1131</f>
        <v>0</v>
      </c>
      <c r="F220" s="7">
        <f>'Consolidated List'!F1131</f>
        <v>0</v>
      </c>
      <c r="G220" s="7">
        <f>'Consolidated List'!G1131</f>
        <v>0</v>
      </c>
      <c r="H220" s="7">
        <f>'Consolidated List'!H1131</f>
        <v>0</v>
      </c>
      <c r="I220" s="7">
        <f>'Consolidated List'!I1131</f>
        <v>0</v>
      </c>
      <c r="J220" s="7">
        <f>'Consolidated List'!J1131</f>
        <v>0</v>
      </c>
      <c r="K220" s="7">
        <f>'Consolidated List'!K1131</f>
        <v>0</v>
      </c>
      <c r="L220" s="7">
        <f>'Consolidated List'!L1131</f>
        <v>0</v>
      </c>
      <c r="M220" s="7">
        <f>'Consolidated List'!M1131</f>
        <v>1</v>
      </c>
      <c r="N220" s="7">
        <f>'Consolidated List'!N1131</f>
        <v>0</v>
      </c>
      <c r="O220" s="7">
        <f>'Consolidated List'!O1131</f>
        <v>0</v>
      </c>
      <c r="P220" s="7">
        <f>'Consolidated List'!P1131</f>
        <v>0</v>
      </c>
      <c r="Q220" s="7">
        <f>'Consolidated List'!Q1131</f>
        <v>0</v>
      </c>
      <c r="R220" s="10">
        <f ca="1">RAND()*2-1</f>
        <v>-0.17809868829970465</v>
      </c>
      <c r="V220" s="10">
        <f ca="1">$B$2*LOG(B220+1)+SUMPRODUCT($C$2:$T$2,C220:T220)</f>
        <v>54.073380060815403</v>
      </c>
      <c r="W220" s="10">
        <f t="shared" ca="1" si="6"/>
        <v>462293286.22067207</v>
      </c>
      <c r="X220" s="7">
        <f t="shared" ca="1" si="7"/>
        <v>1</v>
      </c>
      <c r="Y220" s="16">
        <f ca="1">X220/$AA$15</f>
        <v>1.1579434923575729E-4</v>
      </c>
    </row>
    <row r="221" spans="1:25" x14ac:dyDescent="0.25">
      <c r="A221" t="str">
        <f>'Consolidated List'!A141</f>
        <v xml:space="preserve">Calahoo </v>
      </c>
      <c r="B221" s="7">
        <f>'Consolidated List'!B141</f>
        <v>210</v>
      </c>
      <c r="C221" s="7">
        <f>'Consolidated List'!C141</f>
        <v>0</v>
      </c>
      <c r="D221" s="7">
        <f>'Consolidated List'!D141</f>
        <v>0</v>
      </c>
      <c r="E221" s="7">
        <f>'Consolidated List'!E141</f>
        <v>1</v>
      </c>
      <c r="F221" s="7">
        <f>'Consolidated List'!F141</f>
        <v>0</v>
      </c>
      <c r="G221" s="7">
        <f>'Consolidated List'!G141</f>
        <v>0</v>
      </c>
      <c r="H221" s="7">
        <f>'Consolidated List'!H141</f>
        <v>0</v>
      </c>
      <c r="I221" s="7">
        <f>'Consolidated List'!I141</f>
        <v>0</v>
      </c>
      <c r="J221" s="7">
        <f>'Consolidated List'!J141</f>
        <v>0</v>
      </c>
      <c r="K221" s="7">
        <f>'Consolidated List'!K141</f>
        <v>0</v>
      </c>
      <c r="L221" s="7">
        <f>'Consolidated List'!L141</f>
        <v>0</v>
      </c>
      <c r="M221" s="7">
        <f>'Consolidated List'!M141</f>
        <v>0</v>
      </c>
      <c r="N221" s="7">
        <f>'Consolidated List'!N141</f>
        <v>0</v>
      </c>
      <c r="O221" s="7">
        <f>'Consolidated List'!O141</f>
        <v>0</v>
      </c>
      <c r="P221" s="7">
        <f>'Consolidated List'!P141</f>
        <v>0</v>
      </c>
      <c r="Q221" s="7">
        <f>'Consolidated List'!Q141</f>
        <v>0</v>
      </c>
      <c r="R221" s="10">
        <f ca="1">RAND()*2-1</f>
        <v>-0.69562078006613559</v>
      </c>
      <c r="V221" s="10">
        <f ca="1">$B$2*LOG(B221+1)+SUMPRODUCT($C$2:$T$2,C221:T221)</f>
        <v>94.745113224162495</v>
      </c>
      <c r="W221" s="10">
        <f t="shared" ca="1" si="6"/>
        <v>7634561457.664443</v>
      </c>
      <c r="X221" s="7">
        <f t="shared" ca="1" si="7"/>
        <v>1</v>
      </c>
      <c r="Y221" s="16">
        <f ca="1">X221/$AA$15</f>
        <v>1.1579434923575729E-4</v>
      </c>
    </row>
    <row r="222" spans="1:25" x14ac:dyDescent="0.25">
      <c r="A222" s="13" t="str">
        <f>'Consolidated List'!A1682</f>
        <v xml:space="preserve">Calahoo </v>
      </c>
      <c r="B222" s="14">
        <f>'Consolidated List'!B1682</f>
        <v>197</v>
      </c>
      <c r="C222" s="14">
        <f>'Consolidated List'!C1682</f>
        <v>0</v>
      </c>
      <c r="D222" s="14">
        <f>'Consolidated List'!D1682</f>
        <v>0</v>
      </c>
      <c r="E222" s="14">
        <f>'Consolidated List'!E1682</f>
        <v>0</v>
      </c>
      <c r="F222" s="14">
        <f>'Consolidated List'!F1682</f>
        <v>0</v>
      </c>
      <c r="G222" s="14">
        <f>'Consolidated List'!G1682</f>
        <v>0</v>
      </c>
      <c r="H222" s="14">
        <f>'Consolidated List'!H1682</f>
        <v>0</v>
      </c>
      <c r="I222" s="14">
        <f>'Consolidated List'!I1682</f>
        <v>0</v>
      </c>
      <c r="J222" s="14">
        <f>'Consolidated List'!J1682</f>
        <v>0</v>
      </c>
      <c r="K222" s="14">
        <f>'Consolidated List'!K1682</f>
        <v>0</v>
      </c>
      <c r="L222" s="14">
        <f>'Consolidated List'!L1682</f>
        <v>0</v>
      </c>
      <c r="M222" s="14">
        <f>'Consolidated List'!M1682</f>
        <v>0</v>
      </c>
      <c r="N222" s="14">
        <f>'Consolidated List'!N1682</f>
        <v>0</v>
      </c>
      <c r="O222" s="14">
        <f>'Consolidated List'!O1682</f>
        <v>0</v>
      </c>
      <c r="P222" s="14">
        <f>'Consolidated List'!P1682</f>
        <v>0</v>
      </c>
      <c r="Q222" s="14">
        <f>'Consolidated List'!Q1682</f>
        <v>1</v>
      </c>
      <c r="R222" s="15">
        <f ca="1">RAND()*2-1</f>
        <v>-0.6636769470014614</v>
      </c>
      <c r="S222" s="13"/>
      <c r="T222" s="13"/>
      <c r="U222" s="13"/>
      <c r="V222" s="15">
        <f ca="1">$B$2*LOG(B222+1)+SUMPRODUCT($C$2:$T$2,C222:T222)</f>
        <v>109.15318180861591</v>
      </c>
      <c r="W222" s="10">
        <f t="shared" ca="1" si="6"/>
        <v>15494658160.596289</v>
      </c>
      <c r="X222" s="7">
        <f t="shared" ca="1" si="7"/>
        <v>1</v>
      </c>
      <c r="Y222" s="16">
        <f ca="1">X222/$AA$15</f>
        <v>1.1579434923575729E-4</v>
      </c>
    </row>
    <row r="223" spans="1:25" x14ac:dyDescent="0.25">
      <c r="A223" t="str">
        <f>'Consolidated List'!A1146</f>
        <v>Calder</v>
      </c>
      <c r="B223" s="7">
        <f>'Consolidated List'!B1146</f>
        <v>0</v>
      </c>
      <c r="C223" s="7">
        <f>'Consolidated List'!C1146</f>
        <v>0</v>
      </c>
      <c r="D223" s="7">
        <f>'Consolidated List'!D1146</f>
        <v>0</v>
      </c>
      <c r="E223" s="7">
        <f>'Consolidated List'!E1146</f>
        <v>0</v>
      </c>
      <c r="F223" s="7">
        <f>'Consolidated List'!F1146</f>
        <v>0</v>
      </c>
      <c r="G223" s="7">
        <f>'Consolidated List'!G1146</f>
        <v>0</v>
      </c>
      <c r="H223" s="7">
        <f>'Consolidated List'!H1146</f>
        <v>0</v>
      </c>
      <c r="I223" s="7">
        <f>'Consolidated List'!I1146</f>
        <v>0</v>
      </c>
      <c r="J223" s="7">
        <f>'Consolidated List'!J1146</f>
        <v>0</v>
      </c>
      <c r="K223" s="7">
        <f>'Consolidated List'!K1146</f>
        <v>0</v>
      </c>
      <c r="L223" s="7">
        <f>'Consolidated List'!L1146</f>
        <v>0</v>
      </c>
      <c r="M223" s="7">
        <f>'Consolidated List'!M1146</f>
        <v>1</v>
      </c>
      <c r="N223" s="7">
        <f>'Consolidated List'!N1146</f>
        <v>0</v>
      </c>
      <c r="O223" s="7">
        <f>'Consolidated List'!O1146</f>
        <v>0</v>
      </c>
      <c r="P223" s="7">
        <f>'Consolidated List'!P1146</f>
        <v>0</v>
      </c>
      <c r="Q223" s="7">
        <f>'Consolidated List'!Q1146</f>
        <v>0</v>
      </c>
      <c r="R223" s="10">
        <f ca="1">RAND()*2-1</f>
        <v>0.61063671863362834</v>
      </c>
      <c r="V223" s="10">
        <f ca="1">$B$2*LOG(B223+1)+SUMPRODUCT($C$2:$T$2,C223:T223)</f>
        <v>61.960734130148737</v>
      </c>
      <c r="W223" s="10">
        <f t="shared" ca="1" si="6"/>
        <v>913235473.80373442</v>
      </c>
      <c r="X223" s="7">
        <f t="shared" ca="1" si="7"/>
        <v>1</v>
      </c>
      <c r="Y223" s="16">
        <f ca="1">X223/$AA$15</f>
        <v>1.1579434923575729E-4</v>
      </c>
    </row>
    <row r="224" spans="1:25" x14ac:dyDescent="0.25">
      <c r="A224" t="str">
        <f>'Consolidated List'!A756</f>
        <v>Caldwell</v>
      </c>
      <c r="B224" s="7">
        <f>'Consolidated List'!B756</f>
        <v>0</v>
      </c>
      <c r="C224" s="7">
        <f>'Consolidated List'!C756</f>
        <v>0</v>
      </c>
      <c r="D224" s="7">
        <f>'Consolidated List'!D756</f>
        <v>0</v>
      </c>
      <c r="E224" s="7">
        <f>'Consolidated List'!E756</f>
        <v>0</v>
      </c>
      <c r="F224" s="7">
        <f>'Consolidated List'!F756</f>
        <v>0</v>
      </c>
      <c r="G224" s="7">
        <f>'Consolidated List'!G756</f>
        <v>0</v>
      </c>
      <c r="H224" s="7">
        <f>'Consolidated List'!H756</f>
        <v>0</v>
      </c>
      <c r="I224" s="7">
        <f>'Consolidated List'!I756</f>
        <v>0</v>
      </c>
      <c r="J224" s="7">
        <f>'Consolidated List'!J756</f>
        <v>0</v>
      </c>
      <c r="K224" s="7">
        <f>'Consolidated List'!K756</f>
        <v>1</v>
      </c>
      <c r="L224" s="7">
        <f>'Consolidated List'!L756</f>
        <v>0</v>
      </c>
      <c r="M224" s="7">
        <f>'Consolidated List'!M756</f>
        <v>0</v>
      </c>
      <c r="N224" s="7">
        <f>'Consolidated List'!N756</f>
        <v>0</v>
      </c>
      <c r="O224" s="7">
        <f>'Consolidated List'!O756</f>
        <v>0</v>
      </c>
      <c r="P224" s="7">
        <f>'Consolidated List'!P756</f>
        <v>0</v>
      </c>
      <c r="Q224" s="7">
        <f>'Consolidated List'!Q756</f>
        <v>0</v>
      </c>
      <c r="R224" s="10">
        <f ca="1">RAND()*2-1</f>
        <v>0.8711743824840501</v>
      </c>
      <c r="V224" s="10">
        <f ca="1">$B$2*LOG(B224+1)+SUMPRODUCT($C$2:$T$2,C224:T224)</f>
        <v>18.7117438248405</v>
      </c>
      <c r="W224" s="10">
        <f t="shared" ca="1" si="6"/>
        <v>2293881.2777435859</v>
      </c>
      <c r="X224" s="7">
        <f t="shared" ca="1" si="7"/>
        <v>1</v>
      </c>
      <c r="Y224" s="16">
        <f ca="1">X224/$AA$15</f>
        <v>1.1579434923575729E-4</v>
      </c>
    </row>
    <row r="225" spans="1:25" x14ac:dyDescent="0.25">
      <c r="A225" t="str">
        <f>'Consolidated List'!A723</f>
        <v xml:space="preserve">Calgary </v>
      </c>
      <c r="B225" s="7">
        <f>'Consolidated List'!B723</f>
        <v>1071515</v>
      </c>
      <c r="C225" s="7">
        <f>'Consolidated List'!C723</f>
        <v>0</v>
      </c>
      <c r="D225" s="7">
        <f>'Consolidated List'!D723</f>
        <v>0</v>
      </c>
      <c r="E225" s="7">
        <f>'Consolidated List'!E723</f>
        <v>0</v>
      </c>
      <c r="F225" s="7">
        <f>'Consolidated List'!F723</f>
        <v>0</v>
      </c>
      <c r="G225" s="7">
        <f>'Consolidated List'!G723</f>
        <v>0</v>
      </c>
      <c r="H225" s="7">
        <f>'Consolidated List'!H723</f>
        <v>0</v>
      </c>
      <c r="I225" s="7">
        <f>'Consolidated List'!I723</f>
        <v>0</v>
      </c>
      <c r="J225" s="7">
        <f>'Consolidated List'!J723</f>
        <v>1</v>
      </c>
      <c r="K225" s="7">
        <f>'Consolidated List'!K723</f>
        <v>0</v>
      </c>
      <c r="L225" s="7">
        <f>'Consolidated List'!L723</f>
        <v>0</v>
      </c>
      <c r="M225" s="7">
        <f>'Consolidated List'!M723</f>
        <v>0</v>
      </c>
      <c r="N225" s="7">
        <f>'Consolidated List'!N723</f>
        <v>0</v>
      </c>
      <c r="O225" s="7">
        <f>'Consolidated List'!O723</f>
        <v>0</v>
      </c>
      <c r="P225" s="7">
        <f>'Consolidated List'!P723</f>
        <v>0</v>
      </c>
      <c r="Q225" s="7">
        <f>'Consolidated List'!Q723</f>
        <v>0</v>
      </c>
      <c r="R225" s="10">
        <f ca="1">RAND()*2-1</f>
        <v>0.28437340514776732</v>
      </c>
      <c r="T225" s="20">
        <v>2.5</v>
      </c>
      <c r="V225" s="10">
        <f ca="1">$B$2*LOG(B225+1)+SUMPRODUCT($C$2:$T$2,C225:T225)</f>
        <v>436.83368984340245</v>
      </c>
      <c r="W225" s="10">
        <f t="shared" ca="1" si="6"/>
        <v>15906719581930.678</v>
      </c>
      <c r="X225" s="7">
        <f t="shared" ca="1" si="7"/>
        <v>118</v>
      </c>
      <c r="Y225" s="16">
        <f ca="1">X225/$AA$15</f>
        <v>1.3663733209819361E-2</v>
      </c>
    </row>
    <row r="226" spans="1:25" x14ac:dyDescent="0.25">
      <c r="A226" t="str">
        <f>'Consolidated List'!A1021</f>
        <v>Callaghan</v>
      </c>
      <c r="B226" s="7">
        <f>'Consolidated List'!B1021</f>
        <v>0</v>
      </c>
      <c r="C226" s="7">
        <f>'Consolidated List'!C1021</f>
        <v>0</v>
      </c>
      <c r="D226" s="7">
        <f>'Consolidated List'!D1021</f>
        <v>0</v>
      </c>
      <c r="E226" s="7">
        <f>'Consolidated List'!E1021</f>
        <v>0</v>
      </c>
      <c r="F226" s="7">
        <f>'Consolidated List'!F1021</f>
        <v>0</v>
      </c>
      <c r="G226" s="7">
        <f>'Consolidated List'!G1021</f>
        <v>0</v>
      </c>
      <c r="H226" s="7">
        <f>'Consolidated List'!H1021</f>
        <v>0</v>
      </c>
      <c r="I226" s="7">
        <f>'Consolidated List'!I1021</f>
        <v>0</v>
      </c>
      <c r="J226" s="7">
        <f>'Consolidated List'!J1021</f>
        <v>0</v>
      </c>
      <c r="K226" s="7">
        <f>'Consolidated List'!K1021</f>
        <v>0</v>
      </c>
      <c r="L226" s="7">
        <f>'Consolidated List'!L1021</f>
        <v>0</v>
      </c>
      <c r="M226" s="7">
        <f>'Consolidated List'!M1021</f>
        <v>1</v>
      </c>
      <c r="N226" s="7">
        <f>'Consolidated List'!N1021</f>
        <v>0</v>
      </c>
      <c r="O226" s="7">
        <f>'Consolidated List'!O1021</f>
        <v>0</v>
      </c>
      <c r="P226" s="7">
        <f>'Consolidated List'!P1021</f>
        <v>0</v>
      </c>
      <c r="Q226" s="7">
        <f>'Consolidated List'!Q1021</f>
        <v>0</v>
      </c>
      <c r="R226" s="10">
        <f ca="1">RAND()*2-1</f>
        <v>-0.47274865962253276</v>
      </c>
      <c r="V226" s="10">
        <f ca="1">$B$2*LOG(B226+1)+SUMPRODUCT($C$2:$T$2,C226:T226)</f>
        <v>51.126880347587125</v>
      </c>
      <c r="W226" s="10">
        <f t="shared" ca="1" si="6"/>
        <v>349338512.44987035</v>
      </c>
      <c r="X226" s="7">
        <f t="shared" ca="1" si="7"/>
        <v>1</v>
      </c>
      <c r="Y226" s="16">
        <f ca="1">X226/$AA$15</f>
        <v>1.1579434923575729E-4</v>
      </c>
    </row>
    <row r="227" spans="1:25" x14ac:dyDescent="0.25">
      <c r="A227" t="str">
        <f>'Consolidated List'!A142</f>
        <v xml:space="preserve">Calling Lake </v>
      </c>
      <c r="B227" s="7">
        <f>'Consolidated List'!B142</f>
        <v>415</v>
      </c>
      <c r="C227" s="7">
        <f>'Consolidated List'!C142</f>
        <v>0</v>
      </c>
      <c r="D227" s="7">
        <f>'Consolidated List'!D142</f>
        <v>0</v>
      </c>
      <c r="E227" s="7">
        <f>'Consolidated List'!E142</f>
        <v>1</v>
      </c>
      <c r="F227" s="7">
        <f>'Consolidated List'!F142</f>
        <v>0</v>
      </c>
      <c r="G227" s="7">
        <f>'Consolidated List'!G142</f>
        <v>0</v>
      </c>
      <c r="H227" s="7">
        <f>'Consolidated List'!H142</f>
        <v>0</v>
      </c>
      <c r="I227" s="7">
        <f>'Consolidated List'!I142</f>
        <v>0</v>
      </c>
      <c r="J227" s="7">
        <f>'Consolidated List'!J142</f>
        <v>0</v>
      </c>
      <c r="K227" s="7">
        <f>'Consolidated List'!K142</f>
        <v>0</v>
      </c>
      <c r="L227" s="7">
        <f>'Consolidated List'!L826</f>
        <v>1</v>
      </c>
      <c r="M227" s="7">
        <f>'Consolidated List'!M142</f>
        <v>0</v>
      </c>
      <c r="N227" s="7">
        <f>'Consolidated List'!N142</f>
        <v>0</v>
      </c>
      <c r="O227" s="7">
        <f>'Consolidated List'!O142</f>
        <v>0</v>
      </c>
      <c r="P227" s="7">
        <f>'Consolidated List'!P142</f>
        <v>0</v>
      </c>
      <c r="Q227" s="14">
        <f>'Consolidated List'!Q1683</f>
        <v>1</v>
      </c>
      <c r="R227" s="10">
        <f ca="1">RAND()*2-1</f>
        <v>0.13681093364449204</v>
      </c>
      <c r="V227" s="10">
        <f ca="1">$B$2*LOG(B227+1)+SUMPRODUCT($C$2:$T$2,C227:T227)</f>
        <v>177.79818924712743</v>
      </c>
      <c r="W227" s="10">
        <f t="shared" ca="1" si="6"/>
        <v>177679231986.34085</v>
      </c>
      <c r="X227" s="7">
        <f t="shared" ca="1" si="7"/>
        <v>2</v>
      </c>
      <c r="Y227" s="16">
        <f ca="1">X227/$AA$15</f>
        <v>2.3158869847151459E-4</v>
      </c>
    </row>
    <row r="228" spans="1:25" x14ac:dyDescent="0.25">
      <c r="A228" t="str">
        <f>'Consolidated List'!A1452</f>
        <v xml:space="preserve">Calmar </v>
      </c>
      <c r="B228" s="7">
        <f>'Consolidated List'!B1452</f>
        <v>1959</v>
      </c>
      <c r="C228" s="7">
        <f>'Consolidated List'!C1452</f>
        <v>0</v>
      </c>
      <c r="D228" s="7">
        <f>'Consolidated List'!D1452</f>
        <v>0</v>
      </c>
      <c r="E228" s="7">
        <f>'Consolidated List'!E1452</f>
        <v>0</v>
      </c>
      <c r="F228" s="7">
        <f>'Consolidated List'!F1452</f>
        <v>0</v>
      </c>
      <c r="G228" s="7">
        <f>'Consolidated List'!G1452</f>
        <v>0</v>
      </c>
      <c r="H228" s="7">
        <f>'Consolidated List'!H1452</f>
        <v>0</v>
      </c>
      <c r="I228" s="7">
        <f>'Consolidated List'!I1452</f>
        <v>0</v>
      </c>
      <c r="J228" s="7">
        <f>'Consolidated List'!J1452</f>
        <v>0</v>
      </c>
      <c r="K228" s="7">
        <f>'Consolidated List'!K1452</f>
        <v>0</v>
      </c>
      <c r="L228" s="7">
        <f>'Consolidated List'!L1452</f>
        <v>0</v>
      </c>
      <c r="M228" s="7">
        <f>'Consolidated List'!M1452</f>
        <v>0</v>
      </c>
      <c r="N228" s="7">
        <f>'Consolidated List'!N1452</f>
        <v>0</v>
      </c>
      <c r="O228" s="7">
        <f>'Consolidated List'!O1452</f>
        <v>1</v>
      </c>
      <c r="P228" s="7">
        <f>'Consolidated List'!P1452</f>
        <v>0</v>
      </c>
      <c r="Q228" s="7">
        <f>'Consolidated List'!Q1452</f>
        <v>0</v>
      </c>
      <c r="R228" s="10">
        <f ca="1">RAND()*2-1</f>
        <v>0.87445472743582653</v>
      </c>
      <c r="V228" s="10">
        <f ca="1">$B$2*LOG(B228+1)+SUMPRODUCT($C$2:$T$2,C228:T228)</f>
        <v>197.38899762912197</v>
      </c>
      <c r="W228" s="10">
        <f t="shared" ca="1" si="6"/>
        <v>299650294026.67084</v>
      </c>
      <c r="X228" s="7">
        <f t="shared" ca="1" si="7"/>
        <v>3</v>
      </c>
      <c r="Y228" s="16">
        <f ca="1">X228/$AA$15</f>
        <v>3.4738304770727188E-4</v>
      </c>
    </row>
    <row r="229" spans="1:25" x14ac:dyDescent="0.25">
      <c r="A229" t="str">
        <f>'Consolidated List'!A1234</f>
        <v xml:space="preserve">Cambrian Heights </v>
      </c>
      <c r="B229" s="7">
        <f>'Consolidated List'!B1234</f>
        <v>2039</v>
      </c>
      <c r="C229" s="7">
        <f>'Consolidated List'!C1234</f>
        <v>0</v>
      </c>
      <c r="D229" s="7">
        <f>'Consolidated List'!D1234</f>
        <v>0</v>
      </c>
      <c r="E229" s="7">
        <f>'Consolidated List'!E1234</f>
        <v>0</v>
      </c>
      <c r="F229" s="7">
        <f>'Consolidated List'!F1234</f>
        <v>0</v>
      </c>
      <c r="G229" s="7">
        <f>'Consolidated List'!G1234</f>
        <v>0</v>
      </c>
      <c r="H229" s="7">
        <f>'Consolidated List'!H1234</f>
        <v>0</v>
      </c>
      <c r="I229" s="7">
        <f>'Consolidated List'!I1234</f>
        <v>0</v>
      </c>
      <c r="J229" s="7">
        <f>'Consolidated List'!J1234</f>
        <v>0</v>
      </c>
      <c r="K229" s="7">
        <f>'Consolidated List'!K1234</f>
        <v>0</v>
      </c>
      <c r="L229" s="7">
        <f>'Consolidated List'!L1234</f>
        <v>0</v>
      </c>
      <c r="M229" s="7">
        <f>'Consolidated List'!M1234</f>
        <v>0</v>
      </c>
      <c r="N229" s="7">
        <f>'Consolidated List'!N1234</f>
        <v>1</v>
      </c>
      <c r="O229" s="7">
        <f>'Consolidated List'!O1234</f>
        <v>0</v>
      </c>
      <c r="P229" s="7">
        <f>'Consolidated List'!P1234</f>
        <v>0</v>
      </c>
      <c r="Q229" s="7">
        <f>'Consolidated List'!Q1234</f>
        <v>0</v>
      </c>
      <c r="R229" s="10">
        <f ca="1">RAND()*2-1</f>
        <v>0.60116200748013537</v>
      </c>
      <c r="V229" s="10">
        <f ca="1">$B$2*LOG(B229+1)+SUMPRODUCT($C$2:$T$2,C229:T229)</f>
        <v>127.22941559985601</v>
      </c>
      <c r="W229" s="10">
        <f t="shared" ca="1" si="6"/>
        <v>33337855643.632198</v>
      </c>
      <c r="X229" s="7">
        <f t="shared" ca="1" si="7"/>
        <v>1</v>
      </c>
      <c r="Y229" s="16">
        <f ca="1">X229/$AA$15</f>
        <v>1.1579434923575729E-4</v>
      </c>
    </row>
    <row r="230" spans="1:25" x14ac:dyDescent="0.25">
      <c r="A230" t="str">
        <f>'Consolidated List'!A989</f>
        <v>Cameron Heights</v>
      </c>
      <c r="B230" s="7">
        <f>'Consolidated List'!B989</f>
        <v>0</v>
      </c>
      <c r="C230" s="7">
        <f>'Consolidated List'!C989</f>
        <v>0</v>
      </c>
      <c r="D230" s="7">
        <f>'Consolidated List'!D989</f>
        <v>0</v>
      </c>
      <c r="E230" s="7">
        <f>'Consolidated List'!E989</f>
        <v>0</v>
      </c>
      <c r="F230" s="7">
        <f>'Consolidated List'!F989</f>
        <v>0</v>
      </c>
      <c r="G230" s="7">
        <f>'Consolidated List'!G989</f>
        <v>0</v>
      </c>
      <c r="H230" s="7">
        <f>'Consolidated List'!H989</f>
        <v>0</v>
      </c>
      <c r="I230" s="7">
        <f>'Consolidated List'!I989</f>
        <v>0</v>
      </c>
      <c r="J230" s="7">
        <f>'Consolidated List'!J989</f>
        <v>0</v>
      </c>
      <c r="K230" s="7">
        <f>'Consolidated List'!K989</f>
        <v>0</v>
      </c>
      <c r="L230" s="7">
        <f>'Consolidated List'!L989</f>
        <v>0</v>
      </c>
      <c r="M230" s="7">
        <f>'Consolidated List'!M989</f>
        <v>1</v>
      </c>
      <c r="N230" s="7">
        <f>'Consolidated List'!N989</f>
        <v>0</v>
      </c>
      <c r="O230" s="7">
        <f>'Consolidated List'!O989</f>
        <v>0</v>
      </c>
      <c r="P230" s="7">
        <f>'Consolidated List'!P989</f>
        <v>0</v>
      </c>
      <c r="Q230" s="7">
        <f>'Consolidated List'!Q989</f>
        <v>0</v>
      </c>
      <c r="R230" s="10">
        <f ca="1">RAND()*2-1</f>
        <v>0.26550542860809712</v>
      </c>
      <c r="T230">
        <v>2</v>
      </c>
      <c r="V230" s="10">
        <f ca="1">$B$2*LOG(B230+1)+SUMPRODUCT($C$2:$T$2,C230:T230)</f>
        <v>146.50942122989341</v>
      </c>
      <c r="W230" s="10">
        <f t="shared" ca="1" si="6"/>
        <v>67503728855.294853</v>
      </c>
      <c r="X230" s="7">
        <f t="shared" ca="1" si="7"/>
        <v>1</v>
      </c>
      <c r="Y230" s="16">
        <f ca="1">X230/$AA$15</f>
        <v>1.1579434923575729E-4</v>
      </c>
    </row>
    <row r="231" spans="1:25" x14ac:dyDescent="0.25">
      <c r="A231" t="str">
        <f>'Consolidated List'!A11</f>
        <v>Campbelltown</v>
      </c>
      <c r="B231" s="7">
        <f>'Consolidated List'!B11</f>
        <v>0</v>
      </c>
      <c r="C231" s="7">
        <f>'Consolidated List'!C11</f>
        <v>1</v>
      </c>
      <c r="D231" s="7">
        <f>'Consolidated List'!D11</f>
        <v>0</v>
      </c>
      <c r="E231" s="7">
        <f>'Consolidated List'!E11</f>
        <v>0</v>
      </c>
      <c r="F231" s="7">
        <f>'Consolidated List'!F11</f>
        <v>0</v>
      </c>
      <c r="G231" s="7">
        <f>'Consolidated List'!G11</f>
        <v>0</v>
      </c>
      <c r="H231" s="7">
        <f>'Consolidated List'!H11</f>
        <v>0</v>
      </c>
      <c r="I231" s="7">
        <f>'Consolidated List'!I11</f>
        <v>0</v>
      </c>
      <c r="J231" s="7">
        <f>'Consolidated List'!J11</f>
        <v>0</v>
      </c>
      <c r="K231" s="7">
        <f>'Consolidated List'!K11</f>
        <v>0</v>
      </c>
      <c r="L231" s="7">
        <f>'Consolidated List'!L11</f>
        <v>0</v>
      </c>
      <c r="M231" s="7">
        <f>'Consolidated List'!M11</f>
        <v>0</v>
      </c>
      <c r="N231" s="7">
        <f>'Consolidated List'!N11</f>
        <v>0</v>
      </c>
      <c r="O231" s="7">
        <f>'Consolidated List'!O11</f>
        <v>0</v>
      </c>
      <c r="P231" s="7">
        <f>'Consolidated List'!P11</f>
        <v>0</v>
      </c>
      <c r="Q231" s="7">
        <f>'Consolidated List'!Q11</f>
        <v>0</v>
      </c>
      <c r="R231" s="10">
        <f ca="1">RAND()*2-1</f>
        <v>0.5279625956545515</v>
      </c>
      <c r="T231">
        <v>3</v>
      </c>
      <c r="V231" s="10">
        <f ca="1">$B$2*LOG(B231+1)+SUMPRODUCT($C$2:$T$2,C231:T231)</f>
        <v>212.27962595654552</v>
      </c>
      <c r="W231" s="10">
        <f t="shared" ca="1" si="6"/>
        <v>431063815391.20764</v>
      </c>
      <c r="X231" s="7">
        <f t="shared" ca="1" si="7"/>
        <v>4</v>
      </c>
      <c r="Y231" s="16">
        <f ca="1">X231/$AA$15</f>
        <v>4.6317739694302917E-4</v>
      </c>
    </row>
    <row r="232" spans="1:25" x14ac:dyDescent="0.25">
      <c r="A232" t="str">
        <f>'Consolidated List'!A143</f>
        <v xml:space="preserve">Campsie </v>
      </c>
      <c r="B232" s="7">
        <f>'Consolidated List'!B143</f>
        <v>0</v>
      </c>
      <c r="C232" s="7">
        <f>'Consolidated List'!C143</f>
        <v>0</v>
      </c>
      <c r="D232" s="7">
        <f>'Consolidated List'!D143</f>
        <v>0</v>
      </c>
      <c r="E232" s="7">
        <f>'Consolidated List'!E143</f>
        <v>1</v>
      </c>
      <c r="F232" s="7">
        <f>'Consolidated List'!F143</f>
        <v>0</v>
      </c>
      <c r="G232" s="7">
        <f>'Consolidated List'!G143</f>
        <v>0</v>
      </c>
      <c r="H232" s="7">
        <f>'Consolidated List'!H143</f>
        <v>0</v>
      </c>
      <c r="I232" s="7">
        <f>'Consolidated List'!I143</f>
        <v>0</v>
      </c>
      <c r="J232" s="7">
        <f>'Consolidated List'!J143</f>
        <v>0</v>
      </c>
      <c r="K232" s="7">
        <f>'Consolidated List'!K143</f>
        <v>0</v>
      </c>
      <c r="L232" s="7">
        <f>'Consolidated List'!L143</f>
        <v>0</v>
      </c>
      <c r="M232" s="7">
        <f>'Consolidated List'!M143</f>
        <v>0</v>
      </c>
      <c r="N232" s="7">
        <f>'Consolidated List'!N143</f>
        <v>0</v>
      </c>
      <c r="O232" s="7">
        <f>'Consolidated List'!O143</f>
        <v>0</v>
      </c>
      <c r="P232" s="7">
        <f>'Consolidated List'!P143</f>
        <v>0</v>
      </c>
      <c r="Q232" s="7">
        <f>'Consolidated List'!Q143</f>
        <v>0</v>
      </c>
      <c r="R232" s="10">
        <f ca="1">RAND()*2-1</f>
        <v>-0.41930622451021238</v>
      </c>
      <c r="V232" s="10">
        <f ca="1">$B$2*LOG(B232+1)+SUMPRODUCT($C$2:$T$2,C232:T232)</f>
        <v>20.806937754897877</v>
      </c>
      <c r="W232" s="10">
        <f t="shared" ca="1" si="6"/>
        <v>3899784.5740847201</v>
      </c>
      <c r="X232" s="7">
        <f t="shared" ca="1" si="7"/>
        <v>1</v>
      </c>
      <c r="Y232" s="16">
        <f ca="1">X232/$AA$15</f>
        <v>1.1579434923575729E-4</v>
      </c>
    </row>
    <row r="233" spans="1:25" x14ac:dyDescent="0.25">
      <c r="A233" t="str">
        <f>'Consolidated List'!A485</f>
        <v xml:space="preserve">Camrose </v>
      </c>
      <c r="B233" s="7">
        <f>'Consolidated List'!B485+'Consolidated List'!B724+'Consolidated List'!B1453</f>
        <v>25742</v>
      </c>
      <c r="C233" s="7">
        <f>'Consolidated List'!C485</f>
        <v>0</v>
      </c>
      <c r="D233" s="7">
        <f>'Consolidated List'!D485</f>
        <v>0</v>
      </c>
      <c r="E233" s="7">
        <f>'Consolidated List'!E485</f>
        <v>0</v>
      </c>
      <c r="F233" s="7">
        <f>'Consolidated List'!F485</f>
        <v>0</v>
      </c>
      <c r="G233" s="7">
        <f>'Consolidated List'!G485</f>
        <v>1</v>
      </c>
      <c r="H233" s="7">
        <f>'Consolidated List'!H485</f>
        <v>0</v>
      </c>
      <c r="I233" s="7">
        <f>'Consolidated List'!I485</f>
        <v>0</v>
      </c>
      <c r="J233" s="7">
        <f>'Consolidated List'!J724</f>
        <v>1</v>
      </c>
      <c r="K233" s="7">
        <f>'Consolidated List'!K485</f>
        <v>0</v>
      </c>
      <c r="L233" s="7">
        <f>'Consolidated List'!L485</f>
        <v>0</v>
      </c>
      <c r="M233" s="7">
        <f>'Consolidated List'!M485</f>
        <v>0</v>
      </c>
      <c r="N233" s="7">
        <f>'Consolidated List'!N485</f>
        <v>0</v>
      </c>
      <c r="O233" s="7">
        <f>'Consolidated List'!O1453</f>
        <v>1</v>
      </c>
      <c r="P233" s="7">
        <f>'Consolidated List'!P1453</f>
        <v>0</v>
      </c>
      <c r="Q233" s="7">
        <f>'Consolidated List'!Q1453</f>
        <v>0</v>
      </c>
      <c r="R233" s="10">
        <f ca="1">RAND()*2-1</f>
        <v>0.85668458002377723</v>
      </c>
      <c r="T233">
        <v>1</v>
      </c>
      <c r="V233" s="10">
        <f ca="1">$B$2*LOG(B233+1)+SUMPRODUCT($C$2:$T$2,C233:T233)</f>
        <v>443.11859797105291</v>
      </c>
      <c r="W233" s="10">
        <f t="shared" ca="1" si="6"/>
        <v>17084406257603.844</v>
      </c>
      <c r="X233" s="7">
        <f t="shared" ca="1" si="7"/>
        <v>127</v>
      </c>
      <c r="Y233" s="16">
        <f ca="1">X233/$AA$15</f>
        <v>1.4705882352941176E-2</v>
      </c>
    </row>
    <row r="234" spans="1:25" x14ac:dyDescent="0.25">
      <c r="A234" t="str">
        <f>'Consolidated List'!A757</f>
        <v>Canmore Mines</v>
      </c>
      <c r="B234" s="7">
        <f>'Consolidated List'!B757</f>
        <v>0</v>
      </c>
      <c r="C234" s="7">
        <f>'Consolidated List'!C757</f>
        <v>0</v>
      </c>
      <c r="D234" s="7">
        <f>'Consolidated List'!D757</f>
        <v>0</v>
      </c>
      <c r="E234" s="7">
        <f>'Consolidated List'!E757</f>
        <v>0</v>
      </c>
      <c r="F234" s="7">
        <f>'Consolidated List'!F757</f>
        <v>0</v>
      </c>
      <c r="G234" s="7">
        <f>'Consolidated List'!G757</f>
        <v>0</v>
      </c>
      <c r="H234" s="7">
        <f>'Consolidated List'!H757</f>
        <v>0</v>
      </c>
      <c r="I234" s="7">
        <f>'Consolidated List'!I757</f>
        <v>0</v>
      </c>
      <c r="J234" s="7">
        <f>'Consolidated List'!J757</f>
        <v>0</v>
      </c>
      <c r="K234" s="7">
        <f>'Consolidated List'!K757</f>
        <v>1</v>
      </c>
      <c r="L234" s="7">
        <f>'Consolidated List'!L757</f>
        <v>0</v>
      </c>
      <c r="M234" s="7">
        <f>'Consolidated List'!M757</f>
        <v>0</v>
      </c>
      <c r="N234" s="7">
        <f>'Consolidated List'!N757</f>
        <v>0</v>
      </c>
      <c r="O234" s="7">
        <f>'Consolidated List'!O757</f>
        <v>0</v>
      </c>
      <c r="P234" s="7">
        <f>'Consolidated List'!P757</f>
        <v>0</v>
      </c>
      <c r="Q234" s="7">
        <f>'Consolidated List'!Q757</f>
        <v>0</v>
      </c>
      <c r="R234" s="10">
        <f ca="1">RAND()*2-1</f>
        <v>0.10797043030328224</v>
      </c>
      <c r="V234" s="10">
        <f ca="1">$B$2*LOG(B234+1)+SUMPRODUCT($C$2:$T$2,C234:T234)</f>
        <v>11.079704303032823</v>
      </c>
      <c r="W234" s="10">
        <f t="shared" ca="1" si="6"/>
        <v>166968.92384966102</v>
      </c>
      <c r="X234" s="7">
        <f t="shared" ca="1" si="7"/>
        <v>1</v>
      </c>
      <c r="Y234" s="16">
        <f ca="1">X234/$AA$15</f>
        <v>1.1579434923575729E-4</v>
      </c>
    </row>
    <row r="235" spans="1:25" x14ac:dyDescent="0.25">
      <c r="A235" t="str">
        <f>'Consolidated List'!A827</f>
        <v>Canmore Nordic Centre</v>
      </c>
      <c r="B235" s="7">
        <f>'Consolidated List'!B827</f>
        <v>0</v>
      </c>
      <c r="C235" s="7">
        <f>'Consolidated List'!C827</f>
        <v>0</v>
      </c>
      <c r="D235" s="7">
        <f>'Consolidated List'!D827</f>
        <v>0</v>
      </c>
      <c r="E235" s="7">
        <f>'Consolidated List'!E827</f>
        <v>0</v>
      </c>
      <c r="F235" s="7">
        <f>'Consolidated List'!F827</f>
        <v>0</v>
      </c>
      <c r="G235" s="7">
        <f>'Consolidated List'!G827</f>
        <v>0</v>
      </c>
      <c r="H235" s="7">
        <f>'Consolidated List'!H827</f>
        <v>0</v>
      </c>
      <c r="I235" s="7">
        <f>'Consolidated List'!I827</f>
        <v>0</v>
      </c>
      <c r="J235" s="7">
        <f>'Consolidated List'!J827</f>
        <v>0</v>
      </c>
      <c r="K235" s="7">
        <f>'Consolidated List'!K827</f>
        <v>0</v>
      </c>
      <c r="L235" s="7">
        <f>'Consolidated List'!L827</f>
        <v>1</v>
      </c>
      <c r="M235" s="7">
        <f>'Consolidated List'!M827</f>
        <v>0</v>
      </c>
      <c r="N235" s="7">
        <f>'Consolidated List'!N827</f>
        <v>0</v>
      </c>
      <c r="O235" s="7">
        <f>'Consolidated List'!O827</f>
        <v>0</v>
      </c>
      <c r="P235" s="7">
        <f>'Consolidated List'!P827</f>
        <v>0</v>
      </c>
      <c r="Q235" s="7">
        <f>'Consolidated List'!Q827</f>
        <v>0</v>
      </c>
      <c r="R235" s="10">
        <f ca="1">RAND()*2-1</f>
        <v>-6.4867207557951057E-2</v>
      </c>
      <c r="V235" s="10">
        <f ca="1">$B$2*LOG(B235+1)+SUMPRODUCT($C$2:$T$2,C235:T235)</f>
        <v>24.351327924420488</v>
      </c>
      <c r="W235" s="10">
        <f t="shared" ca="1" si="6"/>
        <v>8562747.6268391181</v>
      </c>
      <c r="X235" s="7">
        <f t="shared" ca="1" si="7"/>
        <v>1</v>
      </c>
      <c r="Y235" s="16">
        <f ca="1">X235/$AA$15</f>
        <v>1.1579434923575729E-4</v>
      </c>
    </row>
    <row r="236" spans="1:25" x14ac:dyDescent="0.25">
      <c r="A236" t="str">
        <f>'Consolidated List'!A1177</f>
        <v>Canon Ridge</v>
      </c>
      <c r="B236" s="7">
        <f>'Consolidated List'!B1177</f>
        <v>0</v>
      </c>
      <c r="C236" s="7">
        <f>'Consolidated List'!C1177</f>
        <v>0</v>
      </c>
      <c r="D236" s="7">
        <f>'Consolidated List'!D1177</f>
        <v>0</v>
      </c>
      <c r="E236" s="7">
        <f>'Consolidated List'!E1177</f>
        <v>0</v>
      </c>
      <c r="F236" s="7">
        <f>'Consolidated List'!F1177</f>
        <v>0</v>
      </c>
      <c r="G236" s="7">
        <f>'Consolidated List'!G1177</f>
        <v>0</v>
      </c>
      <c r="H236" s="7">
        <f>'Consolidated List'!H1177</f>
        <v>0</v>
      </c>
      <c r="I236" s="7">
        <f>'Consolidated List'!I1177</f>
        <v>0</v>
      </c>
      <c r="J236" s="7">
        <f>'Consolidated List'!J1177</f>
        <v>0</v>
      </c>
      <c r="K236" s="7">
        <f>'Consolidated List'!K1177</f>
        <v>0</v>
      </c>
      <c r="L236" s="7">
        <f>'Consolidated List'!L1177</f>
        <v>0</v>
      </c>
      <c r="M236" s="7">
        <f>'Consolidated List'!M1177</f>
        <v>1</v>
      </c>
      <c r="N236" s="7">
        <f>'Consolidated List'!N1177</f>
        <v>0</v>
      </c>
      <c r="O236" s="7">
        <f>'Consolidated List'!O1177</f>
        <v>0</v>
      </c>
      <c r="P236" s="7">
        <f>'Consolidated List'!P1177</f>
        <v>0</v>
      </c>
      <c r="Q236" s="7">
        <f>'Consolidated List'!Q1177</f>
        <v>0</v>
      </c>
      <c r="R236" s="10">
        <f ca="1">RAND()*2-1</f>
        <v>-0.23456825681872617</v>
      </c>
      <c r="V236" s="10">
        <f ca="1">$B$2*LOG(B236+1)+SUMPRODUCT($C$2:$T$2,C236:T236)</f>
        <v>53.508684375625187</v>
      </c>
      <c r="W236" s="10">
        <f t="shared" ca="1" si="6"/>
        <v>438653262.00465965</v>
      </c>
      <c r="X236" s="7">
        <f t="shared" ca="1" si="7"/>
        <v>1</v>
      </c>
      <c r="Y236" s="16">
        <f ca="1">X236/$AA$15</f>
        <v>1.1579434923575729E-4</v>
      </c>
    </row>
    <row r="237" spans="1:25" x14ac:dyDescent="0.25">
      <c r="A237" t="str">
        <f>'Consolidated List'!A961</f>
        <v>Canora</v>
      </c>
      <c r="B237" s="7">
        <f>'Consolidated List'!B961</f>
        <v>0</v>
      </c>
      <c r="C237" s="7">
        <f>'Consolidated List'!C961</f>
        <v>0</v>
      </c>
      <c r="D237" s="7">
        <f>'Consolidated List'!D961</f>
        <v>0</v>
      </c>
      <c r="E237" s="7">
        <f>'Consolidated List'!E961</f>
        <v>0</v>
      </c>
      <c r="F237" s="7">
        <f>'Consolidated List'!F961</f>
        <v>0</v>
      </c>
      <c r="G237" s="7">
        <f>'Consolidated List'!G961</f>
        <v>0</v>
      </c>
      <c r="H237" s="7">
        <f>'Consolidated List'!H961</f>
        <v>0</v>
      </c>
      <c r="I237" s="7">
        <f>'Consolidated List'!I961</f>
        <v>0</v>
      </c>
      <c r="J237" s="7">
        <f>'Consolidated List'!J961</f>
        <v>0</v>
      </c>
      <c r="K237" s="7">
        <f>'Consolidated List'!K961</f>
        <v>0</v>
      </c>
      <c r="L237" s="7">
        <f>'Consolidated List'!L961</f>
        <v>0</v>
      </c>
      <c r="M237" s="7">
        <f>'Consolidated List'!M961</f>
        <v>1</v>
      </c>
      <c r="N237" s="7">
        <f>'Consolidated List'!N961</f>
        <v>0</v>
      </c>
      <c r="O237" s="7">
        <f>'Consolidated List'!O961</f>
        <v>0</v>
      </c>
      <c r="P237" s="7">
        <f>'Consolidated List'!P961</f>
        <v>0</v>
      </c>
      <c r="Q237" s="7">
        <f>'Consolidated List'!Q961</f>
        <v>0</v>
      </c>
      <c r="R237" s="10">
        <f ca="1">RAND()*2-1</f>
        <v>-0.61538103639938457</v>
      </c>
      <c r="V237" s="10">
        <f ca="1">$B$2*LOG(B237+1)+SUMPRODUCT($C$2:$T$2,C237:T237)</f>
        <v>49.700556579818603</v>
      </c>
      <c r="W237" s="10">
        <f t="shared" ca="1" si="6"/>
        <v>303253804.8292492</v>
      </c>
      <c r="X237" s="7">
        <f t="shared" ca="1" si="7"/>
        <v>1</v>
      </c>
      <c r="Y237" s="16">
        <f ca="1">X237/$AA$15</f>
        <v>1.1579434923575729E-4</v>
      </c>
    </row>
    <row r="238" spans="1:25" x14ac:dyDescent="0.25">
      <c r="A238" t="str">
        <f>'Consolidated List'!A1132</f>
        <v>Canossa</v>
      </c>
      <c r="B238" s="7">
        <f>'Consolidated List'!B1132</f>
        <v>0</v>
      </c>
      <c r="C238" s="7">
        <f>'Consolidated List'!C1132</f>
        <v>0</v>
      </c>
      <c r="D238" s="7">
        <f>'Consolidated List'!D1132</f>
        <v>0</v>
      </c>
      <c r="E238" s="7">
        <f>'Consolidated List'!E1132</f>
        <v>0</v>
      </c>
      <c r="F238" s="7">
        <f>'Consolidated List'!F1132</f>
        <v>0</v>
      </c>
      <c r="G238" s="7">
        <f>'Consolidated List'!G1132</f>
        <v>0</v>
      </c>
      <c r="H238" s="7">
        <f>'Consolidated List'!H1132</f>
        <v>0</v>
      </c>
      <c r="I238" s="7">
        <f>'Consolidated List'!I1132</f>
        <v>0</v>
      </c>
      <c r="J238" s="7">
        <f>'Consolidated List'!J1132</f>
        <v>0</v>
      </c>
      <c r="K238" s="7">
        <f>'Consolidated List'!K1132</f>
        <v>0</v>
      </c>
      <c r="L238" s="7">
        <f>'Consolidated List'!L1132</f>
        <v>0</v>
      </c>
      <c r="M238" s="7">
        <f>'Consolidated List'!M1132</f>
        <v>1</v>
      </c>
      <c r="N238" s="7">
        <f>'Consolidated List'!N1132</f>
        <v>0</v>
      </c>
      <c r="O238" s="7">
        <f>'Consolidated List'!O1132</f>
        <v>0</v>
      </c>
      <c r="P238" s="7">
        <f>'Consolidated List'!P1132</f>
        <v>0</v>
      </c>
      <c r="Q238" s="7">
        <f>'Consolidated List'!Q1132</f>
        <v>0</v>
      </c>
      <c r="R238" s="10">
        <f ca="1">RAND()*2-1</f>
        <v>-0.1684254081602794</v>
      </c>
      <c r="V238" s="10">
        <f ca="1">$B$2*LOG(B238+1)+SUMPRODUCT($C$2:$T$2,C238:T238)</f>
        <v>54.170112862209656</v>
      </c>
      <c r="W238" s="10">
        <f t="shared" ca="1" si="6"/>
        <v>466443129.28325361</v>
      </c>
      <c r="X238" s="7">
        <f t="shared" ca="1" si="7"/>
        <v>1</v>
      </c>
      <c r="Y238" s="16">
        <f ca="1">X238/$AA$15</f>
        <v>1.1579434923575729E-4</v>
      </c>
    </row>
    <row r="239" spans="1:25" x14ac:dyDescent="0.25">
      <c r="A239" s="13" t="str">
        <f>'Consolidated List'!A1684</f>
        <v xml:space="preserve">Canyon Creek </v>
      </c>
      <c r="B239" s="14">
        <f>'Consolidated List'!B1684</f>
        <v>251</v>
      </c>
      <c r="C239" s="14">
        <f>'Consolidated List'!C1684</f>
        <v>0</v>
      </c>
      <c r="D239" s="14">
        <f>'Consolidated List'!D1684</f>
        <v>0</v>
      </c>
      <c r="E239" s="7">
        <f>'Consolidated List'!E144</f>
        <v>1</v>
      </c>
      <c r="F239" s="14">
        <f>'Consolidated List'!F1684</f>
        <v>0</v>
      </c>
      <c r="G239" s="14">
        <f>'Consolidated List'!G1684</f>
        <v>0</v>
      </c>
      <c r="H239" s="14">
        <f>'Consolidated List'!H1684</f>
        <v>0</v>
      </c>
      <c r="I239" s="14">
        <f>'Consolidated List'!I1684</f>
        <v>0</v>
      </c>
      <c r="J239" s="14">
        <f>'Consolidated List'!J1684</f>
        <v>0</v>
      </c>
      <c r="K239" s="14">
        <f>'Consolidated List'!K1684</f>
        <v>0</v>
      </c>
      <c r="L239" s="14">
        <f>'Consolidated List'!L1684</f>
        <v>0</v>
      </c>
      <c r="M239" s="14">
        <f>'Consolidated List'!M1684</f>
        <v>0</v>
      </c>
      <c r="N239" s="14">
        <f>'Consolidated List'!N1684</f>
        <v>0</v>
      </c>
      <c r="O239" s="14">
        <f>'Consolidated List'!O1684</f>
        <v>0</v>
      </c>
      <c r="P239" s="14">
        <f>'Consolidated List'!P1684</f>
        <v>0</v>
      </c>
      <c r="Q239" s="14">
        <f>'Consolidated List'!Q1684</f>
        <v>1</v>
      </c>
      <c r="R239" s="15">
        <f ca="1">RAND()*2-1</f>
        <v>-0.27074055931781005</v>
      </c>
      <c r="S239" s="13"/>
      <c r="T239">
        <v>2</v>
      </c>
      <c r="U239" s="13"/>
      <c r="V239" s="15">
        <f ca="1">$B$2*LOG(B239+1)+SUMPRODUCT($C$2:$T$2,C239:T239)</f>
        <v>229.53881225261284</v>
      </c>
      <c r="W239" s="10">
        <f t="shared" ca="1" si="6"/>
        <v>637207164634.3551</v>
      </c>
      <c r="X239" s="7">
        <f t="shared" ca="1" si="7"/>
        <v>5</v>
      </c>
      <c r="Y239" s="16">
        <f ca="1">X239/$AA$15</f>
        <v>5.7897174617878647E-4</v>
      </c>
    </row>
    <row r="240" spans="1:25" x14ac:dyDescent="0.25">
      <c r="A240" s="13" t="str">
        <f>'Consolidated List'!A1685</f>
        <v xml:space="preserve">Canyon Heights </v>
      </c>
      <c r="B240" s="14">
        <f>'Consolidated List'!B1685</f>
        <v>87</v>
      </c>
      <c r="C240" s="14">
        <f>'Consolidated List'!C1685</f>
        <v>0</v>
      </c>
      <c r="D240" s="14">
        <f>'Consolidated List'!D1685</f>
        <v>0</v>
      </c>
      <c r="E240" s="14">
        <f>'Consolidated List'!E1685</f>
        <v>0</v>
      </c>
      <c r="F240" s="14">
        <f>'Consolidated List'!F1685</f>
        <v>0</v>
      </c>
      <c r="G240" s="14">
        <f>'Consolidated List'!G1685</f>
        <v>0</v>
      </c>
      <c r="H240" s="14">
        <f>'Consolidated List'!H1685</f>
        <v>0</v>
      </c>
      <c r="I240" s="14">
        <f>'Consolidated List'!I1685</f>
        <v>0</v>
      </c>
      <c r="J240" s="14">
        <f>'Consolidated List'!J1685</f>
        <v>0</v>
      </c>
      <c r="K240" s="14">
        <f>'Consolidated List'!K1685</f>
        <v>0</v>
      </c>
      <c r="L240" s="14">
        <f>'Consolidated List'!L1685</f>
        <v>0</v>
      </c>
      <c r="M240" s="14">
        <f>'Consolidated List'!M1685</f>
        <v>0</v>
      </c>
      <c r="N240" s="14">
        <f>'Consolidated List'!N1685</f>
        <v>0</v>
      </c>
      <c r="O240" s="14">
        <f>'Consolidated List'!O1685</f>
        <v>0</v>
      </c>
      <c r="P240" s="14">
        <f>'Consolidated List'!P1685</f>
        <v>0</v>
      </c>
      <c r="Q240" s="14">
        <f>'Consolidated List'!Q1685</f>
        <v>1</v>
      </c>
      <c r="R240" s="15">
        <f ca="1">RAND()*2-1</f>
        <v>0.62643683157062191</v>
      </c>
      <c r="S240" s="13"/>
      <c r="T240" s="13"/>
      <c r="U240" s="13"/>
      <c r="V240" s="15">
        <f ca="1">$B$2*LOG(B240+1)+SUMPRODUCT($C$2:$T$2,C240:T240)</f>
        <v>110.43229649666179</v>
      </c>
      <c r="W240" s="10">
        <f t="shared" ca="1" si="6"/>
        <v>16424059819.188498</v>
      </c>
      <c r="X240" s="7">
        <f t="shared" ca="1" si="7"/>
        <v>1</v>
      </c>
      <c r="Y240" s="16">
        <f ca="1">X240/$AA$15</f>
        <v>1.1579434923575729E-4</v>
      </c>
    </row>
    <row r="241" spans="1:25" x14ac:dyDescent="0.25">
      <c r="A241" t="str">
        <f>'Consolidated List'!A1235</f>
        <v xml:space="preserve">Canyon Meadows </v>
      </c>
      <c r="B241" s="7">
        <f>'Consolidated List'!B1235</f>
        <v>7935</v>
      </c>
      <c r="C241" s="7">
        <f>'Consolidated List'!C1235</f>
        <v>0</v>
      </c>
      <c r="D241" s="7">
        <f>'Consolidated List'!D1235</f>
        <v>0</v>
      </c>
      <c r="E241" s="7">
        <f>'Consolidated List'!E1235</f>
        <v>0</v>
      </c>
      <c r="F241" s="7">
        <f>'Consolidated List'!F1235</f>
        <v>0</v>
      </c>
      <c r="G241" s="7">
        <f>'Consolidated List'!G1235</f>
        <v>0</v>
      </c>
      <c r="H241" s="7">
        <f>'Consolidated List'!H1235</f>
        <v>0</v>
      </c>
      <c r="I241" s="7">
        <f>'Consolidated List'!I1235</f>
        <v>0</v>
      </c>
      <c r="J241" s="7">
        <f>'Consolidated List'!J1235</f>
        <v>0</v>
      </c>
      <c r="K241" s="7">
        <f>'Consolidated List'!K1235</f>
        <v>0</v>
      </c>
      <c r="L241" s="7">
        <f>'Consolidated List'!L1235</f>
        <v>0</v>
      </c>
      <c r="M241" s="7">
        <f>'Consolidated List'!M1235</f>
        <v>0</v>
      </c>
      <c r="N241" s="7">
        <f>'Consolidated List'!N1235</f>
        <v>1</v>
      </c>
      <c r="O241" s="7">
        <f>'Consolidated List'!O1235</f>
        <v>0</v>
      </c>
      <c r="P241" s="7">
        <f>'Consolidated List'!P1235</f>
        <v>0</v>
      </c>
      <c r="Q241" s="7">
        <f>'Consolidated List'!Q1235</f>
        <v>0</v>
      </c>
      <c r="R241" s="10">
        <f ca="1">RAND()*2-1</f>
        <v>0.57440909428911691</v>
      </c>
      <c r="V241" s="10">
        <f ca="1">$B$2*LOG(B241+1)+SUMPRODUCT($C$2:$T$2,C241:T241)</f>
        <v>146.43094569471322</v>
      </c>
      <c r="W241" s="10">
        <f t="shared" ca="1" si="6"/>
        <v>67323135712.899422</v>
      </c>
      <c r="X241" s="7">
        <f t="shared" ca="1" si="7"/>
        <v>1</v>
      </c>
      <c r="Y241" s="16">
        <f ca="1">X241/$AA$15</f>
        <v>1.1579434923575729E-4</v>
      </c>
    </row>
    <row r="242" spans="1:25" x14ac:dyDescent="0.25">
      <c r="A242" t="str">
        <f>'Consolidated List'!A1109</f>
        <v>Capilano</v>
      </c>
      <c r="B242" s="7">
        <f>'Consolidated List'!B1109</f>
        <v>0</v>
      </c>
      <c r="C242" s="7">
        <f>'Consolidated List'!C1109</f>
        <v>0</v>
      </c>
      <c r="D242" s="7">
        <f>'Consolidated List'!D1109</f>
        <v>0</v>
      </c>
      <c r="E242" s="7">
        <f>'Consolidated List'!E1109</f>
        <v>0</v>
      </c>
      <c r="F242" s="7">
        <f>'Consolidated List'!F1109</f>
        <v>0</v>
      </c>
      <c r="G242" s="7">
        <f>'Consolidated List'!G1109</f>
        <v>0</v>
      </c>
      <c r="H242" s="7">
        <f>'Consolidated List'!H1109</f>
        <v>0</v>
      </c>
      <c r="I242" s="7">
        <f>'Consolidated List'!I1109</f>
        <v>0</v>
      </c>
      <c r="J242" s="7">
        <f>'Consolidated List'!J1109</f>
        <v>0</v>
      </c>
      <c r="K242" s="7">
        <f>'Consolidated List'!K1109</f>
        <v>0</v>
      </c>
      <c r="L242" s="7">
        <f>'Consolidated List'!L1109</f>
        <v>0</v>
      </c>
      <c r="M242" s="7">
        <f>'Consolidated List'!M1109</f>
        <v>1</v>
      </c>
      <c r="N242" s="7">
        <f>'Consolidated List'!N1109</f>
        <v>0</v>
      </c>
      <c r="O242" s="7">
        <f>'Consolidated List'!O1109</f>
        <v>0</v>
      </c>
      <c r="P242" s="7">
        <f>'Consolidated List'!P1109</f>
        <v>0</v>
      </c>
      <c r="Q242" s="7">
        <f>'Consolidated List'!Q1109</f>
        <v>0</v>
      </c>
      <c r="R242" s="10">
        <f ca="1">RAND()*2-1</f>
        <v>-3.5498856888671382E-2</v>
      </c>
      <c r="V242" s="10">
        <f ca="1">$B$2*LOG(B242+1)+SUMPRODUCT($C$2:$T$2,C242:T242)</f>
        <v>55.49937837492574</v>
      </c>
      <c r="W242" s="10">
        <f t="shared" ca="1" si="6"/>
        <v>526551182.42211032</v>
      </c>
      <c r="X242" s="7">
        <f t="shared" ca="1" si="7"/>
        <v>1</v>
      </c>
      <c r="Y242" s="16">
        <f ca="1">X242/$AA$15</f>
        <v>1.1579434923575729E-4</v>
      </c>
    </row>
    <row r="243" spans="1:25" x14ac:dyDescent="0.25">
      <c r="A243" t="str">
        <f>'Consolidated List'!A1236</f>
        <v xml:space="preserve">Capitol Hill </v>
      </c>
      <c r="B243" s="7">
        <f>'Consolidated List'!B1236</f>
        <v>4044</v>
      </c>
      <c r="C243" s="7">
        <f>'Consolidated List'!C1236</f>
        <v>0</v>
      </c>
      <c r="D243" s="7">
        <f>'Consolidated List'!D1236</f>
        <v>0</v>
      </c>
      <c r="E243" s="7">
        <f>'Consolidated List'!E1236</f>
        <v>0</v>
      </c>
      <c r="F243" s="7">
        <f>'Consolidated List'!F1236</f>
        <v>0</v>
      </c>
      <c r="G243" s="7">
        <f>'Consolidated List'!G1236</f>
        <v>0</v>
      </c>
      <c r="H243" s="7">
        <f>'Consolidated List'!H1236</f>
        <v>0</v>
      </c>
      <c r="I243" s="7">
        <f>'Consolidated List'!I1236</f>
        <v>0</v>
      </c>
      <c r="J243" s="7">
        <f>'Consolidated List'!J1236</f>
        <v>0</v>
      </c>
      <c r="K243" s="7">
        <f>'Consolidated List'!K1236</f>
        <v>0</v>
      </c>
      <c r="L243" s="7">
        <f>'Consolidated List'!L1236</f>
        <v>0</v>
      </c>
      <c r="M243" s="7">
        <f>'Consolidated List'!M1236</f>
        <v>0</v>
      </c>
      <c r="N243" s="7">
        <f>'Consolidated List'!N1236</f>
        <v>1</v>
      </c>
      <c r="O243" s="7">
        <f>'Consolidated List'!O1236</f>
        <v>0</v>
      </c>
      <c r="P243" s="7">
        <f>'Consolidated List'!P1236</f>
        <v>0</v>
      </c>
      <c r="Q243" s="7">
        <f>'Consolidated List'!Q1236</f>
        <v>0</v>
      </c>
      <c r="R243" s="10">
        <f ca="1">RAND()*2-1</f>
        <v>-0.5183720938985712</v>
      </c>
      <c r="V243" s="10">
        <f ca="1">$B$2*LOG(B243+1)+SUMPRODUCT($C$2:$T$2,C243:T243)</f>
        <v>125.84459041730788</v>
      </c>
      <c r="W243" s="10">
        <f t="shared" ca="1" si="6"/>
        <v>31562599024.431915</v>
      </c>
      <c r="X243" s="7">
        <f t="shared" ca="1" si="7"/>
        <v>1</v>
      </c>
      <c r="Y243" s="16">
        <f ca="1">X243/$AA$15</f>
        <v>1.1579434923575729E-4</v>
      </c>
    </row>
    <row r="244" spans="1:25" x14ac:dyDescent="0.25">
      <c r="A244" s="13" t="str">
        <f>'Consolidated List'!A1565</f>
        <v xml:space="preserve">Carbon </v>
      </c>
      <c r="B244" s="14">
        <f>'Consolidated List'!B1565</f>
        <v>570</v>
      </c>
      <c r="C244" s="7">
        <f>'Consolidated List'!C1434</f>
        <v>1</v>
      </c>
      <c r="D244" s="14">
        <f>'Consolidated List'!D1565</f>
        <v>0</v>
      </c>
      <c r="E244" s="14">
        <f>'Consolidated List'!E1565</f>
        <v>0</v>
      </c>
      <c r="F244" s="14">
        <f>'Consolidated List'!F1565</f>
        <v>0</v>
      </c>
      <c r="G244" s="14">
        <f>'Consolidated List'!G1565</f>
        <v>0</v>
      </c>
      <c r="H244" s="14">
        <f>'Consolidated List'!H1565</f>
        <v>0</v>
      </c>
      <c r="I244" s="14">
        <f>'Consolidated List'!I1565</f>
        <v>0</v>
      </c>
      <c r="J244" s="14">
        <f>'Consolidated List'!J1565</f>
        <v>0</v>
      </c>
      <c r="K244" s="14">
        <f>'Consolidated List'!K1565</f>
        <v>0</v>
      </c>
      <c r="L244" s="14">
        <f>'Consolidated List'!L1565</f>
        <v>0</v>
      </c>
      <c r="M244" s="14">
        <f>'Consolidated List'!M1565</f>
        <v>0</v>
      </c>
      <c r="N244" s="14">
        <f>'Consolidated List'!N1565</f>
        <v>0</v>
      </c>
      <c r="O244" s="14">
        <f>'Consolidated List'!O1565</f>
        <v>0</v>
      </c>
      <c r="P244" s="14">
        <f>'Consolidated List'!P1565</f>
        <v>1</v>
      </c>
      <c r="Q244" s="14">
        <f>'Consolidated List'!Q1565</f>
        <v>0</v>
      </c>
      <c r="R244" s="15">
        <f ca="1">RAND()*2-1</f>
        <v>-7.251334726963643E-2</v>
      </c>
      <c r="S244" s="13"/>
      <c r="T244" s="13">
        <v>3</v>
      </c>
      <c r="U244" s="13"/>
      <c r="V244" s="15">
        <f ca="1">$B$2*LOG(B244+1)+SUMPRODUCT($C$2:$T$2,C244:T244)</f>
        <v>347.24385809941663</v>
      </c>
      <c r="W244" s="10">
        <f t="shared" ca="1" si="6"/>
        <v>5048622103010.6855</v>
      </c>
      <c r="X244" s="7">
        <f t="shared" ca="1" si="7"/>
        <v>38</v>
      </c>
      <c r="Y244" s="16">
        <f ca="1">X244/$AA$15</f>
        <v>4.4001852709587772E-3</v>
      </c>
    </row>
    <row r="245" spans="1:25" x14ac:dyDescent="0.25">
      <c r="A245" s="13" t="str">
        <f>'Consolidated List'!A1686</f>
        <v xml:space="preserve">Carbondale </v>
      </c>
      <c r="B245" s="14">
        <f>'Consolidated List'!B1686</f>
        <v>66</v>
      </c>
      <c r="C245" s="14">
        <f>'Consolidated List'!C1686</f>
        <v>0</v>
      </c>
      <c r="D245" s="14">
        <f>'Consolidated List'!D1686</f>
        <v>0</v>
      </c>
      <c r="E245" s="7">
        <f>'Consolidated List'!E145</f>
        <v>1</v>
      </c>
      <c r="F245" s="14">
        <f>'Consolidated List'!F1686</f>
        <v>0</v>
      </c>
      <c r="G245" s="14">
        <f>'Consolidated List'!G1686</f>
        <v>0</v>
      </c>
      <c r="H245" s="14">
        <f>'Consolidated List'!H1686</f>
        <v>0</v>
      </c>
      <c r="I245" s="14">
        <f>'Consolidated List'!I1686</f>
        <v>0</v>
      </c>
      <c r="J245" s="14">
        <f>'Consolidated List'!J1686</f>
        <v>0</v>
      </c>
      <c r="K245" s="14">
        <f>'Consolidated List'!K1686</f>
        <v>0</v>
      </c>
      <c r="L245" s="14">
        <f>'Consolidated List'!L1686</f>
        <v>0</v>
      </c>
      <c r="M245" s="14">
        <f>'Consolidated List'!M1686</f>
        <v>0</v>
      </c>
      <c r="N245" s="14">
        <f>'Consolidated List'!N1686</f>
        <v>0</v>
      </c>
      <c r="O245" s="14">
        <f>'Consolidated List'!O1686</f>
        <v>0</v>
      </c>
      <c r="P245" s="14">
        <f>'Consolidated List'!P1686</f>
        <v>0</v>
      </c>
      <c r="Q245" s="14">
        <f>'Consolidated List'!Q1686</f>
        <v>1</v>
      </c>
      <c r="R245" s="15">
        <f ca="1">RAND()*2-1</f>
        <v>-0.576377371158725</v>
      </c>
      <c r="S245" s="13"/>
      <c r="T245" s="13"/>
      <c r="U245" s="13"/>
      <c r="V245" s="15">
        <f ca="1">$B$2*LOG(B245+1)+SUMPRODUCT($C$2:$T$2,C245:T245)</f>
        <v>119.49669477754003</v>
      </c>
      <c r="W245" s="10">
        <f t="shared" ca="1" si="6"/>
        <v>24365732125.513088</v>
      </c>
      <c r="X245" s="7">
        <f t="shared" ca="1" si="7"/>
        <v>1</v>
      </c>
      <c r="Y245" s="16">
        <f ca="1">X245/$AA$15</f>
        <v>1.1579434923575729E-4</v>
      </c>
    </row>
    <row r="246" spans="1:25" x14ac:dyDescent="0.25">
      <c r="A246" t="str">
        <f>'Consolidated List'!A146</f>
        <v xml:space="preserve">Cardiff </v>
      </c>
      <c r="B246" s="7">
        <f>'Consolidated List'!B146</f>
        <v>1190</v>
      </c>
      <c r="C246" s="7">
        <f>'Consolidated List'!C146</f>
        <v>0</v>
      </c>
      <c r="D246" s="7">
        <f>'Consolidated List'!D146</f>
        <v>0</v>
      </c>
      <c r="E246" s="7">
        <f>'Consolidated List'!E146</f>
        <v>1</v>
      </c>
      <c r="F246" s="7">
        <f>'Consolidated List'!F146</f>
        <v>0</v>
      </c>
      <c r="G246" s="7">
        <f>'Consolidated List'!G146</f>
        <v>0</v>
      </c>
      <c r="H246" s="7">
        <f>'Consolidated List'!H146</f>
        <v>0</v>
      </c>
      <c r="I246" s="7">
        <f>'Consolidated List'!I146</f>
        <v>0</v>
      </c>
      <c r="J246" s="7">
        <f>'Consolidated List'!J146</f>
        <v>0</v>
      </c>
      <c r="K246" s="7">
        <f>'Consolidated List'!K146</f>
        <v>0</v>
      </c>
      <c r="L246" s="7">
        <f>'Consolidated List'!L146</f>
        <v>0</v>
      </c>
      <c r="M246" s="7">
        <f>'Consolidated List'!M146</f>
        <v>0</v>
      </c>
      <c r="N246" s="7">
        <f>'Consolidated List'!N146</f>
        <v>0</v>
      </c>
      <c r="O246" s="7">
        <f>'Consolidated List'!O146</f>
        <v>0</v>
      </c>
      <c r="P246" s="7">
        <f>'Consolidated List'!P146</f>
        <v>0</v>
      </c>
      <c r="Q246" s="7">
        <f>'Consolidated List'!Q146</f>
        <v>0</v>
      </c>
      <c r="R246" s="10">
        <f ca="1">RAND()*2-1</f>
        <v>-0.35062182719664636</v>
      </c>
      <c r="V246" s="10">
        <f ca="1">$B$2*LOG(B246+1)+SUMPRODUCT($C$2:$T$2,C246:T246)</f>
        <v>122.99886985696519</v>
      </c>
      <c r="W246" s="10">
        <f t="shared" ca="1" si="6"/>
        <v>28151763491.551781</v>
      </c>
      <c r="X246" s="7">
        <f t="shared" ca="1" si="7"/>
        <v>1</v>
      </c>
      <c r="Y246" s="16">
        <f ca="1">X246/$AA$15</f>
        <v>1.1579434923575729E-4</v>
      </c>
    </row>
    <row r="247" spans="1:25" x14ac:dyDescent="0.25">
      <c r="A247" t="str">
        <f>'Consolidated List'!A601</f>
        <v>Cardinal River</v>
      </c>
      <c r="B247" s="7">
        <f>'Consolidated List'!B601</f>
        <v>0</v>
      </c>
      <c r="C247" s="7">
        <f>'Consolidated List'!C601</f>
        <v>0</v>
      </c>
      <c r="D247" s="7">
        <f>'Consolidated List'!D601</f>
        <v>0</v>
      </c>
      <c r="E247" s="7">
        <f>'Consolidated List'!E601</f>
        <v>0</v>
      </c>
      <c r="F247" s="7">
        <f>'Consolidated List'!F601</f>
        <v>0</v>
      </c>
      <c r="G247" s="7">
        <f>'Consolidated List'!G601</f>
        <v>0</v>
      </c>
      <c r="H247" s="7">
        <f>'Consolidated List'!H601</f>
        <v>0</v>
      </c>
      <c r="I247" s="7">
        <f>'Consolidated List'!I601</f>
        <v>1</v>
      </c>
      <c r="J247" s="7">
        <f>'Consolidated List'!J601</f>
        <v>0</v>
      </c>
      <c r="K247" s="7">
        <f>'Consolidated List'!K601</f>
        <v>0</v>
      </c>
      <c r="L247" s="7">
        <f>'Consolidated List'!L601</f>
        <v>0</v>
      </c>
      <c r="M247" s="7">
        <f>'Consolidated List'!M601</f>
        <v>0</v>
      </c>
      <c r="N247" s="7">
        <f>'Consolidated List'!N601</f>
        <v>0</v>
      </c>
      <c r="O247" s="7">
        <f>'Consolidated List'!O601</f>
        <v>0</v>
      </c>
      <c r="P247" s="7">
        <f>'Consolidated List'!P601</f>
        <v>0</v>
      </c>
      <c r="Q247" s="7">
        <f>'Consolidated List'!Q601</f>
        <v>0</v>
      </c>
      <c r="R247" s="10">
        <f ca="1">RAND()*2-1</f>
        <v>-0.8786592725249196</v>
      </c>
      <c r="V247" s="10">
        <f ca="1">$B$2*LOG(B247+1)+SUMPRODUCT($C$2:$T$2,C247:T247)</f>
        <v>26.213407274750804</v>
      </c>
      <c r="W247" s="10">
        <f t="shared" ca="1" si="6"/>
        <v>12377054.564157847</v>
      </c>
      <c r="X247" s="7">
        <f t="shared" ca="1" si="7"/>
        <v>1</v>
      </c>
      <c r="Y247" s="16">
        <f ca="1">X247/$AA$15</f>
        <v>1.1579434923575729E-4</v>
      </c>
    </row>
    <row r="248" spans="1:25" x14ac:dyDescent="0.25">
      <c r="A248" t="str">
        <f>'Consolidated List'!A486</f>
        <v xml:space="preserve">Cardston </v>
      </c>
      <c r="B248" s="7">
        <f>'Consolidated List'!B486+'Consolidated List'!B1454</f>
        <v>7489</v>
      </c>
      <c r="C248" s="7">
        <f>'Consolidated List'!C486</f>
        <v>0</v>
      </c>
      <c r="D248" s="7">
        <f>'Consolidated List'!D486</f>
        <v>0</v>
      </c>
      <c r="E248" s="7">
        <f>'Consolidated List'!E486</f>
        <v>0</v>
      </c>
      <c r="F248" s="7">
        <f>'Consolidated List'!F486</f>
        <v>0</v>
      </c>
      <c r="G248" s="7">
        <f>'Consolidated List'!G486</f>
        <v>1</v>
      </c>
      <c r="H248" s="7">
        <f>'Consolidated List'!H486</f>
        <v>0</v>
      </c>
      <c r="I248" s="7">
        <f>'Consolidated List'!I486</f>
        <v>0</v>
      </c>
      <c r="J248" s="7">
        <f>'Consolidated List'!J486</f>
        <v>0</v>
      </c>
      <c r="K248" s="7">
        <f>'Consolidated List'!K486</f>
        <v>0</v>
      </c>
      <c r="L248" s="7">
        <f>'Consolidated List'!L486</f>
        <v>0</v>
      </c>
      <c r="M248" s="7">
        <f>'Consolidated List'!M486</f>
        <v>0</v>
      </c>
      <c r="N248" s="7">
        <f>'Consolidated List'!N486</f>
        <v>0</v>
      </c>
      <c r="O248" s="7">
        <f>'Consolidated List'!O1454</f>
        <v>1</v>
      </c>
      <c r="P248" s="7">
        <f>'Consolidated List'!P1454</f>
        <v>0</v>
      </c>
      <c r="Q248" s="7">
        <f>'Consolidated List'!Q1454</f>
        <v>0</v>
      </c>
      <c r="R248" s="10">
        <f ca="1">RAND()*2-1</f>
        <v>-1.1988938237868174E-2</v>
      </c>
      <c r="T248">
        <v>3</v>
      </c>
      <c r="V248" s="10">
        <f ca="1">$B$2*LOG(B248+1)+SUMPRODUCT($C$2:$T$2,C248:T248)</f>
        <v>379.73801060170371</v>
      </c>
      <c r="W248" s="10">
        <f t="shared" ca="1" si="6"/>
        <v>7896240261027.2959</v>
      </c>
      <c r="X248" s="7">
        <f t="shared" ca="1" si="7"/>
        <v>59</v>
      </c>
      <c r="Y248" s="16">
        <f ca="1">X248/$AA$15</f>
        <v>6.8318666049096803E-3</v>
      </c>
    </row>
    <row r="249" spans="1:25" x14ac:dyDescent="0.25">
      <c r="A249" t="str">
        <f>'Consolidated List'!A892</f>
        <v>Caribou Mountains</v>
      </c>
      <c r="B249" s="7">
        <f>'Consolidated List'!B892</f>
        <v>0</v>
      </c>
      <c r="C249" s="7">
        <f>'Consolidated List'!C892</f>
        <v>0</v>
      </c>
      <c r="D249" s="7">
        <f>'Consolidated List'!D892</f>
        <v>0</v>
      </c>
      <c r="E249" s="7">
        <f>'Consolidated List'!E892</f>
        <v>0</v>
      </c>
      <c r="F249" s="7">
        <f>'Consolidated List'!F892</f>
        <v>0</v>
      </c>
      <c r="G249" s="7">
        <f>'Consolidated List'!G892</f>
        <v>0</v>
      </c>
      <c r="H249" s="7">
        <f>'Consolidated List'!H892</f>
        <v>0</v>
      </c>
      <c r="I249" s="7">
        <f>'Consolidated List'!I892</f>
        <v>0</v>
      </c>
      <c r="J249" s="7">
        <f>'Consolidated List'!J892</f>
        <v>0</v>
      </c>
      <c r="K249" s="7">
        <f>'Consolidated List'!K892</f>
        <v>0</v>
      </c>
      <c r="L249" s="7">
        <f>'Consolidated List'!L892</f>
        <v>1</v>
      </c>
      <c r="M249" s="7">
        <f>'Consolidated List'!M892</f>
        <v>0</v>
      </c>
      <c r="N249" s="7">
        <f>'Consolidated List'!N892</f>
        <v>0</v>
      </c>
      <c r="O249" s="7">
        <f>'Consolidated List'!O892</f>
        <v>0</v>
      </c>
      <c r="P249" s="7">
        <f>'Consolidated List'!P892</f>
        <v>0</v>
      </c>
      <c r="Q249" s="7">
        <f>'Consolidated List'!Q892</f>
        <v>0</v>
      </c>
      <c r="R249" s="10">
        <f ca="1">RAND()*2-1</f>
        <v>0.82766289859882902</v>
      </c>
      <c r="T249">
        <v>4</v>
      </c>
      <c r="V249" s="10">
        <f ca="1">$B$2*LOG(B249+1)+SUMPRODUCT($C$2:$T$2,C249:T249)</f>
        <v>209.27662898598828</v>
      </c>
      <c r="W249" s="10">
        <f t="shared" ca="1" si="6"/>
        <v>401424297080.73114</v>
      </c>
      <c r="X249" s="7">
        <f t="shared" ca="1" si="7"/>
        <v>3</v>
      </c>
      <c r="Y249" s="16">
        <f ca="1">X249/$AA$15</f>
        <v>3.4738304770727188E-4</v>
      </c>
    </row>
    <row r="250" spans="1:25" x14ac:dyDescent="0.25">
      <c r="A250" t="str">
        <f>'Consolidated List'!A1133</f>
        <v>Carlisle</v>
      </c>
      <c r="B250" s="7">
        <f>'Consolidated List'!B1133</f>
        <v>0</v>
      </c>
      <c r="C250" s="7">
        <f>'Consolidated List'!C1133</f>
        <v>0</v>
      </c>
      <c r="D250" s="7">
        <f>'Consolidated List'!D1133</f>
        <v>0</v>
      </c>
      <c r="E250" s="7">
        <f>'Consolidated List'!E1133</f>
        <v>0</v>
      </c>
      <c r="F250" s="7">
        <f>'Consolidated List'!F1133</f>
        <v>0</v>
      </c>
      <c r="G250" s="7">
        <f>'Consolidated List'!G1133</f>
        <v>0</v>
      </c>
      <c r="H250" s="7">
        <f>'Consolidated List'!H1133</f>
        <v>0</v>
      </c>
      <c r="I250" s="7">
        <f>'Consolidated List'!I1133</f>
        <v>0</v>
      </c>
      <c r="J250" s="7">
        <f>'Consolidated List'!J1133</f>
        <v>0</v>
      </c>
      <c r="K250" s="7">
        <f>'Consolidated List'!K1133</f>
        <v>0</v>
      </c>
      <c r="L250" s="7">
        <f>'Consolidated List'!L1133</f>
        <v>0</v>
      </c>
      <c r="M250" s="7">
        <f>'Consolidated List'!M1133</f>
        <v>1</v>
      </c>
      <c r="N250" s="7">
        <f>'Consolidated List'!N1133</f>
        <v>0</v>
      </c>
      <c r="O250" s="7">
        <f>'Consolidated List'!O1133</f>
        <v>0</v>
      </c>
      <c r="P250" s="7">
        <f>'Consolidated List'!P1133</f>
        <v>0</v>
      </c>
      <c r="Q250" s="7">
        <f>'Consolidated List'!Q1133</f>
        <v>0</v>
      </c>
      <c r="R250" s="10">
        <f ca="1">RAND()*2-1</f>
        <v>7.8557786490156767E-2</v>
      </c>
      <c r="V250" s="10">
        <f ca="1">$B$2*LOG(B250+1)+SUMPRODUCT($C$2:$T$2,C250:T250)</f>
        <v>56.63994480871402</v>
      </c>
      <c r="W250" s="10">
        <f t="shared" ca="1" si="6"/>
        <v>582926912.16183817</v>
      </c>
      <c r="X250" s="7">
        <f t="shared" ca="1" si="7"/>
        <v>1</v>
      </c>
      <c r="Y250" s="16">
        <f ca="1">X250/$AA$15</f>
        <v>1.1579434923575729E-4</v>
      </c>
    </row>
    <row r="251" spans="1:25" x14ac:dyDescent="0.25">
      <c r="A251" t="str">
        <f>'Consolidated List'!A1140</f>
        <v>Carlton</v>
      </c>
      <c r="B251" s="7">
        <f>'Consolidated List'!B1140</f>
        <v>0</v>
      </c>
      <c r="C251" s="7">
        <f>'Consolidated List'!C1140</f>
        <v>0</v>
      </c>
      <c r="D251" s="7">
        <f>'Consolidated List'!D1140</f>
        <v>0</v>
      </c>
      <c r="E251" s="7">
        <f>'Consolidated List'!E1140</f>
        <v>0</v>
      </c>
      <c r="F251" s="7">
        <f>'Consolidated List'!F1140</f>
        <v>0</v>
      </c>
      <c r="G251" s="7">
        <f>'Consolidated List'!G1140</f>
        <v>0</v>
      </c>
      <c r="H251" s="7">
        <f>'Consolidated List'!H1140</f>
        <v>0</v>
      </c>
      <c r="I251" s="7">
        <f>'Consolidated List'!I1140</f>
        <v>0</v>
      </c>
      <c r="J251" s="7">
        <f>'Consolidated List'!J1140</f>
        <v>0</v>
      </c>
      <c r="K251" s="7">
        <f>'Consolidated List'!K1140</f>
        <v>0</v>
      </c>
      <c r="L251" s="7">
        <f>'Consolidated List'!L1140</f>
        <v>0</v>
      </c>
      <c r="M251" s="7">
        <f>'Consolidated List'!M1140</f>
        <v>1</v>
      </c>
      <c r="N251" s="7">
        <f>'Consolidated List'!N1140</f>
        <v>0</v>
      </c>
      <c r="O251" s="7">
        <f>'Consolidated List'!O1140</f>
        <v>0</v>
      </c>
      <c r="P251" s="7">
        <f>'Consolidated List'!P1140</f>
        <v>0</v>
      </c>
      <c r="Q251" s="7">
        <f>'Consolidated List'!Q1140</f>
        <v>0</v>
      </c>
      <c r="R251" s="10">
        <f ca="1">RAND()*2-1</f>
        <v>0.36063664128125983</v>
      </c>
      <c r="V251" s="10">
        <f ca="1">$B$2*LOG(B251+1)+SUMPRODUCT($C$2:$T$2,C251:T251)</f>
        <v>59.460733356625049</v>
      </c>
      <c r="W251" s="10">
        <f t="shared" ca="1" si="6"/>
        <v>743278045.58201671</v>
      </c>
      <c r="X251" s="7">
        <f t="shared" ca="1" si="7"/>
        <v>1</v>
      </c>
      <c r="Y251" s="16">
        <f ca="1">X251/$AA$15</f>
        <v>1.1579434923575729E-4</v>
      </c>
    </row>
    <row r="252" spans="1:25" x14ac:dyDescent="0.25">
      <c r="A252" s="13" t="str">
        <f>'Consolidated List'!A1566</f>
        <v xml:space="preserve">Carmangay </v>
      </c>
      <c r="B252" s="14">
        <f>'Consolidated List'!B1566</f>
        <v>336</v>
      </c>
      <c r="C252" s="14">
        <f>'Consolidated List'!C1566</f>
        <v>0</v>
      </c>
      <c r="D252" s="14">
        <f>'Consolidated List'!D1566</f>
        <v>0</v>
      </c>
      <c r="E252" s="14">
        <f>'Consolidated List'!E1566</f>
        <v>0</v>
      </c>
      <c r="F252" s="14">
        <f>'Consolidated List'!F1566</f>
        <v>0</v>
      </c>
      <c r="G252" s="14">
        <f>'Consolidated List'!G1566</f>
        <v>0</v>
      </c>
      <c r="H252" s="14">
        <f>'Consolidated List'!H1566</f>
        <v>0</v>
      </c>
      <c r="I252" s="14">
        <f>'Consolidated List'!I1566</f>
        <v>0</v>
      </c>
      <c r="J252" s="14">
        <f>'Consolidated List'!J1566</f>
        <v>0</v>
      </c>
      <c r="K252" s="14">
        <f>'Consolidated List'!K1566</f>
        <v>0</v>
      </c>
      <c r="L252" s="14">
        <f>'Consolidated List'!L1566</f>
        <v>0</v>
      </c>
      <c r="M252" s="14">
        <f>'Consolidated List'!M1566</f>
        <v>0</v>
      </c>
      <c r="N252" s="14">
        <f>'Consolidated List'!N1566</f>
        <v>0</v>
      </c>
      <c r="O252" s="14">
        <f>'Consolidated List'!O1566</f>
        <v>0</v>
      </c>
      <c r="P252" s="14">
        <f>'Consolidated List'!P1566</f>
        <v>1</v>
      </c>
      <c r="Q252" s="14">
        <f>'Consolidated List'!Q1566</f>
        <v>0</v>
      </c>
      <c r="R252" s="15">
        <f ca="1">RAND()*2-1</f>
        <v>0.93769060548253025</v>
      </c>
      <c r="S252" s="13"/>
      <c r="T252" s="13"/>
      <c r="U252" s="13"/>
      <c r="V252" s="15">
        <f ca="1">$B$2*LOG(B252+1)+SUMPRODUCT($C$2:$T$2,C252:T252)</f>
        <v>142.78869278357945</v>
      </c>
      <c r="W252" s="10">
        <f t="shared" ca="1" si="6"/>
        <v>59356609873.506927</v>
      </c>
      <c r="X252" s="7">
        <f t="shared" ca="1" si="7"/>
        <v>1</v>
      </c>
      <c r="Y252" s="16">
        <f ca="1">X252/$AA$15</f>
        <v>1.1579434923575729E-4</v>
      </c>
    </row>
    <row r="253" spans="1:25" x14ac:dyDescent="0.25">
      <c r="A253" s="13" t="str">
        <f>'Consolidated List'!A1567</f>
        <v xml:space="preserve">Caroline </v>
      </c>
      <c r="B253" s="14">
        <f>'Consolidated List'!B1567</f>
        <v>515</v>
      </c>
      <c r="C253" s="14">
        <f>'Consolidated List'!C1567</f>
        <v>0</v>
      </c>
      <c r="D253" s="14">
        <f>'Consolidated List'!D1567</f>
        <v>0</v>
      </c>
      <c r="E253" s="14">
        <f>'Consolidated List'!E1567</f>
        <v>0</v>
      </c>
      <c r="F253" s="14">
        <f>'Consolidated List'!F1567</f>
        <v>0</v>
      </c>
      <c r="G253" s="14">
        <f>'Consolidated List'!G1567</f>
        <v>0</v>
      </c>
      <c r="H253" s="14">
        <f>'Consolidated List'!H1567</f>
        <v>0</v>
      </c>
      <c r="I253" s="14">
        <f>'Consolidated List'!I1567</f>
        <v>0</v>
      </c>
      <c r="J253" s="14">
        <f>'Consolidated List'!J1567</f>
        <v>0</v>
      </c>
      <c r="K253" s="14">
        <f>'Consolidated List'!K1567</f>
        <v>0</v>
      </c>
      <c r="L253" s="14">
        <f>'Consolidated List'!L1567</f>
        <v>0</v>
      </c>
      <c r="M253" s="14">
        <f>'Consolidated List'!M1567</f>
        <v>0</v>
      </c>
      <c r="N253" s="14">
        <f>'Consolidated List'!N1567</f>
        <v>0</v>
      </c>
      <c r="O253" s="14">
        <f>'Consolidated List'!O1567</f>
        <v>0</v>
      </c>
      <c r="P253" s="14">
        <f>'Consolidated List'!P1567</f>
        <v>1</v>
      </c>
      <c r="Q253" s="14">
        <f>'Consolidated List'!Q1567</f>
        <v>0</v>
      </c>
      <c r="R253" s="15">
        <f ca="1">RAND()*2-1</f>
        <v>-0.44686556103497077</v>
      </c>
      <c r="S253" s="13"/>
      <c r="T253" s="13">
        <v>1</v>
      </c>
      <c r="U253" s="13"/>
      <c r="V253" s="15">
        <f ca="1">$B$2*LOG(B253+1)+SUMPRODUCT($C$2:$T$2,C253:T253)</f>
        <v>179.04878454334826</v>
      </c>
      <c r="W253" s="10">
        <f t="shared" ca="1" si="6"/>
        <v>184016550756.5415</v>
      </c>
      <c r="X253" s="7">
        <f t="shared" ca="1" si="7"/>
        <v>2</v>
      </c>
      <c r="Y253" s="16">
        <f ca="1">X253/$AA$15</f>
        <v>2.3158869847151459E-4</v>
      </c>
    </row>
    <row r="254" spans="1:25" x14ac:dyDescent="0.25">
      <c r="A254" s="13" t="str">
        <f>'Consolidated List'!A1687</f>
        <v xml:space="preserve">Carseland </v>
      </c>
      <c r="B254" s="14">
        <f>'Consolidated List'!B1687</f>
        <v>662</v>
      </c>
      <c r="C254" s="14">
        <f>'Consolidated List'!C1687</f>
        <v>0</v>
      </c>
      <c r="D254" s="14">
        <f>'Consolidated List'!D1687</f>
        <v>0</v>
      </c>
      <c r="E254" s="7">
        <f>'Consolidated List'!E147</f>
        <v>1</v>
      </c>
      <c r="F254" s="14">
        <f>'Consolidated List'!F1687</f>
        <v>0</v>
      </c>
      <c r="G254" s="14">
        <f>'Consolidated List'!G1687</f>
        <v>0</v>
      </c>
      <c r="H254" s="14">
        <f>'Consolidated List'!H1687</f>
        <v>0</v>
      </c>
      <c r="I254" s="14">
        <f>'Consolidated List'!I1687</f>
        <v>0</v>
      </c>
      <c r="J254" s="14">
        <f>'Consolidated List'!J1687</f>
        <v>0</v>
      </c>
      <c r="K254" s="14">
        <f>'Consolidated List'!K1687</f>
        <v>0</v>
      </c>
      <c r="L254" s="14">
        <f>'Consolidated List'!L1687</f>
        <v>0</v>
      </c>
      <c r="M254" s="14">
        <f>'Consolidated List'!M1687</f>
        <v>0</v>
      </c>
      <c r="N254" s="14">
        <f>'Consolidated List'!N1687</f>
        <v>0</v>
      </c>
      <c r="O254" s="14">
        <f>'Consolidated List'!O1687</f>
        <v>0</v>
      </c>
      <c r="P254" s="14">
        <f>'Consolidated List'!P1687</f>
        <v>0</v>
      </c>
      <c r="Q254" s="14">
        <f>'Consolidated List'!Q1687</f>
        <v>1</v>
      </c>
      <c r="R254" s="15">
        <f ca="1">RAND()*2-1</f>
        <v>-0.59186883606469531</v>
      </c>
      <c r="S254" s="13"/>
      <c r="T254" s="13"/>
      <c r="U254" s="13"/>
      <c r="V254" s="15">
        <f ca="1">$B$2*LOG(B254+1)+SUMPRODUCT($C$2:$T$2,C254:T254)</f>
        <v>152.19125807671057</v>
      </c>
      <c r="W254" s="10">
        <f t="shared" ca="1" si="6"/>
        <v>81648561103.881516</v>
      </c>
      <c r="X254" s="7">
        <f t="shared" ca="1" si="7"/>
        <v>1</v>
      </c>
      <c r="Y254" s="16">
        <f ca="1">X254/$AA$15</f>
        <v>1.1579434923575729E-4</v>
      </c>
    </row>
    <row r="255" spans="1:25" x14ac:dyDescent="0.25">
      <c r="A255" t="str">
        <f>'Consolidated List'!A828</f>
        <v>Carson-Pegasus</v>
      </c>
      <c r="B255" s="7">
        <f>'Consolidated List'!B828</f>
        <v>0</v>
      </c>
      <c r="C255" s="7">
        <f>'Consolidated List'!C828</f>
        <v>0</v>
      </c>
      <c r="D255" s="7">
        <f>'Consolidated List'!D828</f>
        <v>0</v>
      </c>
      <c r="E255" s="7">
        <f>'Consolidated List'!E828</f>
        <v>0</v>
      </c>
      <c r="F255" s="7">
        <f>'Consolidated List'!F828</f>
        <v>0</v>
      </c>
      <c r="G255" s="7">
        <f>'Consolidated List'!G828</f>
        <v>0</v>
      </c>
      <c r="H255" s="7">
        <f>'Consolidated List'!H828</f>
        <v>0</v>
      </c>
      <c r="I255" s="7">
        <f>'Consolidated List'!I828</f>
        <v>0</v>
      </c>
      <c r="J255" s="7">
        <f>'Consolidated List'!J828</f>
        <v>0</v>
      </c>
      <c r="K255" s="7">
        <f>'Consolidated List'!K828</f>
        <v>0</v>
      </c>
      <c r="L255" s="7">
        <f>'Consolidated List'!L828</f>
        <v>1</v>
      </c>
      <c r="M255" s="7">
        <f>'Consolidated List'!M828</f>
        <v>0</v>
      </c>
      <c r="N255" s="7">
        <f>'Consolidated List'!N828</f>
        <v>0</v>
      </c>
      <c r="O255" s="7">
        <f>'Consolidated List'!O828</f>
        <v>0</v>
      </c>
      <c r="P255" s="7">
        <f>'Consolidated List'!P828</f>
        <v>0</v>
      </c>
      <c r="Q255" s="7">
        <f>'Consolidated List'!Q828</f>
        <v>0</v>
      </c>
      <c r="R255" s="10">
        <f ca="1">RAND()*2-1</f>
        <v>0.76393963512108276</v>
      </c>
      <c r="V255" s="10">
        <f ca="1">$B$2*LOG(B255+1)+SUMPRODUCT($C$2:$T$2,C255:T255)</f>
        <v>32.639396351210827</v>
      </c>
      <c r="W255" s="10">
        <f t="shared" ca="1" si="6"/>
        <v>37043376.615931563</v>
      </c>
      <c r="X255" s="7">
        <f t="shared" ca="1" si="7"/>
        <v>1</v>
      </c>
      <c r="Y255" s="16">
        <f ca="1">X255/$AA$15</f>
        <v>1.1579434923575729E-4</v>
      </c>
    </row>
    <row r="256" spans="1:25" x14ac:dyDescent="0.25">
      <c r="A256" t="str">
        <f>'Consolidated List'!A1455</f>
        <v xml:space="preserve">Carstairs </v>
      </c>
      <c r="B256" s="7">
        <f>'Consolidated List'!B1455</f>
        <v>2656</v>
      </c>
      <c r="C256" s="7">
        <f>'Consolidated List'!C1455</f>
        <v>0</v>
      </c>
      <c r="D256" s="7">
        <f>'Consolidated List'!D1455</f>
        <v>0</v>
      </c>
      <c r="E256" s="7">
        <f>'Consolidated List'!E1455</f>
        <v>0</v>
      </c>
      <c r="F256" s="7">
        <f>'Consolidated List'!F1455</f>
        <v>0</v>
      </c>
      <c r="G256" s="7">
        <f>'Consolidated List'!G1455</f>
        <v>0</v>
      </c>
      <c r="H256" s="7">
        <f>'Consolidated List'!H1455</f>
        <v>0</v>
      </c>
      <c r="I256" s="7">
        <f>'Consolidated List'!I1455</f>
        <v>0</v>
      </c>
      <c r="J256" s="7">
        <f>'Consolidated List'!J1455</f>
        <v>0</v>
      </c>
      <c r="K256" s="7">
        <f>'Consolidated List'!K1455</f>
        <v>0</v>
      </c>
      <c r="L256" s="7">
        <f>'Consolidated List'!L1455</f>
        <v>0</v>
      </c>
      <c r="M256" s="7">
        <f>'Consolidated List'!M1455</f>
        <v>0</v>
      </c>
      <c r="N256" s="7">
        <f>'Consolidated List'!N1455</f>
        <v>0</v>
      </c>
      <c r="O256" s="7">
        <f>'Consolidated List'!O1455</f>
        <v>1</v>
      </c>
      <c r="P256" s="7">
        <f>'Consolidated List'!P1455</f>
        <v>0</v>
      </c>
      <c r="Q256" s="7">
        <f>'Consolidated List'!Q1455</f>
        <v>0</v>
      </c>
      <c r="R256" s="10">
        <f ca="1">RAND()*2-1</f>
        <v>-0.89011459761221357</v>
      </c>
      <c r="T256">
        <v>1</v>
      </c>
      <c r="V256" s="10">
        <f ca="1">$B$2*LOG(B256+1)+SUMPRODUCT($C$2:$T$2,C256:T256)</f>
        <v>228.10377531941703</v>
      </c>
      <c r="W256" s="10">
        <f t="shared" ca="1" si="6"/>
        <v>617536122405.14185</v>
      </c>
      <c r="X256" s="7">
        <f t="shared" ca="1" si="7"/>
        <v>5</v>
      </c>
      <c r="Y256" s="16">
        <f ca="1">X256/$AA$15</f>
        <v>5.7897174617878647E-4</v>
      </c>
    </row>
    <row r="257" spans="1:25" x14ac:dyDescent="0.25">
      <c r="A257" t="str">
        <f>'Consolidated List'!A1054</f>
        <v>Carter Crest</v>
      </c>
      <c r="B257" s="7">
        <f>'Consolidated List'!B1054</f>
        <v>0</v>
      </c>
      <c r="C257" s="7">
        <f>'Consolidated List'!C1054</f>
        <v>0</v>
      </c>
      <c r="D257" s="7">
        <f>'Consolidated List'!D1054</f>
        <v>0</v>
      </c>
      <c r="E257" s="7">
        <f>'Consolidated List'!E1054</f>
        <v>0</v>
      </c>
      <c r="F257" s="7">
        <f>'Consolidated List'!F1054</f>
        <v>0</v>
      </c>
      <c r="G257" s="7">
        <f>'Consolidated List'!G1054</f>
        <v>0</v>
      </c>
      <c r="H257" s="7">
        <f>'Consolidated List'!H1054</f>
        <v>0</v>
      </c>
      <c r="I257" s="7">
        <f>'Consolidated List'!I1054</f>
        <v>0</v>
      </c>
      <c r="J257" s="7">
        <f>'Consolidated List'!J1054</f>
        <v>0</v>
      </c>
      <c r="K257" s="7">
        <f>'Consolidated List'!K1054</f>
        <v>0</v>
      </c>
      <c r="L257" s="7">
        <f>'Consolidated List'!L1054</f>
        <v>0</v>
      </c>
      <c r="M257" s="7">
        <f>'Consolidated List'!M1054</f>
        <v>1</v>
      </c>
      <c r="N257" s="7">
        <f>'Consolidated List'!N1054</f>
        <v>0</v>
      </c>
      <c r="O257" s="7">
        <f>'Consolidated List'!O1054</f>
        <v>0</v>
      </c>
      <c r="P257" s="7">
        <f>'Consolidated List'!P1054</f>
        <v>0</v>
      </c>
      <c r="Q257" s="7">
        <f>'Consolidated List'!Q1054</f>
        <v>0</v>
      </c>
      <c r="R257" s="10">
        <f ca="1">RAND()*2-1</f>
        <v>0.49034262479355895</v>
      </c>
      <c r="V257" s="10">
        <f ca="1">$B$2*LOG(B257+1)+SUMPRODUCT($C$2:$T$2,C257:T257)</f>
        <v>60.757793191748043</v>
      </c>
      <c r="W257" s="10">
        <f t="shared" ca="1" si="6"/>
        <v>827961143.00349712</v>
      </c>
      <c r="X257" s="7">
        <f t="shared" ca="1" si="7"/>
        <v>1</v>
      </c>
      <c r="Y257" s="16">
        <f ca="1">X257/$AA$15</f>
        <v>1.1579434923575729E-4</v>
      </c>
    </row>
    <row r="258" spans="1:25" x14ac:dyDescent="0.25">
      <c r="A258" t="str">
        <f>'Consolidated List'!A148</f>
        <v xml:space="preserve">Carvel </v>
      </c>
      <c r="B258" s="7">
        <f>'Consolidated List'!B148</f>
        <v>19</v>
      </c>
      <c r="C258" s="7">
        <f>'Consolidated List'!C148</f>
        <v>0</v>
      </c>
      <c r="D258" s="7">
        <f>'Consolidated List'!D148</f>
        <v>0</v>
      </c>
      <c r="E258" s="7">
        <f>'Consolidated List'!E148</f>
        <v>1</v>
      </c>
      <c r="F258" s="7">
        <f>'Consolidated List'!F148</f>
        <v>0</v>
      </c>
      <c r="G258" s="7">
        <f>'Consolidated List'!G148</f>
        <v>0</v>
      </c>
      <c r="H258" s="7">
        <f>'Consolidated List'!H148</f>
        <v>0</v>
      </c>
      <c r="I258" s="7">
        <f>'Consolidated List'!I148</f>
        <v>0</v>
      </c>
      <c r="J258" s="7">
        <f>'Consolidated List'!J148</f>
        <v>0</v>
      </c>
      <c r="K258" s="7">
        <f>'Consolidated List'!K148</f>
        <v>0</v>
      </c>
      <c r="L258" s="7">
        <f>'Consolidated List'!L148</f>
        <v>0</v>
      </c>
      <c r="M258" s="7">
        <f>'Consolidated List'!M148</f>
        <v>0</v>
      </c>
      <c r="N258" s="7">
        <f>'Consolidated List'!N148</f>
        <v>0</v>
      </c>
      <c r="O258" s="7">
        <f>'Consolidated List'!O148</f>
        <v>0</v>
      </c>
      <c r="P258" s="7">
        <f>'Consolidated List'!P148</f>
        <v>0</v>
      </c>
      <c r="Q258" s="7">
        <f>'Consolidated List'!Q148</f>
        <v>0</v>
      </c>
      <c r="R258" s="10">
        <f ca="1">RAND()*2-1</f>
        <v>0.29534361590780911</v>
      </c>
      <c r="V258" s="10">
        <f ca="1">$B$2*LOG(B258+1)+SUMPRODUCT($C$2:$T$2,C258:T258)</f>
        <v>70.887426015989476</v>
      </c>
      <c r="W258" s="10">
        <f t="shared" ca="1" si="6"/>
        <v>1789971163.997081</v>
      </c>
      <c r="X258" s="7">
        <f t="shared" ca="1" si="7"/>
        <v>1</v>
      </c>
      <c r="Y258" s="16">
        <f ca="1">X258/$AA$15</f>
        <v>1.1579434923575729E-4</v>
      </c>
    </row>
    <row r="259" spans="1:25" x14ac:dyDescent="0.25">
      <c r="A259" t="str">
        <f>'Consolidated List'!A149</f>
        <v xml:space="preserve">Carway </v>
      </c>
      <c r="B259" s="7">
        <f>'Consolidated List'!B149</f>
        <v>0</v>
      </c>
      <c r="C259" s="7">
        <f>'Consolidated List'!C149</f>
        <v>0</v>
      </c>
      <c r="D259" s="7">
        <f>'Consolidated List'!D149</f>
        <v>0</v>
      </c>
      <c r="E259" s="7">
        <f>'Consolidated List'!E149</f>
        <v>1</v>
      </c>
      <c r="F259" s="7">
        <f>'Consolidated List'!F149</f>
        <v>0</v>
      </c>
      <c r="G259" s="7">
        <f>'Consolidated List'!G149</f>
        <v>0</v>
      </c>
      <c r="H259" s="7">
        <f>'Consolidated List'!H149</f>
        <v>0</v>
      </c>
      <c r="I259" s="7">
        <f>'Consolidated List'!I149</f>
        <v>0</v>
      </c>
      <c r="J259" s="7">
        <f>'Consolidated List'!J149</f>
        <v>0</v>
      </c>
      <c r="K259" s="7">
        <f>'Consolidated List'!K149</f>
        <v>0</v>
      </c>
      <c r="L259" s="7">
        <f>'Consolidated List'!L149</f>
        <v>0</v>
      </c>
      <c r="M259" s="7">
        <f>'Consolidated List'!M149</f>
        <v>0</v>
      </c>
      <c r="N259" s="7">
        <f>'Consolidated List'!N149</f>
        <v>0</v>
      </c>
      <c r="O259" s="7">
        <f>'Consolidated List'!O149</f>
        <v>0</v>
      </c>
      <c r="P259" s="7">
        <f>'Consolidated List'!P149</f>
        <v>0</v>
      </c>
      <c r="Q259" s="7">
        <f>'Consolidated List'!Q149</f>
        <v>0</v>
      </c>
      <c r="R259" s="10">
        <f ca="1">RAND()*2-1</f>
        <v>9.5238650548630233E-2</v>
      </c>
      <c r="V259" s="10">
        <f ca="1">$B$2*LOG(B259+1)+SUMPRODUCT($C$2:$T$2,C259:T259)</f>
        <v>25.952386505486302</v>
      </c>
      <c r="W259" s="10">
        <f t="shared" ca="1" si="6"/>
        <v>11772980.605440538</v>
      </c>
      <c r="X259" s="7">
        <f t="shared" ca="1" si="7"/>
        <v>1</v>
      </c>
      <c r="Y259" s="16">
        <f ca="1">X259/$AA$15</f>
        <v>1.1579434923575729E-4</v>
      </c>
    </row>
    <row r="260" spans="1:25" x14ac:dyDescent="0.25">
      <c r="A260" t="str">
        <f>'Consolidated List'!A150</f>
        <v xml:space="preserve">Caslan </v>
      </c>
      <c r="B260" s="7">
        <f>'Consolidated List'!B150</f>
        <v>0</v>
      </c>
      <c r="C260" s="7">
        <f>'Consolidated List'!C150</f>
        <v>0</v>
      </c>
      <c r="D260" s="7">
        <f>'Consolidated List'!D150</f>
        <v>0</v>
      </c>
      <c r="E260" s="7">
        <f>'Consolidated List'!E150</f>
        <v>1</v>
      </c>
      <c r="F260" s="7">
        <f>'Consolidated List'!F150</f>
        <v>0</v>
      </c>
      <c r="G260" s="7">
        <f>'Consolidated List'!G150</f>
        <v>0</v>
      </c>
      <c r="H260" s="7">
        <f>'Consolidated List'!H150</f>
        <v>0</v>
      </c>
      <c r="I260" s="7">
        <f>'Consolidated List'!I150</f>
        <v>0</v>
      </c>
      <c r="J260" s="7">
        <f>'Consolidated List'!J150</f>
        <v>0</v>
      </c>
      <c r="K260" s="7">
        <f>'Consolidated List'!K150</f>
        <v>0</v>
      </c>
      <c r="L260" s="7">
        <f>'Consolidated List'!L150</f>
        <v>0</v>
      </c>
      <c r="M260" s="7">
        <f>'Consolidated List'!M150</f>
        <v>0</v>
      </c>
      <c r="N260" s="7">
        <f>'Consolidated List'!N150</f>
        <v>0</v>
      </c>
      <c r="O260" s="7">
        <f>'Consolidated List'!O150</f>
        <v>0</v>
      </c>
      <c r="P260" s="7">
        <f>'Consolidated List'!P150</f>
        <v>0</v>
      </c>
      <c r="Q260" s="7">
        <f>'Consolidated List'!Q150</f>
        <v>0</v>
      </c>
      <c r="R260" s="10">
        <f ca="1">RAND()*2-1</f>
        <v>0.91290806717878281</v>
      </c>
      <c r="V260" s="10">
        <f ca="1">$B$2*LOG(B260+1)+SUMPRODUCT($C$2:$T$2,C260:T260)</f>
        <v>34.129080671787833</v>
      </c>
      <c r="W260" s="10">
        <f t="shared" ca="1" si="6"/>
        <v>46304471.41427812</v>
      </c>
      <c r="X260" s="7">
        <f t="shared" ca="1" si="7"/>
        <v>1</v>
      </c>
      <c r="Y260" s="16">
        <f ca="1">X260/$AA$15</f>
        <v>1.1579434923575729E-4</v>
      </c>
    </row>
    <row r="261" spans="1:25" x14ac:dyDescent="0.25">
      <c r="A261" t="str">
        <f>'Consolidated List'!A928</f>
        <v>Casselman</v>
      </c>
      <c r="B261" s="7">
        <f>'Consolidated List'!B928</f>
        <v>0</v>
      </c>
      <c r="C261" s="7">
        <f>'Consolidated List'!C928</f>
        <v>0</v>
      </c>
      <c r="D261" s="7">
        <f>'Consolidated List'!D928</f>
        <v>0</v>
      </c>
      <c r="E261" s="7">
        <f>'Consolidated List'!E928</f>
        <v>0</v>
      </c>
      <c r="F261" s="7">
        <f>'Consolidated List'!F928</f>
        <v>0</v>
      </c>
      <c r="G261" s="7">
        <f>'Consolidated List'!G928</f>
        <v>0</v>
      </c>
      <c r="H261" s="7">
        <f>'Consolidated List'!H928</f>
        <v>0</v>
      </c>
      <c r="I261" s="7">
        <f>'Consolidated List'!I928</f>
        <v>0</v>
      </c>
      <c r="J261" s="7">
        <f>'Consolidated List'!J928</f>
        <v>0</v>
      </c>
      <c r="K261" s="7">
        <f>'Consolidated List'!K928</f>
        <v>0</v>
      </c>
      <c r="L261" s="7">
        <f>'Consolidated List'!L928</f>
        <v>0</v>
      </c>
      <c r="M261" s="7">
        <f>'Consolidated List'!M928</f>
        <v>1</v>
      </c>
      <c r="N261" s="7">
        <f>'Consolidated List'!N928</f>
        <v>0</v>
      </c>
      <c r="O261" s="7">
        <f>'Consolidated List'!O928</f>
        <v>0</v>
      </c>
      <c r="P261" s="7">
        <f>'Consolidated List'!P928</f>
        <v>0</v>
      </c>
      <c r="Q261" s="7">
        <f>'Consolidated List'!Q928</f>
        <v>0</v>
      </c>
      <c r="R261" s="10">
        <f ca="1">RAND()*2-1</f>
        <v>0.62765572127162383</v>
      </c>
      <c r="V261" s="10">
        <f ca="1">$B$2*LOG(B261+1)+SUMPRODUCT($C$2:$T$2,C261:T261)</f>
        <v>62.130924156528692</v>
      </c>
      <c r="W261" s="10">
        <f t="shared" ref="W261:W324" ca="1" si="8">$W$2^LOG(V261)-2</f>
        <v>925846665.11831236</v>
      </c>
      <c r="X261" s="7">
        <f t="shared" ref="X261:X324" ca="1" si="9">INT((W261-$AA$18)/($AA$19-$AA$18)*($X$2-1)+1)</f>
        <v>1</v>
      </c>
      <c r="Y261" s="16">
        <f ca="1">X261/$AA$15</f>
        <v>1.1579434923575729E-4</v>
      </c>
    </row>
    <row r="262" spans="1:25" x14ac:dyDescent="0.25">
      <c r="A262" t="str">
        <f>'Consolidated List'!A925</f>
        <v>Castle Downs</v>
      </c>
      <c r="B262" s="7">
        <f>'Consolidated List'!B925</f>
        <v>0</v>
      </c>
      <c r="C262" s="7">
        <f>'Consolidated List'!C925</f>
        <v>0</v>
      </c>
      <c r="D262" s="7">
        <f>'Consolidated List'!D925</f>
        <v>0</v>
      </c>
      <c r="E262" s="7">
        <f>'Consolidated List'!E925</f>
        <v>0</v>
      </c>
      <c r="F262" s="7">
        <f>'Consolidated List'!F925</f>
        <v>0</v>
      </c>
      <c r="G262" s="7">
        <f>'Consolidated List'!G925</f>
        <v>0</v>
      </c>
      <c r="H262" s="7">
        <f>'Consolidated List'!H925</f>
        <v>0</v>
      </c>
      <c r="I262" s="7">
        <f>'Consolidated List'!I925</f>
        <v>0</v>
      </c>
      <c r="J262" s="7">
        <f>'Consolidated List'!J925</f>
        <v>0</v>
      </c>
      <c r="K262" s="7">
        <f>'Consolidated List'!K925</f>
        <v>0</v>
      </c>
      <c r="L262" s="7">
        <f>'Consolidated List'!L925</f>
        <v>0</v>
      </c>
      <c r="M262" s="7">
        <f>'Consolidated List'!M925</f>
        <v>1</v>
      </c>
      <c r="N262" s="7">
        <f>'Consolidated List'!N925</f>
        <v>0</v>
      </c>
      <c r="O262" s="7">
        <f>'Consolidated List'!O925</f>
        <v>0</v>
      </c>
      <c r="P262" s="7">
        <f>'Consolidated List'!P925</f>
        <v>0</v>
      </c>
      <c r="Q262" s="7">
        <f>'Consolidated List'!Q925</f>
        <v>0</v>
      </c>
      <c r="R262" s="10">
        <f ca="1">RAND()*2-1</f>
        <v>9.6237974579969299E-2</v>
      </c>
      <c r="V262" s="10">
        <f ca="1">$B$2*LOG(B262+1)+SUMPRODUCT($C$2:$T$2,C262:T262)</f>
        <v>56.816746689612145</v>
      </c>
      <c r="W262" s="10">
        <f t="shared" ca="1" si="8"/>
        <v>592081935.83812177</v>
      </c>
      <c r="X262" s="7">
        <f t="shared" ca="1" si="9"/>
        <v>1</v>
      </c>
      <c r="Y262" s="16">
        <f ca="1">X262/$AA$15</f>
        <v>1.1579434923575729E-4</v>
      </c>
    </row>
    <row r="263" spans="1:25" x14ac:dyDescent="0.25">
      <c r="A263" t="str">
        <f>'Consolidated List'!A547</f>
        <v xml:space="preserve">Castle Island </v>
      </c>
      <c r="B263" s="7">
        <f>'Consolidated List'!B547</f>
        <v>22</v>
      </c>
      <c r="C263" s="7">
        <f>'Consolidated List'!C547</f>
        <v>0</v>
      </c>
      <c r="D263" s="7">
        <f>'Consolidated List'!D547</f>
        <v>0</v>
      </c>
      <c r="E263" s="7">
        <f>'Consolidated List'!E547</f>
        <v>0</v>
      </c>
      <c r="F263" s="7">
        <f>'Consolidated List'!F547</f>
        <v>1</v>
      </c>
      <c r="G263" s="7">
        <f>'Consolidated List'!G547</f>
        <v>0</v>
      </c>
      <c r="H263" s="7">
        <f>'Consolidated List'!H547</f>
        <v>0</v>
      </c>
      <c r="I263" s="7">
        <f>'Consolidated List'!I547</f>
        <v>0</v>
      </c>
      <c r="J263" s="7">
        <f>'Consolidated List'!J547</f>
        <v>0</v>
      </c>
      <c r="K263" s="7">
        <f>'Consolidated List'!K547</f>
        <v>0</v>
      </c>
      <c r="L263" s="7">
        <f>'Consolidated List'!L547</f>
        <v>0</v>
      </c>
      <c r="M263" s="7">
        <f>'Consolidated List'!M547</f>
        <v>0</v>
      </c>
      <c r="N263" s="7">
        <f>'Consolidated List'!N547</f>
        <v>0</v>
      </c>
      <c r="O263" s="7">
        <f>'Consolidated List'!O547</f>
        <v>0</v>
      </c>
      <c r="P263" s="7">
        <f>'Consolidated List'!P547</f>
        <v>0</v>
      </c>
      <c r="Q263" s="7">
        <f>'Consolidated List'!Q547</f>
        <v>0</v>
      </c>
      <c r="R263" s="10">
        <f ca="1">RAND()*2-1</f>
        <v>0.18206628455867824</v>
      </c>
      <c r="V263" s="10">
        <f ca="1">$B$2*LOG(B263+1)+SUMPRODUCT($C$2:$T$2,C263:T263)</f>
        <v>63.757681434167345</v>
      </c>
      <c r="W263" s="10">
        <f t="shared" ca="1" si="8"/>
        <v>1053568012.1700944</v>
      </c>
      <c r="X263" s="7">
        <f t="shared" ca="1" si="9"/>
        <v>1</v>
      </c>
      <c r="Y263" s="16">
        <f ca="1">X263/$AA$15</f>
        <v>1.1579434923575729E-4</v>
      </c>
    </row>
    <row r="264" spans="1:25" x14ac:dyDescent="0.25">
      <c r="A264" t="str">
        <f>'Consolidated List'!A758</f>
        <v>Castle Mountain</v>
      </c>
      <c r="B264" s="7">
        <f>'Consolidated List'!B758</f>
        <v>0</v>
      </c>
      <c r="C264" s="7">
        <f>'Consolidated List'!C758</f>
        <v>0</v>
      </c>
      <c r="D264" s="7">
        <f>'Consolidated List'!D758</f>
        <v>0</v>
      </c>
      <c r="E264" s="7">
        <f>'Consolidated List'!E758</f>
        <v>0</v>
      </c>
      <c r="F264" s="7">
        <f>'Consolidated List'!F758</f>
        <v>0</v>
      </c>
      <c r="G264" s="7">
        <f>'Consolidated List'!G758</f>
        <v>0</v>
      </c>
      <c r="H264" s="7">
        <f>'Consolidated List'!H758</f>
        <v>0</v>
      </c>
      <c r="I264" s="7">
        <f>'Consolidated List'!I758</f>
        <v>0</v>
      </c>
      <c r="J264" s="7">
        <f>'Consolidated List'!J758</f>
        <v>0</v>
      </c>
      <c r="K264" s="7">
        <f>'Consolidated List'!K758</f>
        <v>1</v>
      </c>
      <c r="L264" s="7">
        <f>'Consolidated List'!L758</f>
        <v>0</v>
      </c>
      <c r="M264" s="7">
        <f>'Consolidated List'!M758</f>
        <v>0</v>
      </c>
      <c r="N264" s="7">
        <f>'Consolidated List'!N758</f>
        <v>0</v>
      </c>
      <c r="O264" s="7">
        <f>'Consolidated List'!O758</f>
        <v>0</v>
      </c>
      <c r="P264" s="7">
        <f>'Consolidated List'!P758</f>
        <v>0</v>
      </c>
      <c r="Q264" s="7">
        <f>'Consolidated List'!Q758</f>
        <v>0</v>
      </c>
      <c r="R264" s="10">
        <f ca="1">RAND()*2-1</f>
        <v>0.18229327734977163</v>
      </c>
      <c r="V264" s="10">
        <f ca="1">$B$2*LOG(B264+1)+SUMPRODUCT($C$2:$T$2,C264:T264)</f>
        <v>11.822932773497715</v>
      </c>
      <c r="W264" s="10">
        <f t="shared" ca="1" si="8"/>
        <v>231005.5109552608</v>
      </c>
      <c r="X264" s="7">
        <f t="shared" ca="1" si="9"/>
        <v>1</v>
      </c>
      <c r="Y264" s="16">
        <f ca="1">X264/$AA$15</f>
        <v>1.1579434923575729E-4</v>
      </c>
    </row>
    <row r="265" spans="1:25" x14ac:dyDescent="0.25">
      <c r="A265" t="str">
        <f>'Consolidated List'!A25</f>
        <v>Castlegar</v>
      </c>
      <c r="B265" s="7">
        <f>'Consolidated List'!B25</f>
        <v>0</v>
      </c>
      <c r="C265" s="7">
        <f>'Consolidated List'!C25</f>
        <v>1</v>
      </c>
      <c r="D265" s="7">
        <f>'Consolidated List'!D25</f>
        <v>0</v>
      </c>
      <c r="E265" s="7">
        <f>'Consolidated List'!E25</f>
        <v>0</v>
      </c>
      <c r="F265" s="7">
        <f>'Consolidated List'!F25</f>
        <v>0</v>
      </c>
      <c r="G265" s="7">
        <f>'Consolidated List'!G25</f>
        <v>0</v>
      </c>
      <c r="H265" s="7">
        <f>'Consolidated List'!H25</f>
        <v>0</v>
      </c>
      <c r="I265" s="7">
        <f>'Consolidated List'!I25</f>
        <v>0</v>
      </c>
      <c r="J265" s="7">
        <f>'Consolidated List'!J25</f>
        <v>0</v>
      </c>
      <c r="K265" s="7">
        <f>'Consolidated List'!K25</f>
        <v>0</v>
      </c>
      <c r="L265" s="7">
        <f>'Consolidated List'!L25</f>
        <v>0</v>
      </c>
      <c r="M265" s="7">
        <f>'Consolidated List'!M25</f>
        <v>0</v>
      </c>
      <c r="N265" s="7">
        <f>'Consolidated List'!N25</f>
        <v>0</v>
      </c>
      <c r="O265" s="7">
        <f>'Consolidated List'!O25</f>
        <v>0</v>
      </c>
      <c r="P265" s="7">
        <f>'Consolidated List'!P25</f>
        <v>0</v>
      </c>
      <c r="Q265" s="7">
        <f>'Consolidated List'!Q25</f>
        <v>0</v>
      </c>
      <c r="R265" s="10">
        <f ca="1">RAND()*2-1</f>
        <v>0.54665869485162477</v>
      </c>
      <c r="T265">
        <v>7</v>
      </c>
      <c r="V265" s="10">
        <f ca="1">$B$2*LOG(B265+1)+SUMPRODUCT($C$2:$T$2,C265:T265)</f>
        <v>388.46658694851624</v>
      </c>
      <c r="W265" s="10">
        <f t="shared" ca="1" si="8"/>
        <v>8846436196112.6562</v>
      </c>
      <c r="X265" s="7">
        <f t="shared" ca="1" si="9"/>
        <v>66</v>
      </c>
      <c r="Y265" s="16">
        <f ca="1">X265/$AA$15</f>
        <v>7.6424270495599814E-3</v>
      </c>
    </row>
    <row r="266" spans="1:25" x14ac:dyDescent="0.25">
      <c r="A266" t="str">
        <f>'Consolidated List'!A1237</f>
        <v xml:space="preserve">Castleridge </v>
      </c>
      <c r="B266" s="7">
        <f>'Consolidated List'!B1237</f>
        <v>6180</v>
      </c>
      <c r="C266" s="7">
        <f>'Consolidated List'!C1237</f>
        <v>0</v>
      </c>
      <c r="D266" s="7">
        <f>'Consolidated List'!D1237</f>
        <v>0</v>
      </c>
      <c r="E266" s="7">
        <f>'Consolidated List'!E1237</f>
        <v>0</v>
      </c>
      <c r="F266" s="7">
        <f>'Consolidated List'!F1237</f>
        <v>0</v>
      </c>
      <c r="G266" s="7">
        <f>'Consolidated List'!G1237</f>
        <v>0</v>
      </c>
      <c r="H266" s="7">
        <f>'Consolidated List'!H1237</f>
        <v>0</v>
      </c>
      <c r="I266" s="7">
        <f>'Consolidated List'!I1237</f>
        <v>0</v>
      </c>
      <c r="J266" s="7">
        <f>'Consolidated List'!J1237</f>
        <v>0</v>
      </c>
      <c r="K266" s="7">
        <f>'Consolidated List'!K1237</f>
        <v>0</v>
      </c>
      <c r="L266" s="7">
        <f>'Consolidated List'!L1237</f>
        <v>0</v>
      </c>
      <c r="M266" s="7">
        <f>'Consolidated List'!M1237</f>
        <v>0</v>
      </c>
      <c r="N266" s="7">
        <f>'Consolidated List'!N1237</f>
        <v>1</v>
      </c>
      <c r="O266" s="7">
        <f>'Consolidated List'!O1237</f>
        <v>0</v>
      </c>
      <c r="P266" s="7">
        <f>'Consolidated List'!P1237</f>
        <v>0</v>
      </c>
      <c r="Q266" s="7">
        <f>'Consolidated List'!Q1237</f>
        <v>0</v>
      </c>
      <c r="R266" s="10">
        <f ca="1">RAND()*2-1</f>
        <v>0.3574746715866095</v>
      </c>
      <c r="V266" s="10">
        <f ca="1">$B$2*LOG(B266+1)+SUMPRODUCT($C$2:$T$2,C266:T266)</f>
        <v>140.67968525439633</v>
      </c>
      <c r="W266" s="10">
        <f t="shared" ca="1" si="8"/>
        <v>55100677640.233269</v>
      </c>
      <c r="X266" s="7">
        <f t="shared" ca="1" si="9"/>
        <v>1</v>
      </c>
      <c r="Y266" s="16">
        <f ca="1">X266/$AA$15</f>
        <v>1.1579434923575729E-4</v>
      </c>
    </row>
    <row r="267" spans="1:25" x14ac:dyDescent="0.25">
      <c r="A267" t="str">
        <f>'Consolidated List'!A1456</f>
        <v xml:space="preserve">Castor </v>
      </c>
      <c r="B267" s="7">
        <f>'Consolidated List'!B1456</f>
        <v>931</v>
      </c>
      <c r="C267" s="7">
        <f>'Consolidated List'!C1456</f>
        <v>0</v>
      </c>
      <c r="D267" s="7">
        <f>'Consolidated List'!D1456</f>
        <v>0</v>
      </c>
      <c r="E267" s="7">
        <f>'Consolidated List'!E1456</f>
        <v>0</v>
      </c>
      <c r="F267" s="7">
        <f>'Consolidated List'!F1456</f>
        <v>0</v>
      </c>
      <c r="G267" s="7">
        <f>'Consolidated List'!G1456</f>
        <v>0</v>
      </c>
      <c r="H267" s="7">
        <f>'Consolidated List'!H1456</f>
        <v>0</v>
      </c>
      <c r="I267" s="7">
        <f>'Consolidated List'!I1456</f>
        <v>0</v>
      </c>
      <c r="J267" s="7">
        <f>'Consolidated List'!J1456</f>
        <v>0</v>
      </c>
      <c r="K267" s="7">
        <f>'Consolidated List'!K1456</f>
        <v>0</v>
      </c>
      <c r="L267" s="7">
        <f>'Consolidated List'!L1456</f>
        <v>0</v>
      </c>
      <c r="M267" s="7">
        <f>'Consolidated List'!M1456</f>
        <v>0</v>
      </c>
      <c r="N267" s="7">
        <f>'Consolidated List'!N1456</f>
        <v>0</v>
      </c>
      <c r="O267" s="7">
        <f>'Consolidated List'!O1456</f>
        <v>1</v>
      </c>
      <c r="P267" s="7">
        <f>'Consolidated List'!P1456</f>
        <v>0</v>
      </c>
      <c r="Q267" s="7">
        <f>'Consolidated List'!Q1456</f>
        <v>0</v>
      </c>
      <c r="R267" s="10">
        <f ca="1">RAND()*2-1</f>
        <v>0.14584698542961627</v>
      </c>
      <c r="T267">
        <v>3</v>
      </c>
      <c r="V267" s="10">
        <f ca="1">$B$2*LOG(B267+1)+SUMPRODUCT($C$2:$T$2,C267:T267)</f>
        <v>311.44919496197758</v>
      </c>
      <c r="W267" s="10">
        <f t="shared" ca="1" si="8"/>
        <v>2930461791180.9199</v>
      </c>
      <c r="X267" s="7">
        <f t="shared" ca="1" si="9"/>
        <v>22</v>
      </c>
      <c r="Y267" s="16">
        <f ca="1">X267/$AA$15</f>
        <v>2.5474756831866605E-3</v>
      </c>
    </row>
    <row r="268" spans="1:25" x14ac:dyDescent="0.25">
      <c r="A268" s="13" t="str">
        <f>'Consolidated List'!A1688</f>
        <v xml:space="preserve">Cayley </v>
      </c>
      <c r="B268" s="14">
        <f>'Consolidated List'!B1688</f>
        <v>348</v>
      </c>
      <c r="C268" s="14">
        <f>'Consolidated List'!C1688</f>
        <v>0</v>
      </c>
      <c r="D268" s="14">
        <f>'Consolidated List'!D1688</f>
        <v>0</v>
      </c>
      <c r="E268" s="7">
        <f>'Consolidated List'!E151</f>
        <v>1</v>
      </c>
      <c r="F268" s="14">
        <f>'Consolidated List'!F1688</f>
        <v>0</v>
      </c>
      <c r="G268" s="14">
        <f>'Consolidated List'!G1688</f>
        <v>0</v>
      </c>
      <c r="H268" s="14">
        <f>'Consolidated List'!H1688</f>
        <v>0</v>
      </c>
      <c r="I268" s="14">
        <f>'Consolidated List'!I1688</f>
        <v>0</v>
      </c>
      <c r="J268" s="14">
        <f>'Consolidated List'!J1688</f>
        <v>0</v>
      </c>
      <c r="K268" s="14">
        <f>'Consolidated List'!K1688</f>
        <v>0</v>
      </c>
      <c r="L268" s="14">
        <f>'Consolidated List'!L1688</f>
        <v>0</v>
      </c>
      <c r="M268" s="14">
        <f>'Consolidated List'!M1688</f>
        <v>0</v>
      </c>
      <c r="N268" s="14">
        <f>'Consolidated List'!N1688</f>
        <v>0</v>
      </c>
      <c r="O268" s="14">
        <f>'Consolidated List'!O1688</f>
        <v>0</v>
      </c>
      <c r="P268" s="14">
        <f>'Consolidated List'!P1688</f>
        <v>0</v>
      </c>
      <c r="Q268" s="14">
        <f>'Consolidated List'!Q1688</f>
        <v>1</v>
      </c>
      <c r="R268" s="15">
        <f ca="1">RAND()*2-1</f>
        <v>-0.74247699947688561</v>
      </c>
      <c r="S268" s="13"/>
      <c r="T268" s="13"/>
      <c r="U268" s="13"/>
      <c r="V268" s="15">
        <f ca="1">$B$2*LOG(B268+1)+SUMPRODUCT($C$2:$T$2,C268:T268)</f>
        <v>141.48846909488407</v>
      </c>
      <c r="W268" s="10">
        <f t="shared" ca="1" si="8"/>
        <v>56702895664.738945</v>
      </c>
      <c r="X268" s="7">
        <f t="shared" ca="1" si="9"/>
        <v>1</v>
      </c>
      <c r="Y268" s="16">
        <f ca="1">X268/$AA$15</f>
        <v>1.1579434923575729E-4</v>
      </c>
    </row>
    <row r="269" spans="1:25" x14ac:dyDescent="0.25">
      <c r="A269" t="str">
        <f>'Consolidated List'!A1238</f>
        <v xml:space="preserve">Cedarbrae </v>
      </c>
      <c r="B269" s="7">
        <f>'Consolidated List'!B1238</f>
        <v>6441</v>
      </c>
      <c r="C269" s="7">
        <f>'Consolidated List'!C1238</f>
        <v>0</v>
      </c>
      <c r="D269" s="7">
        <f>'Consolidated List'!D1238</f>
        <v>0</v>
      </c>
      <c r="E269" s="7">
        <f>'Consolidated List'!E1238</f>
        <v>0</v>
      </c>
      <c r="F269" s="7">
        <f>'Consolidated List'!F1238</f>
        <v>0</v>
      </c>
      <c r="G269" s="7">
        <f>'Consolidated List'!G1238</f>
        <v>0</v>
      </c>
      <c r="H269" s="7">
        <f>'Consolidated List'!H1238</f>
        <v>0</v>
      </c>
      <c r="I269" s="7">
        <f>'Consolidated List'!I1238</f>
        <v>0</v>
      </c>
      <c r="J269" s="7">
        <f>'Consolidated List'!J1238</f>
        <v>0</v>
      </c>
      <c r="K269" s="7">
        <f>'Consolidated List'!K1238</f>
        <v>0</v>
      </c>
      <c r="L269" s="7">
        <f>'Consolidated List'!L1238</f>
        <v>0</v>
      </c>
      <c r="M269" s="7">
        <f>'Consolidated List'!M1238</f>
        <v>0</v>
      </c>
      <c r="N269" s="7">
        <f>'Consolidated List'!N1238</f>
        <v>1</v>
      </c>
      <c r="O269" s="7">
        <f>'Consolidated List'!O1238</f>
        <v>0</v>
      </c>
      <c r="P269" s="7">
        <f>'Consolidated List'!P1238</f>
        <v>0</v>
      </c>
      <c r="Q269" s="7">
        <f>'Consolidated List'!Q1238</f>
        <v>0</v>
      </c>
      <c r="R269" s="10">
        <f ca="1">RAND()*2-1</f>
        <v>-0.47984121745759434</v>
      </c>
      <c r="V269" s="10">
        <f ca="1">$B$2*LOG(B269+1)+SUMPRODUCT($C$2:$T$2,C269:T269)</f>
        <v>132.89927160138524</v>
      </c>
      <c r="W269" s="10">
        <f t="shared" ca="1" si="8"/>
        <v>41458444471.023582</v>
      </c>
      <c r="X269" s="7">
        <f t="shared" ca="1" si="9"/>
        <v>1</v>
      </c>
      <c r="Y269" s="16">
        <f ca="1">X269/$AA$15</f>
        <v>1.1579434923575729E-4</v>
      </c>
    </row>
    <row r="270" spans="1:25" x14ac:dyDescent="0.25">
      <c r="A270" t="str">
        <f>'Consolidated List'!A1430</f>
        <v>Centennial</v>
      </c>
      <c r="B270" s="7">
        <f>'Consolidated List'!B1430</f>
        <v>0</v>
      </c>
      <c r="C270" s="7">
        <f>'Consolidated List'!C1430</f>
        <v>0</v>
      </c>
      <c r="D270" s="7">
        <f>'Consolidated List'!D1430</f>
        <v>0</v>
      </c>
      <c r="E270" s="7">
        <f>'Consolidated List'!E1430</f>
        <v>0</v>
      </c>
      <c r="F270" s="7">
        <f>'Consolidated List'!F1430</f>
        <v>0</v>
      </c>
      <c r="G270" s="7">
        <f>'Consolidated List'!G1430</f>
        <v>0</v>
      </c>
      <c r="H270" s="7">
        <f>'Consolidated List'!H1430</f>
        <v>0</v>
      </c>
      <c r="I270" s="7">
        <f>'Consolidated List'!I1430</f>
        <v>0</v>
      </c>
      <c r="J270" s="7">
        <f>'Consolidated List'!J1430</f>
        <v>0</v>
      </c>
      <c r="K270" s="7">
        <f>'Consolidated List'!K1430</f>
        <v>0</v>
      </c>
      <c r="L270" s="7">
        <f>'Consolidated List'!L1430</f>
        <v>1</v>
      </c>
      <c r="M270" s="7">
        <f>'Consolidated List'!M1430</f>
        <v>0</v>
      </c>
      <c r="N270" s="7">
        <f>'Consolidated List'!N1430</f>
        <v>0</v>
      </c>
      <c r="O270" s="7">
        <f>'Consolidated List'!O1430</f>
        <v>0</v>
      </c>
      <c r="P270" s="7">
        <f>'Consolidated List'!P1430</f>
        <v>0</v>
      </c>
      <c r="Q270" s="7">
        <f>'Consolidated List'!Q1430</f>
        <v>0</v>
      </c>
      <c r="R270" s="10">
        <f ca="1">RAND()*2-1</f>
        <v>0.5994638782181092</v>
      </c>
      <c r="V270" s="10">
        <f ca="1">$B$2*LOG(B270+1)+SUMPRODUCT($C$2:$T$2,C270:T270)</f>
        <v>30.994638782181092</v>
      </c>
      <c r="W270" s="10">
        <f t="shared" ca="1" si="8"/>
        <v>28604401.575037405</v>
      </c>
      <c r="X270" s="7">
        <f t="shared" ca="1" si="9"/>
        <v>1</v>
      </c>
      <c r="Y270" s="16">
        <f ca="1">X270/$AA$15</f>
        <v>1.1579434923575729E-4</v>
      </c>
    </row>
    <row r="271" spans="1:25" x14ac:dyDescent="0.25">
      <c r="A271" t="str">
        <f>'Consolidated List'!A943</f>
        <v>Central McDougall</v>
      </c>
      <c r="B271" s="7">
        <f>'Consolidated List'!B943</f>
        <v>0</v>
      </c>
      <c r="C271" s="7">
        <f>'Consolidated List'!C943</f>
        <v>0</v>
      </c>
      <c r="D271" s="7">
        <f>'Consolidated List'!D943</f>
        <v>0</v>
      </c>
      <c r="E271" s="7">
        <f>'Consolidated List'!E943</f>
        <v>0</v>
      </c>
      <c r="F271" s="7">
        <f>'Consolidated List'!F943</f>
        <v>0</v>
      </c>
      <c r="G271" s="7">
        <f>'Consolidated List'!G943</f>
        <v>0</v>
      </c>
      <c r="H271" s="7">
        <f>'Consolidated List'!H943</f>
        <v>0</v>
      </c>
      <c r="I271" s="7">
        <f>'Consolidated List'!I943</f>
        <v>0</v>
      </c>
      <c r="J271" s="7">
        <f>'Consolidated List'!J943</f>
        <v>0</v>
      </c>
      <c r="K271" s="7">
        <f>'Consolidated List'!K943</f>
        <v>0</v>
      </c>
      <c r="L271" s="7">
        <f>'Consolidated List'!L943</f>
        <v>0</v>
      </c>
      <c r="M271" s="7">
        <f>'Consolidated List'!M943</f>
        <v>1</v>
      </c>
      <c r="N271" s="7">
        <f>'Consolidated List'!N943</f>
        <v>0</v>
      </c>
      <c r="O271" s="7">
        <f>'Consolidated List'!O943</f>
        <v>0</v>
      </c>
      <c r="P271" s="7">
        <f>'Consolidated List'!P943</f>
        <v>0</v>
      </c>
      <c r="Q271" s="7">
        <f>'Consolidated List'!Q943</f>
        <v>0</v>
      </c>
      <c r="R271" s="10">
        <f ca="1">RAND()*2-1</f>
        <v>0.3330489329793993</v>
      </c>
      <c r="V271" s="10">
        <f ca="1">$B$2*LOG(B271+1)+SUMPRODUCT($C$2:$T$2,C271:T271)</f>
        <v>59.184856273606442</v>
      </c>
      <c r="W271" s="10">
        <f t="shared" ca="1" si="8"/>
        <v>726194550.02444088</v>
      </c>
      <c r="X271" s="7">
        <f t="shared" ca="1" si="9"/>
        <v>1</v>
      </c>
      <c r="Y271" s="16">
        <f ca="1">X271/$AA$15</f>
        <v>1.1579434923575729E-4</v>
      </c>
    </row>
    <row r="272" spans="1:25" x14ac:dyDescent="0.25">
      <c r="A272" s="13" t="str">
        <f>'Consolidated List'!A1689</f>
        <v xml:space="preserve">Central Park </v>
      </c>
      <c r="B272" s="14">
        <f>'Consolidated List'!B1689</f>
        <v>85</v>
      </c>
      <c r="C272" s="14">
        <f>'Consolidated List'!C1689</f>
        <v>0</v>
      </c>
      <c r="D272" s="14">
        <f>'Consolidated List'!D1689</f>
        <v>0</v>
      </c>
      <c r="E272" s="14">
        <f>'Consolidated List'!E1689</f>
        <v>0</v>
      </c>
      <c r="F272" s="14">
        <f>'Consolidated List'!F1689</f>
        <v>0</v>
      </c>
      <c r="G272" s="14">
        <f>'Consolidated List'!G1689</f>
        <v>0</v>
      </c>
      <c r="H272" s="14">
        <f>'Consolidated List'!H1689</f>
        <v>0</v>
      </c>
      <c r="I272" s="14">
        <f>'Consolidated List'!I1689</f>
        <v>0</v>
      </c>
      <c r="J272" s="14">
        <f>'Consolidated List'!J1689</f>
        <v>0</v>
      </c>
      <c r="K272" s="14">
        <f>'Consolidated List'!K1689</f>
        <v>0</v>
      </c>
      <c r="L272" s="14">
        <f>'Consolidated List'!L1689</f>
        <v>0</v>
      </c>
      <c r="M272" s="14">
        <f>'Consolidated List'!M1689</f>
        <v>0</v>
      </c>
      <c r="N272" s="14">
        <f>'Consolidated List'!N1689</f>
        <v>0</v>
      </c>
      <c r="O272" s="14">
        <f>'Consolidated List'!O1689</f>
        <v>0</v>
      </c>
      <c r="P272" s="14">
        <f>'Consolidated List'!P1689</f>
        <v>0</v>
      </c>
      <c r="Q272" s="14">
        <f>'Consolidated List'!Q1689</f>
        <v>1</v>
      </c>
      <c r="R272" s="15">
        <f ca="1">RAND()*2-1</f>
        <v>-0.9911368936402567</v>
      </c>
      <c r="S272" s="13"/>
      <c r="T272" s="13">
        <v>2</v>
      </c>
      <c r="U272" s="13"/>
      <c r="V272" s="15">
        <f ca="1">$B$2*LOG(B272+1)+SUMPRODUCT($C$2:$T$2,C272:T272)</f>
        <v>181.92707995463516</v>
      </c>
      <c r="W272" s="10">
        <f t="shared" ca="1" si="8"/>
        <v>199290567719.26639</v>
      </c>
      <c r="X272" s="7">
        <f t="shared" ca="1" si="9"/>
        <v>2</v>
      </c>
      <c r="Y272" s="16">
        <f ca="1">X272/$AA$15</f>
        <v>2.3158869847151459E-4</v>
      </c>
    </row>
    <row r="273" spans="1:25" x14ac:dyDescent="0.25">
      <c r="A273" s="13" t="str">
        <f>'Consolidated List'!A1690</f>
        <v xml:space="preserve">Centre Calling Lake </v>
      </c>
      <c r="B273" s="14">
        <f>'Consolidated List'!B1690</f>
        <v>189</v>
      </c>
      <c r="C273" s="14">
        <f>'Consolidated List'!C1690</f>
        <v>0</v>
      </c>
      <c r="D273" s="14">
        <f>'Consolidated List'!D1690</f>
        <v>0</v>
      </c>
      <c r="E273" s="14">
        <f>'Consolidated List'!E1690</f>
        <v>0</v>
      </c>
      <c r="F273" s="14">
        <f>'Consolidated List'!F1690</f>
        <v>0</v>
      </c>
      <c r="G273" s="14">
        <f>'Consolidated List'!G1690</f>
        <v>0</v>
      </c>
      <c r="H273" s="14">
        <f>'Consolidated List'!H1690</f>
        <v>0</v>
      </c>
      <c r="I273" s="14">
        <f>'Consolidated List'!I1690</f>
        <v>0</v>
      </c>
      <c r="J273" s="14">
        <f>'Consolidated List'!J1690</f>
        <v>0</v>
      </c>
      <c r="K273" s="14">
        <f>'Consolidated List'!K1690</f>
        <v>0</v>
      </c>
      <c r="L273" s="14">
        <f>'Consolidated List'!L1690</f>
        <v>0</v>
      </c>
      <c r="M273" s="14">
        <f>'Consolidated List'!M1690</f>
        <v>0</v>
      </c>
      <c r="N273" s="14">
        <f>'Consolidated List'!N1690</f>
        <v>0</v>
      </c>
      <c r="O273" s="14">
        <f>'Consolidated List'!O1690</f>
        <v>0</v>
      </c>
      <c r="P273" s="14">
        <f>'Consolidated List'!P1690</f>
        <v>0</v>
      </c>
      <c r="Q273" s="14">
        <f>'Consolidated List'!Q1690</f>
        <v>1</v>
      </c>
      <c r="R273" s="15">
        <f ca="1">RAND()*2-1</f>
        <v>-0.56900417794844405</v>
      </c>
      <c r="S273" s="13"/>
      <c r="T273" s="13">
        <v>1</v>
      </c>
      <c r="U273" s="13"/>
      <c r="V273" s="15">
        <f ca="1">$B$2*LOG(B273+1)+SUMPRODUCT($C$2:$T$2,C273:T273)</f>
        <v>153.50882705195892</v>
      </c>
      <c r="W273" s="10">
        <f t="shared" ca="1" si="8"/>
        <v>85244578260.341461</v>
      </c>
      <c r="X273" s="7">
        <f t="shared" ca="1" si="9"/>
        <v>1</v>
      </c>
      <c r="Y273" s="16">
        <f ca="1">X273/$AA$15</f>
        <v>1.1579434923575729E-4</v>
      </c>
    </row>
    <row r="274" spans="1:25" x14ac:dyDescent="0.25">
      <c r="A274" s="13" t="str">
        <f>'Consolidated List'!A1568</f>
        <v xml:space="preserve">Cereal </v>
      </c>
      <c r="B274" s="14">
        <f>'Consolidated List'!B1568</f>
        <v>126</v>
      </c>
      <c r="C274" s="14">
        <f>'Consolidated List'!C1568</f>
        <v>0</v>
      </c>
      <c r="D274" s="14">
        <f>'Consolidated List'!D1568</f>
        <v>0</v>
      </c>
      <c r="E274" s="14">
        <f>'Consolidated List'!E1568</f>
        <v>0</v>
      </c>
      <c r="F274" s="14">
        <f>'Consolidated List'!F1568</f>
        <v>0</v>
      </c>
      <c r="G274" s="14">
        <f>'Consolidated List'!G1568</f>
        <v>0</v>
      </c>
      <c r="H274" s="14">
        <f>'Consolidated List'!H1568</f>
        <v>0</v>
      </c>
      <c r="I274" s="14">
        <f>'Consolidated List'!I1568</f>
        <v>0</v>
      </c>
      <c r="J274" s="14">
        <f>'Consolidated List'!J1568</f>
        <v>0</v>
      </c>
      <c r="K274" s="14">
        <f>'Consolidated List'!K1568</f>
        <v>0</v>
      </c>
      <c r="L274" s="14">
        <f>'Consolidated List'!L1568</f>
        <v>0</v>
      </c>
      <c r="M274" s="14">
        <f>'Consolidated List'!M1568</f>
        <v>0</v>
      </c>
      <c r="N274" s="14">
        <f>'Consolidated List'!N1568</f>
        <v>0</v>
      </c>
      <c r="O274" s="14">
        <f>'Consolidated List'!O1568</f>
        <v>0</v>
      </c>
      <c r="P274" s="14">
        <f>'Consolidated List'!P1568</f>
        <v>1</v>
      </c>
      <c r="Q274" s="14">
        <f>'Consolidated List'!Q1568</f>
        <v>0</v>
      </c>
      <c r="R274" s="15">
        <f ca="1">RAND()*2-1</f>
        <v>0.95355610046122008</v>
      </c>
      <c r="S274" s="13"/>
      <c r="T274" s="13">
        <v>1</v>
      </c>
      <c r="U274" s="13"/>
      <c r="V274" s="15">
        <f ca="1">$B$2*LOG(B274+1)+SUMPRODUCT($C$2:$T$2,C274:T274)</f>
        <v>172.96108379615879</v>
      </c>
      <c r="W274" s="10">
        <f t="shared" ca="1" si="8"/>
        <v>154789675505.3541</v>
      </c>
      <c r="X274" s="7">
        <f t="shared" ca="1" si="9"/>
        <v>2</v>
      </c>
      <c r="Y274" s="16">
        <f ca="1">X274/$AA$15</f>
        <v>2.3158869847151459E-4</v>
      </c>
    </row>
    <row r="275" spans="1:25" x14ac:dyDescent="0.25">
      <c r="A275" t="str">
        <f>'Consolidated List'!A759</f>
        <v>Cessford</v>
      </c>
      <c r="B275" s="7">
        <f>'Consolidated List'!B759</f>
        <v>0</v>
      </c>
      <c r="C275" s="7">
        <f>'Consolidated List'!C759</f>
        <v>0</v>
      </c>
      <c r="D275" s="7">
        <f>'Consolidated List'!D759</f>
        <v>0</v>
      </c>
      <c r="E275" s="7">
        <f>'Consolidated List'!E152</f>
        <v>1</v>
      </c>
      <c r="F275" s="7">
        <f>'Consolidated List'!F759</f>
        <v>0</v>
      </c>
      <c r="G275" s="7">
        <f>'Consolidated List'!G759</f>
        <v>0</v>
      </c>
      <c r="H275" s="7">
        <f>'Consolidated List'!H759</f>
        <v>0</v>
      </c>
      <c r="I275" s="7">
        <f>'Consolidated List'!I759</f>
        <v>0</v>
      </c>
      <c r="J275" s="7">
        <f>'Consolidated List'!J759</f>
        <v>0</v>
      </c>
      <c r="K275" s="7">
        <f>'Consolidated List'!K759</f>
        <v>1</v>
      </c>
      <c r="L275" s="7">
        <f>'Consolidated List'!L759</f>
        <v>0</v>
      </c>
      <c r="M275" s="7">
        <f>'Consolidated List'!M759</f>
        <v>0</v>
      </c>
      <c r="N275" s="7">
        <f>'Consolidated List'!N759</f>
        <v>0</v>
      </c>
      <c r="O275" s="7">
        <f>'Consolidated List'!O759</f>
        <v>0</v>
      </c>
      <c r="P275" s="7">
        <f>'Consolidated List'!P759</f>
        <v>0</v>
      </c>
      <c r="Q275" s="7">
        <f>'Consolidated List'!Q759</f>
        <v>0</v>
      </c>
      <c r="R275" s="10">
        <f ca="1">RAND()*2-1</f>
        <v>-0.76012927210555459</v>
      </c>
      <c r="V275" s="10">
        <f ca="1">$B$2*LOG(B275+1)+SUMPRODUCT($C$2:$T$2,C275:T275)</f>
        <v>27.398707278944453</v>
      </c>
      <c r="W275" s="10">
        <f t="shared" ca="1" si="8"/>
        <v>15440107.019776415</v>
      </c>
      <c r="X275" s="7">
        <f t="shared" ca="1" si="9"/>
        <v>1</v>
      </c>
      <c r="Y275" s="16">
        <f ca="1">X275/$AA$15</f>
        <v>1.1579434923575729E-4</v>
      </c>
    </row>
    <row r="276" spans="1:25" x14ac:dyDescent="0.25">
      <c r="A276" t="str">
        <f>'Consolidated List'!A829</f>
        <v>Chain Lakes</v>
      </c>
      <c r="B276" s="7">
        <f>'Consolidated List'!B829</f>
        <v>0</v>
      </c>
      <c r="C276" s="7">
        <f>'Consolidated List'!C829</f>
        <v>0</v>
      </c>
      <c r="D276" s="7">
        <f>'Consolidated List'!D829</f>
        <v>0</v>
      </c>
      <c r="E276" s="7">
        <f>'Consolidated List'!E829</f>
        <v>0</v>
      </c>
      <c r="F276" s="7">
        <f>'Consolidated List'!F829</f>
        <v>0</v>
      </c>
      <c r="G276" s="7">
        <f>'Consolidated List'!G829</f>
        <v>0</v>
      </c>
      <c r="H276" s="7">
        <f>'Consolidated List'!H829</f>
        <v>0</v>
      </c>
      <c r="I276" s="7">
        <f>'Consolidated List'!I829</f>
        <v>0</v>
      </c>
      <c r="J276" s="7">
        <f>'Consolidated List'!J829</f>
        <v>0</v>
      </c>
      <c r="K276" s="7">
        <f>'Consolidated List'!K829</f>
        <v>0</v>
      </c>
      <c r="L276" s="7">
        <f>'Consolidated List'!L829</f>
        <v>1</v>
      </c>
      <c r="M276" s="7">
        <f>'Consolidated List'!M829</f>
        <v>0</v>
      </c>
      <c r="N276" s="7">
        <f>'Consolidated List'!N829</f>
        <v>0</v>
      </c>
      <c r="O276" s="7">
        <f>'Consolidated List'!O829</f>
        <v>0</v>
      </c>
      <c r="P276" s="7">
        <f>'Consolidated List'!P829</f>
        <v>0</v>
      </c>
      <c r="Q276" s="7">
        <f>'Consolidated List'!Q829</f>
        <v>0</v>
      </c>
      <c r="R276" s="10">
        <f ca="1">RAND()*2-1</f>
        <v>0.45131250088559716</v>
      </c>
      <c r="T276">
        <v>3</v>
      </c>
      <c r="V276" s="10">
        <f ca="1">$B$2*LOG(B276+1)+SUMPRODUCT($C$2:$T$2,C276:T276)</f>
        <v>161.51312500885598</v>
      </c>
      <c r="W276" s="10">
        <f t="shared" ca="1" si="8"/>
        <v>109910478964.71474</v>
      </c>
      <c r="X276" s="7">
        <f t="shared" ca="1" si="9"/>
        <v>1</v>
      </c>
      <c r="Y276" s="16">
        <f ca="1">X276/$AA$15</f>
        <v>1.1579434923575729E-4</v>
      </c>
    </row>
    <row r="277" spans="1:25" x14ac:dyDescent="0.25">
      <c r="A277" t="str">
        <f>'Consolidated List'!A1134</f>
        <v>Chambery</v>
      </c>
      <c r="B277" s="7">
        <f>'Consolidated List'!B1134</f>
        <v>0</v>
      </c>
      <c r="C277" s="7">
        <f>'Consolidated List'!C1134</f>
        <v>0</v>
      </c>
      <c r="D277" s="7">
        <f>'Consolidated List'!D1134</f>
        <v>0</v>
      </c>
      <c r="E277" s="7">
        <f>'Consolidated List'!E1134</f>
        <v>0</v>
      </c>
      <c r="F277" s="7">
        <f>'Consolidated List'!F1134</f>
        <v>0</v>
      </c>
      <c r="G277" s="7">
        <f>'Consolidated List'!G1134</f>
        <v>0</v>
      </c>
      <c r="H277" s="7">
        <f>'Consolidated List'!H1134</f>
        <v>0</v>
      </c>
      <c r="I277" s="7">
        <f>'Consolidated List'!I1134</f>
        <v>0</v>
      </c>
      <c r="J277" s="7">
        <f>'Consolidated List'!J1134</f>
        <v>0</v>
      </c>
      <c r="K277" s="7">
        <f>'Consolidated List'!K1134</f>
        <v>0</v>
      </c>
      <c r="L277" s="7">
        <f>'Consolidated List'!L1134</f>
        <v>0</v>
      </c>
      <c r="M277" s="7">
        <f>'Consolidated List'!M1134</f>
        <v>1</v>
      </c>
      <c r="N277" s="7">
        <f>'Consolidated List'!N1134</f>
        <v>0</v>
      </c>
      <c r="O277" s="7">
        <f>'Consolidated List'!O1134</f>
        <v>0</v>
      </c>
      <c r="P277" s="7">
        <f>'Consolidated List'!P1134</f>
        <v>0</v>
      </c>
      <c r="Q277" s="7">
        <f>'Consolidated List'!Q1134</f>
        <v>0</v>
      </c>
      <c r="R277" s="10">
        <f ca="1">RAND()*2-1</f>
        <v>-0.62406731123030745</v>
      </c>
      <c r="V277" s="10">
        <f ca="1">$B$2*LOG(B277+1)+SUMPRODUCT($C$2:$T$2,C277:T277)</f>
        <v>49.61369383150938</v>
      </c>
      <c r="W277" s="10">
        <f t="shared" ca="1" si="8"/>
        <v>300613035.1279583</v>
      </c>
      <c r="X277" s="7">
        <f t="shared" ca="1" si="9"/>
        <v>1</v>
      </c>
      <c r="Y277" s="16">
        <f ca="1">X277/$AA$15</f>
        <v>1.1579434923575729E-4</v>
      </c>
    </row>
    <row r="278" spans="1:25" x14ac:dyDescent="0.25">
      <c r="A278" s="13" t="str">
        <f>'Consolidated List'!A1569</f>
        <v xml:space="preserve">Champion </v>
      </c>
      <c r="B278" s="14">
        <f>'Consolidated List'!B1569</f>
        <v>384</v>
      </c>
      <c r="C278" s="14">
        <f>'Consolidated List'!C1569</f>
        <v>0</v>
      </c>
      <c r="D278" s="14">
        <f>'Consolidated List'!D1569</f>
        <v>0</v>
      </c>
      <c r="E278" s="14">
        <f>'Consolidated List'!E1569</f>
        <v>0</v>
      </c>
      <c r="F278" s="14">
        <f>'Consolidated List'!F1569</f>
        <v>0</v>
      </c>
      <c r="G278" s="14">
        <f>'Consolidated List'!G1569</f>
        <v>0</v>
      </c>
      <c r="H278" s="14">
        <f>'Consolidated List'!H1569</f>
        <v>0</v>
      </c>
      <c r="I278" s="14">
        <f>'Consolidated List'!I1569</f>
        <v>0</v>
      </c>
      <c r="J278" s="14">
        <f>'Consolidated List'!J1569</f>
        <v>0</v>
      </c>
      <c r="K278" s="14">
        <f>'Consolidated List'!K1569</f>
        <v>0</v>
      </c>
      <c r="L278" s="14">
        <f>'Consolidated List'!L1569</f>
        <v>0</v>
      </c>
      <c r="M278" s="14">
        <f>'Consolidated List'!M1569</f>
        <v>0</v>
      </c>
      <c r="N278" s="14">
        <f>'Consolidated List'!N1569</f>
        <v>0</v>
      </c>
      <c r="O278" s="14">
        <f>'Consolidated List'!O1569</f>
        <v>0</v>
      </c>
      <c r="P278" s="14">
        <f>'Consolidated List'!P1569</f>
        <v>1</v>
      </c>
      <c r="Q278" s="14">
        <f>'Consolidated List'!Q1569</f>
        <v>0</v>
      </c>
      <c r="R278" s="15">
        <f ca="1">RAND()*2-1</f>
        <v>-0.76891283784531694</v>
      </c>
      <c r="S278" s="13"/>
      <c r="T278" s="13">
        <v>2</v>
      </c>
      <c r="U278" s="13"/>
      <c r="V278" s="15">
        <f ca="1">$B$2*LOG(B278+1)+SUMPRODUCT($C$2:$T$2,C278:T278)</f>
        <v>215.63107569532735</v>
      </c>
      <c r="W278" s="10">
        <f t="shared" ca="1" si="8"/>
        <v>466183337880.70618</v>
      </c>
      <c r="X278" s="7">
        <f t="shared" ca="1" si="9"/>
        <v>4</v>
      </c>
      <c r="Y278" s="16">
        <f ca="1">X278/$AA$15</f>
        <v>4.6317739694302917E-4</v>
      </c>
    </row>
    <row r="279" spans="1:25" x14ac:dyDescent="0.25">
      <c r="A279" s="13" t="str">
        <f>'Consolidated List'!A1691</f>
        <v xml:space="preserve">Chancellor </v>
      </c>
      <c r="B279" s="14">
        <f>'Consolidated List'!B1691</f>
        <v>10</v>
      </c>
      <c r="C279" s="14">
        <f>'Consolidated List'!C1691</f>
        <v>0</v>
      </c>
      <c r="D279" s="14">
        <f>'Consolidated List'!D1691</f>
        <v>0</v>
      </c>
      <c r="E279" s="7">
        <f>'Consolidated List'!E153</f>
        <v>1</v>
      </c>
      <c r="F279" s="14">
        <f>'Consolidated List'!F1691</f>
        <v>0</v>
      </c>
      <c r="G279" s="14">
        <f>'Consolidated List'!G1691</f>
        <v>0</v>
      </c>
      <c r="H279" s="14">
        <f>'Consolidated List'!H1691</f>
        <v>0</v>
      </c>
      <c r="I279" s="14">
        <f>'Consolidated List'!I1691</f>
        <v>0</v>
      </c>
      <c r="J279" s="14">
        <f>'Consolidated List'!J1691</f>
        <v>0</v>
      </c>
      <c r="K279" s="14">
        <f>'Consolidated List'!K1691</f>
        <v>0</v>
      </c>
      <c r="L279" s="14">
        <f>'Consolidated List'!L1691</f>
        <v>0</v>
      </c>
      <c r="M279" s="14">
        <f>'Consolidated List'!M1691</f>
        <v>0</v>
      </c>
      <c r="N279" s="14">
        <f>'Consolidated List'!N1691</f>
        <v>0</v>
      </c>
      <c r="O279" s="14">
        <f>'Consolidated List'!O1691</f>
        <v>0</v>
      </c>
      <c r="P279" s="14">
        <f>'Consolidated List'!P1691</f>
        <v>0</v>
      </c>
      <c r="Q279" s="14">
        <f>'Consolidated List'!Q1691</f>
        <v>1</v>
      </c>
      <c r="R279" s="15">
        <f ca="1">RAND()*2-1</f>
        <v>-0.58858374245451639</v>
      </c>
      <c r="S279" s="13"/>
      <c r="T279" s="13"/>
      <c r="U279" s="13"/>
      <c r="V279" s="15">
        <f ca="1">$B$2*LOG(B279+1)+SUMPRODUCT($C$2:$T$2,C279:T279)</f>
        <v>93.480121185676268</v>
      </c>
      <c r="W279" s="10">
        <f t="shared" ca="1" si="8"/>
        <v>7138325271.4985504</v>
      </c>
      <c r="X279" s="7">
        <f t="shared" ca="1" si="9"/>
        <v>1</v>
      </c>
      <c r="Y279" s="16">
        <f ca="1">X279/$AA$15</f>
        <v>1.1579434923575729E-4</v>
      </c>
    </row>
    <row r="280" spans="1:25" x14ac:dyDescent="0.25">
      <c r="A280" t="str">
        <f>'Consolidated List'!A1239</f>
        <v xml:space="preserve">Chaparral </v>
      </c>
      <c r="B280" s="7">
        <f>'Consolidated List'!B1239</f>
        <v>6500</v>
      </c>
      <c r="C280" s="7">
        <f>'Consolidated List'!C1239</f>
        <v>0</v>
      </c>
      <c r="D280" s="7">
        <f>'Consolidated List'!D1239</f>
        <v>0</v>
      </c>
      <c r="E280" s="7">
        <f>'Consolidated List'!E1239</f>
        <v>0</v>
      </c>
      <c r="F280" s="7">
        <f>'Consolidated List'!F1239</f>
        <v>0</v>
      </c>
      <c r="G280" s="7">
        <f>'Consolidated List'!G1239</f>
        <v>0</v>
      </c>
      <c r="H280" s="7">
        <f>'Consolidated List'!H1239</f>
        <v>0</v>
      </c>
      <c r="I280" s="7">
        <f>'Consolidated List'!I1239</f>
        <v>0</v>
      </c>
      <c r="J280" s="7">
        <f>'Consolidated List'!J1239</f>
        <v>0</v>
      </c>
      <c r="K280" s="7">
        <f>'Consolidated List'!K1239</f>
        <v>0</v>
      </c>
      <c r="L280" s="7">
        <f>'Consolidated List'!L1239</f>
        <v>0</v>
      </c>
      <c r="M280" s="7">
        <f>'Consolidated List'!M1239</f>
        <v>0</v>
      </c>
      <c r="N280" s="7">
        <f>'Consolidated List'!N1239</f>
        <v>1</v>
      </c>
      <c r="O280" s="7">
        <f>'Consolidated List'!O1239</f>
        <v>0</v>
      </c>
      <c r="P280" s="7">
        <f>'Consolidated List'!P1239</f>
        <v>0</v>
      </c>
      <c r="Q280" s="7">
        <f>'Consolidated List'!Q1239</f>
        <v>0</v>
      </c>
      <c r="R280" s="10">
        <f ca="1">RAND()*2-1</f>
        <v>8.8105161879776128E-2</v>
      </c>
      <c r="V280" s="10">
        <f ca="1">$B$2*LOG(B280+1)+SUMPRODUCT($C$2:$T$2,C280:T280)</f>
        <v>138.70939709810062</v>
      </c>
      <c r="W280" s="10">
        <f t="shared" ca="1" si="8"/>
        <v>51348696137.818634</v>
      </c>
      <c r="X280" s="7">
        <f t="shared" ca="1" si="9"/>
        <v>1</v>
      </c>
      <c r="Y280" s="16">
        <f ca="1">X280/$AA$15</f>
        <v>1.1579434923575729E-4</v>
      </c>
    </row>
    <row r="281" spans="1:25" x14ac:dyDescent="0.25">
      <c r="A281" t="str">
        <f>'Consolidated List'!A1240</f>
        <v xml:space="preserve">Chaparral Valley </v>
      </c>
      <c r="B281" s="7">
        <f>'Consolidated List'!B1240</f>
        <v>0</v>
      </c>
      <c r="C281" s="7">
        <f>'Consolidated List'!C1240</f>
        <v>0</v>
      </c>
      <c r="D281" s="7">
        <f>'Consolidated List'!D1240</f>
        <v>0</v>
      </c>
      <c r="E281" s="7">
        <f>'Consolidated List'!E1240</f>
        <v>0</v>
      </c>
      <c r="F281" s="7">
        <f>'Consolidated List'!F1240</f>
        <v>0</v>
      </c>
      <c r="G281" s="7">
        <f>'Consolidated List'!G1240</f>
        <v>0</v>
      </c>
      <c r="H281" s="7">
        <f>'Consolidated List'!H1240</f>
        <v>0</v>
      </c>
      <c r="I281" s="7">
        <f>'Consolidated List'!I1240</f>
        <v>0</v>
      </c>
      <c r="J281" s="7">
        <f>'Consolidated List'!J1240</f>
        <v>0</v>
      </c>
      <c r="K281" s="7">
        <f>'Consolidated List'!K1240</f>
        <v>0</v>
      </c>
      <c r="L281" s="7">
        <f>'Consolidated List'!L1240</f>
        <v>0</v>
      </c>
      <c r="M281" s="7">
        <f>'Consolidated List'!M1240</f>
        <v>0</v>
      </c>
      <c r="N281" s="7">
        <f>'Consolidated List'!N1240</f>
        <v>1</v>
      </c>
      <c r="O281" s="7">
        <f>'Consolidated List'!O1240</f>
        <v>0</v>
      </c>
      <c r="P281" s="7">
        <f>'Consolidated List'!P1240</f>
        <v>0</v>
      </c>
      <c r="Q281" s="7">
        <f>'Consolidated List'!Q1240</f>
        <v>0</v>
      </c>
      <c r="R281" s="10">
        <f ca="1">RAND()*2-1</f>
        <v>-0.4235080924473682</v>
      </c>
      <c r="V281" s="10">
        <f ca="1">$B$2*LOG(B281+1)+SUMPRODUCT($C$2:$T$2,C281:T281)</f>
        <v>7.7649190755263184</v>
      </c>
      <c r="W281" s="10">
        <f t="shared" ca="1" si="8"/>
        <v>28226.296455633441</v>
      </c>
      <c r="X281" s="7">
        <f t="shared" ca="1" si="9"/>
        <v>1</v>
      </c>
      <c r="Y281" s="16">
        <f ca="1">X281/$AA$15</f>
        <v>1.1579434923575729E-4</v>
      </c>
    </row>
    <row r="282" spans="1:25" x14ac:dyDescent="0.25">
      <c r="A282" t="str">
        <f>'Consolidated List'!A1022</f>
        <v>Chappelle</v>
      </c>
      <c r="B282" s="7">
        <f>'Consolidated List'!B1022</f>
        <v>0</v>
      </c>
      <c r="C282" s="7">
        <f>'Consolidated List'!C1022</f>
        <v>0</v>
      </c>
      <c r="D282" s="7">
        <f>'Consolidated List'!D1022</f>
        <v>0</v>
      </c>
      <c r="E282" s="7">
        <f>'Consolidated List'!E1022</f>
        <v>0</v>
      </c>
      <c r="F282" s="7">
        <f>'Consolidated List'!F1022</f>
        <v>0</v>
      </c>
      <c r="G282" s="7">
        <f>'Consolidated List'!G1022</f>
        <v>0</v>
      </c>
      <c r="H282" s="7">
        <f>'Consolidated List'!H1022</f>
        <v>0</v>
      </c>
      <c r="I282" s="7">
        <f>'Consolidated List'!I1022</f>
        <v>0</v>
      </c>
      <c r="J282" s="7">
        <f>'Consolidated List'!J1022</f>
        <v>0</v>
      </c>
      <c r="K282" s="7">
        <f>'Consolidated List'!K1022</f>
        <v>0</v>
      </c>
      <c r="L282" s="7">
        <f>'Consolidated List'!L1022</f>
        <v>0</v>
      </c>
      <c r="M282" s="7">
        <f>'Consolidated List'!M1022</f>
        <v>1</v>
      </c>
      <c r="N282" s="7">
        <f>'Consolidated List'!N1022</f>
        <v>0</v>
      </c>
      <c r="O282" s="7">
        <f>'Consolidated List'!O1022</f>
        <v>0</v>
      </c>
      <c r="P282" s="7">
        <f>'Consolidated List'!P1022</f>
        <v>0</v>
      </c>
      <c r="Q282" s="7">
        <f>'Consolidated List'!Q1022</f>
        <v>0</v>
      </c>
      <c r="R282" s="10">
        <f ca="1">RAND()*2-1</f>
        <v>-0.99318474773138843</v>
      </c>
      <c r="V282" s="10">
        <f ca="1">$B$2*LOG(B282+1)+SUMPRODUCT($C$2:$T$2,C282:T282)</f>
        <v>45.922519466498571</v>
      </c>
      <c r="W282" s="10">
        <f t="shared" ca="1" si="8"/>
        <v>204234229.07495406</v>
      </c>
      <c r="X282" s="7">
        <f t="shared" ca="1" si="9"/>
        <v>1</v>
      </c>
      <c r="Y282" s="16">
        <f ca="1">X282/$AA$15</f>
        <v>1.1579434923575729E-4</v>
      </c>
    </row>
    <row r="283" spans="1:25" x14ac:dyDescent="0.25">
      <c r="A283" t="str">
        <f>'Consolidated List'!A621</f>
        <v xml:space="preserve">Charles Lake </v>
      </c>
      <c r="B283" s="7">
        <f>'Consolidated List'!B621</f>
        <v>0</v>
      </c>
      <c r="C283" s="7">
        <f>'Consolidated List'!C621</f>
        <v>0</v>
      </c>
      <c r="D283" s="7">
        <f>'Consolidated List'!D621</f>
        <v>0</v>
      </c>
      <c r="E283" s="7">
        <f>'Consolidated List'!E621</f>
        <v>0</v>
      </c>
      <c r="F283" s="7">
        <f>'Consolidated List'!F621</f>
        <v>0</v>
      </c>
      <c r="G283" s="7">
        <f>'Consolidated List'!G621</f>
        <v>0</v>
      </c>
      <c r="H283" s="7">
        <f>'Consolidated List'!H621</f>
        <v>0</v>
      </c>
      <c r="I283" s="7">
        <f>'Consolidated List'!I621</f>
        <v>1</v>
      </c>
      <c r="J283" s="7">
        <f>'Consolidated List'!J621</f>
        <v>0</v>
      </c>
      <c r="K283" s="7">
        <f>'Consolidated List'!K621</f>
        <v>0</v>
      </c>
      <c r="L283" s="7">
        <f>'Consolidated List'!L621</f>
        <v>0</v>
      </c>
      <c r="M283" s="7">
        <f>'Consolidated List'!M621</f>
        <v>0</v>
      </c>
      <c r="N283" s="7">
        <f>'Consolidated List'!N621</f>
        <v>0</v>
      </c>
      <c r="O283" s="7">
        <f>'Consolidated List'!O621</f>
        <v>0</v>
      </c>
      <c r="P283" s="7">
        <f>'Consolidated List'!P621</f>
        <v>0</v>
      </c>
      <c r="Q283" s="7">
        <f>'Consolidated List'!Q621</f>
        <v>0</v>
      </c>
      <c r="R283" s="10">
        <f ca="1">RAND()*2-1</f>
        <v>2.4733382944611693E-2</v>
      </c>
      <c r="V283" s="10">
        <f ca="1">$B$2*LOG(B283+1)+SUMPRODUCT($C$2:$T$2,C283:T283)</f>
        <v>35.24733382944612</v>
      </c>
      <c r="W283" s="10">
        <f t="shared" ca="1" si="8"/>
        <v>54404064.004792705</v>
      </c>
      <c r="X283" s="7">
        <f t="shared" ca="1" si="9"/>
        <v>1</v>
      </c>
      <c r="Y283" s="16">
        <f ca="1">X283/$AA$15</f>
        <v>1.1579434923575729E-4</v>
      </c>
    </row>
    <row r="284" spans="1:25" x14ac:dyDescent="0.25">
      <c r="A284" t="str">
        <f>'Consolidated List'!A1241</f>
        <v xml:space="preserve">Charleswood </v>
      </c>
      <c r="B284" s="7">
        <f>'Consolidated List'!B1241</f>
        <v>3503</v>
      </c>
      <c r="C284" s="7">
        <f>'Consolidated List'!C1241</f>
        <v>0</v>
      </c>
      <c r="D284" s="7">
        <f>'Consolidated List'!D1241</f>
        <v>0</v>
      </c>
      <c r="E284" s="7">
        <f>'Consolidated List'!E1241</f>
        <v>0</v>
      </c>
      <c r="F284" s="7">
        <f>'Consolidated List'!F1241</f>
        <v>0</v>
      </c>
      <c r="G284" s="7">
        <f>'Consolidated List'!G1241</f>
        <v>0</v>
      </c>
      <c r="H284" s="7">
        <f>'Consolidated List'!H1241</f>
        <v>0</v>
      </c>
      <c r="I284" s="7">
        <f>'Consolidated List'!I1241</f>
        <v>0</v>
      </c>
      <c r="J284" s="7">
        <f>'Consolidated List'!J1241</f>
        <v>0</v>
      </c>
      <c r="K284" s="7">
        <f>'Consolidated List'!K1241</f>
        <v>0</v>
      </c>
      <c r="L284" s="7">
        <f>'Consolidated List'!L1241</f>
        <v>0</v>
      </c>
      <c r="M284" s="7">
        <f>'Consolidated List'!M1241</f>
        <v>0</v>
      </c>
      <c r="N284" s="7">
        <f>'Consolidated List'!N1241</f>
        <v>1</v>
      </c>
      <c r="O284" s="7">
        <f>'Consolidated List'!O1241</f>
        <v>0</v>
      </c>
      <c r="P284" s="7">
        <f>'Consolidated List'!P1241</f>
        <v>0</v>
      </c>
      <c r="Q284" s="7">
        <f>'Consolidated List'!Q1241</f>
        <v>0</v>
      </c>
      <c r="R284" s="10">
        <f ca="1">RAND()*2-1</f>
        <v>0.18170340160946719</v>
      </c>
      <c r="V284" s="10">
        <f ca="1">$B$2*LOG(B284+1)+SUMPRODUCT($C$2:$T$2,C284:T284)</f>
        <v>130.78764923346409</v>
      </c>
      <c r="W284" s="10">
        <f t="shared" ca="1" si="8"/>
        <v>38267815315.492836</v>
      </c>
      <c r="X284" s="7">
        <f t="shared" ca="1" si="9"/>
        <v>1</v>
      </c>
      <c r="Y284" s="16">
        <f ca="1">X284/$AA$15</f>
        <v>1.1579434923575729E-4</v>
      </c>
    </row>
    <row r="285" spans="1:25" x14ac:dyDescent="0.25">
      <c r="A285" t="str">
        <f>'Consolidated List'!A1110</f>
        <v>Charlesworth</v>
      </c>
      <c r="B285" s="7">
        <f>'Consolidated List'!B1110</f>
        <v>0</v>
      </c>
      <c r="C285" s="7">
        <f>'Consolidated List'!C1110</f>
        <v>0</v>
      </c>
      <c r="D285" s="7">
        <f>'Consolidated List'!D1110</f>
        <v>0</v>
      </c>
      <c r="E285" s="7">
        <f>'Consolidated List'!E1110</f>
        <v>0</v>
      </c>
      <c r="F285" s="7">
        <f>'Consolidated List'!F1110</f>
        <v>0</v>
      </c>
      <c r="G285" s="7">
        <f>'Consolidated List'!G1110</f>
        <v>0</v>
      </c>
      <c r="H285" s="7">
        <f>'Consolidated List'!H1110</f>
        <v>0</v>
      </c>
      <c r="I285" s="7">
        <f>'Consolidated List'!I1110</f>
        <v>0</v>
      </c>
      <c r="J285" s="7">
        <f>'Consolidated List'!J1110</f>
        <v>0</v>
      </c>
      <c r="K285" s="7">
        <f>'Consolidated List'!K1110</f>
        <v>0</v>
      </c>
      <c r="L285" s="7">
        <f>'Consolidated List'!L1110</f>
        <v>0</v>
      </c>
      <c r="M285" s="7">
        <f>'Consolidated List'!M1110</f>
        <v>1</v>
      </c>
      <c r="N285" s="7">
        <f>'Consolidated List'!N1110</f>
        <v>0</v>
      </c>
      <c r="O285" s="7">
        <f>'Consolidated List'!O1110</f>
        <v>0</v>
      </c>
      <c r="P285" s="7">
        <f>'Consolidated List'!P1110</f>
        <v>0</v>
      </c>
      <c r="Q285" s="7">
        <f>'Consolidated List'!Q1110</f>
        <v>0</v>
      </c>
      <c r="R285" s="10">
        <f ca="1">RAND()*2-1</f>
        <v>0.96024634663388997</v>
      </c>
      <c r="V285" s="10">
        <f ca="1">$B$2*LOG(B285+1)+SUMPRODUCT($C$2:$T$2,C285:T285)</f>
        <v>65.456830410151355</v>
      </c>
      <c r="W285" s="10">
        <f t="shared" ca="1" si="8"/>
        <v>1201641332.859201</v>
      </c>
      <c r="X285" s="7">
        <f t="shared" ca="1" si="9"/>
        <v>1</v>
      </c>
      <c r="Y285" s="16">
        <f ca="1">X285/$AA$15</f>
        <v>1.1579434923575729E-4</v>
      </c>
    </row>
    <row r="286" spans="1:25" x14ac:dyDescent="0.25">
      <c r="A286" s="13" t="str">
        <f>'Consolidated List'!A1570</f>
        <v xml:space="preserve">Chauvin </v>
      </c>
      <c r="B286" s="14">
        <f>'Consolidated List'!B1570</f>
        <v>321</v>
      </c>
      <c r="C286" s="14">
        <f>'Consolidated List'!C1570</f>
        <v>0</v>
      </c>
      <c r="D286" s="14">
        <f>'Consolidated List'!D1570</f>
        <v>0</v>
      </c>
      <c r="E286" s="14">
        <f>'Consolidated List'!E1570</f>
        <v>0</v>
      </c>
      <c r="F286" s="14">
        <f>'Consolidated List'!F1570</f>
        <v>0</v>
      </c>
      <c r="G286" s="14">
        <f>'Consolidated List'!G1570</f>
        <v>0</v>
      </c>
      <c r="H286" s="14">
        <f>'Consolidated List'!H1570</f>
        <v>0</v>
      </c>
      <c r="I286" s="14">
        <f>'Consolidated List'!I1570</f>
        <v>0</v>
      </c>
      <c r="J286" s="14">
        <f>'Consolidated List'!J1570</f>
        <v>0</v>
      </c>
      <c r="K286" s="14">
        <f>'Consolidated List'!K1570</f>
        <v>0</v>
      </c>
      <c r="L286" s="14">
        <f>'Consolidated List'!L1570</f>
        <v>0</v>
      </c>
      <c r="M286" s="14">
        <f>'Consolidated List'!M1570</f>
        <v>0</v>
      </c>
      <c r="N286" s="14">
        <f>'Consolidated List'!N1570</f>
        <v>0</v>
      </c>
      <c r="O286" s="14">
        <f>'Consolidated List'!O1570</f>
        <v>0</v>
      </c>
      <c r="P286" s="14">
        <f>'Consolidated List'!P1570</f>
        <v>1</v>
      </c>
      <c r="Q286" s="14">
        <f>'Consolidated List'!Q1570</f>
        <v>0</v>
      </c>
      <c r="R286" s="15">
        <f ca="1">RAND()*2-1</f>
        <v>-0.40110958838800714</v>
      </c>
      <c r="S286" s="13"/>
      <c r="T286" s="13"/>
      <c r="U286" s="13"/>
      <c r="V286" s="15">
        <f ca="1">$B$2*LOG(B286+1)+SUMPRODUCT($C$2:$T$2,C286:T286)</f>
        <v>128.74814788208232</v>
      </c>
      <c r="W286" s="10">
        <f t="shared" ca="1" si="8"/>
        <v>35375692554.68998</v>
      </c>
      <c r="X286" s="7">
        <f t="shared" ca="1" si="9"/>
        <v>1</v>
      </c>
      <c r="Y286" s="16">
        <f ca="1">X286/$AA$15</f>
        <v>1.1579434923575729E-4</v>
      </c>
    </row>
    <row r="287" spans="1:25" x14ac:dyDescent="0.25">
      <c r="A287" t="str">
        <f>'Consolidated List'!A154</f>
        <v xml:space="preserve">Cheadle </v>
      </c>
      <c r="B287" s="7">
        <f>'Consolidated List'!B154</f>
        <v>69</v>
      </c>
      <c r="C287" s="7">
        <f>'Consolidated List'!C154</f>
        <v>0</v>
      </c>
      <c r="D287" s="7">
        <f>'Consolidated List'!D154</f>
        <v>0</v>
      </c>
      <c r="E287" s="7">
        <f>'Consolidated List'!E154</f>
        <v>1</v>
      </c>
      <c r="F287" s="7">
        <f>'Consolidated List'!F154</f>
        <v>0</v>
      </c>
      <c r="G287" s="7">
        <f>'Consolidated List'!G154</f>
        <v>0</v>
      </c>
      <c r="H287" s="7">
        <f>'Consolidated List'!H154</f>
        <v>0</v>
      </c>
      <c r="I287" s="7">
        <f>'Consolidated List'!I154</f>
        <v>0</v>
      </c>
      <c r="J287" s="7">
        <f>'Consolidated List'!J154</f>
        <v>0</v>
      </c>
      <c r="K287" s="7">
        <f>'Consolidated List'!K154</f>
        <v>0</v>
      </c>
      <c r="L287" s="7">
        <f>'Consolidated List'!L154</f>
        <v>0</v>
      </c>
      <c r="M287" s="7">
        <f>'Consolidated List'!M154</f>
        <v>0</v>
      </c>
      <c r="N287" s="7">
        <f>'Consolidated List'!N154</f>
        <v>0</v>
      </c>
      <c r="O287" s="7">
        <f>'Consolidated List'!O154</f>
        <v>0</v>
      </c>
      <c r="P287" s="7">
        <f>'Consolidated List'!P154</f>
        <v>0</v>
      </c>
      <c r="Q287" s="14">
        <f>'Consolidated List'!Q1692</f>
        <v>1</v>
      </c>
      <c r="R287" s="10">
        <f ca="1">RAND()*2-1</f>
        <v>-0.77691884398117605</v>
      </c>
      <c r="V287" s="10">
        <f ca="1">$B$2*LOG(B287+1)+SUMPRODUCT($C$2:$T$2,C287:T287)</f>
        <v>118.11904688065871</v>
      </c>
      <c r="W287" s="10">
        <f t="shared" ca="1" si="8"/>
        <v>22993213376.467316</v>
      </c>
      <c r="X287" s="7">
        <f t="shared" ca="1" si="9"/>
        <v>1</v>
      </c>
      <c r="Y287" s="16">
        <f ca="1">X287/$AA$15</f>
        <v>1.1579434923575729E-4</v>
      </c>
    </row>
    <row r="288" spans="1:25" x14ac:dyDescent="0.25">
      <c r="A288" t="str">
        <f>'Consolidated List'!A155</f>
        <v xml:space="preserve">Cherhill </v>
      </c>
      <c r="B288" s="7">
        <f>'Consolidated List'!B155</f>
        <v>0</v>
      </c>
      <c r="C288" s="7">
        <f>'Consolidated List'!C155</f>
        <v>0</v>
      </c>
      <c r="D288" s="7">
        <f>'Consolidated List'!D155</f>
        <v>0</v>
      </c>
      <c r="E288" s="7">
        <f>'Consolidated List'!E155</f>
        <v>1</v>
      </c>
      <c r="F288" s="7">
        <f>'Consolidated List'!F155</f>
        <v>0</v>
      </c>
      <c r="G288" s="7">
        <f>'Consolidated List'!G155</f>
        <v>0</v>
      </c>
      <c r="H288" s="7">
        <f>'Consolidated List'!H155</f>
        <v>0</v>
      </c>
      <c r="I288" s="7">
        <f>'Consolidated List'!I155</f>
        <v>0</v>
      </c>
      <c r="J288" s="7">
        <f>'Consolidated List'!J155</f>
        <v>0</v>
      </c>
      <c r="K288" s="7">
        <f>'Consolidated List'!K155</f>
        <v>0</v>
      </c>
      <c r="L288" s="7">
        <f>'Consolidated List'!L155</f>
        <v>0</v>
      </c>
      <c r="M288" s="7">
        <f>'Consolidated List'!M155</f>
        <v>0</v>
      </c>
      <c r="N288" s="7">
        <f>'Consolidated List'!N155</f>
        <v>0</v>
      </c>
      <c r="O288" s="7">
        <f>'Consolidated List'!O155</f>
        <v>0</v>
      </c>
      <c r="P288" s="7">
        <f>'Consolidated List'!P155</f>
        <v>0</v>
      </c>
      <c r="Q288" s="7">
        <f>'Consolidated List'!Q155</f>
        <v>0</v>
      </c>
      <c r="R288" s="10">
        <f ca="1">RAND()*2-1</f>
        <v>-8.7590534807228559E-2</v>
      </c>
      <c r="V288" s="10">
        <f ca="1">$B$2*LOG(B288+1)+SUMPRODUCT($C$2:$T$2,C288:T288)</f>
        <v>24.124094651927713</v>
      </c>
      <c r="W288" s="10">
        <f t="shared" ca="1" si="8"/>
        <v>8170619.9964785185</v>
      </c>
      <c r="X288" s="7">
        <f t="shared" ca="1" si="9"/>
        <v>1</v>
      </c>
      <c r="Y288" s="16">
        <f ca="1">X288/$AA$15</f>
        <v>1.1579434923575729E-4</v>
      </c>
    </row>
    <row r="289" spans="1:25" x14ac:dyDescent="0.25">
      <c r="A289" t="str">
        <f>'Consolidated List'!A156</f>
        <v xml:space="preserve">Cherry Grove </v>
      </c>
      <c r="B289" s="7">
        <f>'Consolidated List'!B156</f>
        <v>0</v>
      </c>
      <c r="C289" s="7">
        <f>'Consolidated List'!C156</f>
        <v>0</v>
      </c>
      <c r="D289" s="7">
        <f>'Consolidated List'!D156</f>
        <v>0</v>
      </c>
      <c r="E289" s="7">
        <f>'Consolidated List'!E156</f>
        <v>1</v>
      </c>
      <c r="F289" s="7">
        <f>'Consolidated List'!F156</f>
        <v>0</v>
      </c>
      <c r="G289" s="7">
        <f>'Consolidated List'!G156</f>
        <v>0</v>
      </c>
      <c r="H289" s="7">
        <f>'Consolidated List'!H156</f>
        <v>0</v>
      </c>
      <c r="I289" s="7">
        <f>'Consolidated List'!I156</f>
        <v>0</v>
      </c>
      <c r="J289" s="7">
        <f>'Consolidated List'!J156</f>
        <v>0</v>
      </c>
      <c r="K289" s="7">
        <f>'Consolidated List'!K156</f>
        <v>0</v>
      </c>
      <c r="L289" s="7">
        <f>'Consolidated List'!L156</f>
        <v>0</v>
      </c>
      <c r="M289" s="7">
        <f>'Consolidated List'!M156</f>
        <v>0</v>
      </c>
      <c r="N289" s="7">
        <f>'Consolidated List'!N156</f>
        <v>0</v>
      </c>
      <c r="O289" s="7">
        <f>'Consolidated List'!O156</f>
        <v>0</v>
      </c>
      <c r="P289" s="7">
        <f>'Consolidated List'!P156</f>
        <v>0</v>
      </c>
      <c r="Q289" s="7">
        <f>'Consolidated List'!Q156</f>
        <v>0</v>
      </c>
      <c r="R289" s="10">
        <f ca="1">RAND()*2-1</f>
        <v>0.60742207148135874</v>
      </c>
      <c r="T289">
        <v>2</v>
      </c>
      <c r="V289" s="10">
        <f ca="1">$B$2*LOG(B289+1)+SUMPRODUCT($C$2:$T$2,C289:T289)</f>
        <v>119.07422071481359</v>
      </c>
      <c r="W289" s="10">
        <f t="shared" ca="1" si="8"/>
        <v>23938048340.32008</v>
      </c>
      <c r="X289" s="7">
        <f t="shared" ca="1" si="9"/>
        <v>1</v>
      </c>
      <c r="Y289" s="16">
        <f ca="1">X289/$AA$15</f>
        <v>1.1579434923575729E-4</v>
      </c>
    </row>
    <row r="290" spans="1:25" x14ac:dyDescent="0.25">
      <c r="A290" t="str">
        <f>'Consolidated List'!A1457</f>
        <v xml:space="preserve">Chestermere </v>
      </c>
      <c r="B290" s="7">
        <f>'Consolidated List'!B1457</f>
        <v>9564</v>
      </c>
      <c r="C290" s="7">
        <f>'Consolidated List'!C1457</f>
        <v>0</v>
      </c>
      <c r="D290" s="7">
        <f>'Consolidated List'!D1457</f>
        <v>0</v>
      </c>
      <c r="E290" s="7">
        <f>'Consolidated List'!E1457</f>
        <v>0</v>
      </c>
      <c r="F290" s="7">
        <f>'Consolidated List'!F1457</f>
        <v>0</v>
      </c>
      <c r="G290" s="7">
        <f>'Consolidated List'!G1457</f>
        <v>0</v>
      </c>
      <c r="H290" s="7">
        <f>'Consolidated List'!H1457</f>
        <v>0</v>
      </c>
      <c r="I290" s="7">
        <f>'Consolidated List'!I1457</f>
        <v>0</v>
      </c>
      <c r="J290" s="7">
        <f>'Consolidated List'!J1457</f>
        <v>0</v>
      </c>
      <c r="K290" s="7">
        <f>'Consolidated List'!K1457</f>
        <v>0</v>
      </c>
      <c r="L290" s="7">
        <f>'Consolidated List'!L1457</f>
        <v>0</v>
      </c>
      <c r="M290" s="7">
        <f>'Consolidated List'!M1457</f>
        <v>0</v>
      </c>
      <c r="N290" s="7">
        <f>'Consolidated List'!N1457</f>
        <v>0</v>
      </c>
      <c r="O290" s="7">
        <f>'Consolidated List'!O1457</f>
        <v>1</v>
      </c>
      <c r="P290" s="7">
        <f>'Consolidated List'!P1457</f>
        <v>0</v>
      </c>
      <c r="Q290" s="7">
        <f>'Consolidated List'!Q1457</f>
        <v>0</v>
      </c>
      <c r="R290" s="10">
        <f ca="1">RAND()*2-1</f>
        <v>-0.19331068120791506</v>
      </c>
      <c r="T290">
        <v>4</v>
      </c>
      <c r="V290" s="10">
        <f ca="1">$B$2*LOG(B290+1)+SUMPRODUCT($C$2:$T$2,C290:T290)</f>
        <v>385.42949734191029</v>
      </c>
      <c r="W290" s="10">
        <f t="shared" ca="1" si="8"/>
        <v>8505987557985.1396</v>
      </c>
      <c r="X290" s="7">
        <f t="shared" ca="1" si="9"/>
        <v>63</v>
      </c>
      <c r="Y290" s="16">
        <f ca="1">X290/$AA$15</f>
        <v>7.2950440018527095E-3</v>
      </c>
    </row>
    <row r="291" spans="1:25" x14ac:dyDescent="0.25">
      <c r="A291" t="str">
        <f>'Consolidated List'!A622</f>
        <v xml:space="preserve">Child Lake </v>
      </c>
      <c r="B291" s="7">
        <f>'Consolidated List'!B622</f>
        <v>156</v>
      </c>
      <c r="C291" s="7">
        <f>'Consolidated List'!C622</f>
        <v>0</v>
      </c>
      <c r="D291" s="7">
        <f>'Consolidated List'!D622</f>
        <v>0</v>
      </c>
      <c r="E291" s="7">
        <f>'Consolidated List'!E622</f>
        <v>0</v>
      </c>
      <c r="F291" s="7">
        <f>'Consolidated List'!F622</f>
        <v>0</v>
      </c>
      <c r="G291" s="7">
        <f>'Consolidated List'!G622</f>
        <v>0</v>
      </c>
      <c r="H291" s="7">
        <f>'Consolidated List'!H622</f>
        <v>0</v>
      </c>
      <c r="I291" s="7">
        <f>'Consolidated List'!I622</f>
        <v>1</v>
      </c>
      <c r="J291" s="7">
        <f>'Consolidated List'!J622</f>
        <v>0</v>
      </c>
      <c r="K291" s="7">
        <f>'Consolidated List'!K622</f>
        <v>0</v>
      </c>
      <c r="L291" s="7">
        <f>'Consolidated List'!L622</f>
        <v>0</v>
      </c>
      <c r="M291" s="7">
        <f>'Consolidated List'!M622</f>
        <v>0</v>
      </c>
      <c r="N291" s="7">
        <f>'Consolidated List'!N622</f>
        <v>0</v>
      </c>
      <c r="O291" s="7">
        <f>'Consolidated List'!O622</f>
        <v>0</v>
      </c>
      <c r="P291" s="7">
        <f>'Consolidated List'!P622</f>
        <v>0</v>
      </c>
      <c r="Q291" s="7">
        <f>'Consolidated List'!Q622</f>
        <v>0</v>
      </c>
      <c r="R291" s="10">
        <f ca="1">RAND()*2-1</f>
        <v>-3.5852705183969658E-3</v>
      </c>
      <c r="T291">
        <v>1</v>
      </c>
      <c r="V291" s="10">
        <f ca="1">$B$2*LOG(B291+1)+SUMPRODUCT($C$2:$T$2,C291:T291)</f>
        <v>151.42883582432074</v>
      </c>
      <c r="W291" s="10">
        <f t="shared" ca="1" si="8"/>
        <v>79623803199.925613</v>
      </c>
      <c r="X291" s="7">
        <f t="shared" ca="1" si="9"/>
        <v>1</v>
      </c>
      <c r="Y291" s="16">
        <f ca="1">X291/$AA$15</f>
        <v>1.1579434923575729E-4</v>
      </c>
    </row>
    <row r="292" spans="1:25" x14ac:dyDescent="0.25">
      <c r="A292" t="str">
        <f>'Consolidated List'!A157</f>
        <v xml:space="preserve">Chin </v>
      </c>
      <c r="B292" s="7">
        <f>'Consolidated List'!B157</f>
        <v>45</v>
      </c>
      <c r="C292" s="7">
        <f>'Consolidated List'!C157</f>
        <v>0</v>
      </c>
      <c r="D292" s="7">
        <f>'Consolidated List'!D157</f>
        <v>0</v>
      </c>
      <c r="E292" s="7">
        <f>'Consolidated List'!E157</f>
        <v>1</v>
      </c>
      <c r="F292" s="7">
        <f>'Consolidated List'!F157</f>
        <v>0</v>
      </c>
      <c r="G292" s="7">
        <f>'Consolidated List'!G157</f>
        <v>0</v>
      </c>
      <c r="H292" s="7">
        <f>'Consolidated List'!H157</f>
        <v>0</v>
      </c>
      <c r="I292" s="7">
        <f>'Consolidated List'!I157</f>
        <v>0</v>
      </c>
      <c r="J292" s="7">
        <f>'Consolidated List'!J157</f>
        <v>0</v>
      </c>
      <c r="K292" s="7">
        <f>'Consolidated List'!K157</f>
        <v>0</v>
      </c>
      <c r="L292" s="7">
        <f>'Consolidated List'!L157</f>
        <v>0</v>
      </c>
      <c r="M292" s="7">
        <f>'Consolidated List'!M157</f>
        <v>0</v>
      </c>
      <c r="N292" s="7">
        <f>'Consolidated List'!N157</f>
        <v>0</v>
      </c>
      <c r="O292" s="7">
        <f>'Consolidated List'!O157</f>
        <v>0</v>
      </c>
      <c r="P292" s="7">
        <f>'Consolidated List'!P157</f>
        <v>0</v>
      </c>
      <c r="Q292" s="14">
        <f>'Consolidated List'!Q1693</f>
        <v>1</v>
      </c>
      <c r="R292" s="10">
        <f ca="1">RAND()*2-1</f>
        <v>0.15377773124010208</v>
      </c>
      <c r="T292" s="13">
        <v>2</v>
      </c>
      <c r="V292" s="10">
        <f ca="1">$B$2*LOG(B292+1)+SUMPRODUCT($C$2:$T$2,C292:T292)</f>
        <v>209.40878575789299</v>
      </c>
      <c r="W292" s="10">
        <f t="shared" ca="1" si="8"/>
        <v>402693382512.43372</v>
      </c>
      <c r="X292" s="7">
        <f t="shared" ca="1" si="9"/>
        <v>3</v>
      </c>
      <c r="Y292" s="16">
        <f ca="1">X292/$AA$15</f>
        <v>3.4738304770727188E-4</v>
      </c>
    </row>
    <row r="293" spans="1:25" x14ac:dyDescent="0.25">
      <c r="A293" t="str">
        <f>'Consolidated List'!A1242</f>
        <v xml:space="preserve">Chinatown </v>
      </c>
      <c r="B293" s="7">
        <f>'Consolidated List'!B1242</f>
        <v>1361</v>
      </c>
      <c r="C293" s="7">
        <f>'Consolidated List'!C1242</f>
        <v>0</v>
      </c>
      <c r="D293" s="7">
        <f>'Consolidated List'!D1242</f>
        <v>0</v>
      </c>
      <c r="E293" s="7">
        <f>'Consolidated List'!E1242</f>
        <v>0</v>
      </c>
      <c r="F293" s="7">
        <f>'Consolidated List'!F1242</f>
        <v>0</v>
      </c>
      <c r="G293" s="7">
        <f>'Consolidated List'!G1242</f>
        <v>0</v>
      </c>
      <c r="H293" s="7">
        <f>'Consolidated List'!H1242</f>
        <v>0</v>
      </c>
      <c r="I293" s="7">
        <f>'Consolidated List'!I1242</f>
        <v>0</v>
      </c>
      <c r="J293" s="7">
        <f>'Consolidated List'!J1242</f>
        <v>0</v>
      </c>
      <c r="K293" s="7">
        <f>'Consolidated List'!K1242</f>
        <v>0</v>
      </c>
      <c r="L293" s="7">
        <f>'Consolidated List'!L1242</f>
        <v>0</v>
      </c>
      <c r="M293" s="7">
        <f>'Consolidated List'!M937</f>
        <v>1</v>
      </c>
      <c r="N293" s="7">
        <f>'Consolidated List'!N1242</f>
        <v>1</v>
      </c>
      <c r="O293" s="7">
        <f>'Consolidated List'!O1242</f>
        <v>0</v>
      </c>
      <c r="P293" s="7">
        <f>'Consolidated List'!P1242</f>
        <v>0</v>
      </c>
      <c r="Q293" s="7">
        <f>'Consolidated List'!Q1242</f>
        <v>0</v>
      </c>
      <c r="R293" s="10">
        <f ca="1">RAND()*2-1</f>
        <v>6.0235298483404476E-2</v>
      </c>
      <c r="T293">
        <v>2</v>
      </c>
      <c r="V293" s="10">
        <f ca="1">$B$2*LOG(B293+1)+SUMPRODUCT($C$2:$T$2,C293:T293)</f>
        <v>259.88456447867975</v>
      </c>
      <c r="W293" s="10">
        <f t="shared" ca="1" si="8"/>
        <v>1185502377884.0537</v>
      </c>
      <c r="X293" s="7">
        <f t="shared" ca="1" si="9"/>
        <v>9</v>
      </c>
      <c r="Y293" s="16">
        <f ca="1">X293/$AA$15</f>
        <v>1.0421491431218156E-3</v>
      </c>
    </row>
    <row r="294" spans="1:25" x14ac:dyDescent="0.25">
      <c r="A294" t="str">
        <f>'Consolidated List'!A893</f>
        <v>Chinchaga</v>
      </c>
      <c r="B294" s="7">
        <f>'Consolidated List'!B893</f>
        <v>0</v>
      </c>
      <c r="C294" s="7">
        <f>'Consolidated List'!C893</f>
        <v>0</v>
      </c>
      <c r="D294" s="7">
        <f>'Consolidated List'!D893</f>
        <v>0</v>
      </c>
      <c r="E294" s="7">
        <f>'Consolidated List'!E893</f>
        <v>0</v>
      </c>
      <c r="F294" s="7">
        <f>'Consolidated List'!F893</f>
        <v>0</v>
      </c>
      <c r="G294" s="7">
        <f>'Consolidated List'!G893</f>
        <v>0</v>
      </c>
      <c r="H294" s="7">
        <f>'Consolidated List'!H893</f>
        <v>0</v>
      </c>
      <c r="I294" s="7">
        <f>'Consolidated List'!I893</f>
        <v>0</v>
      </c>
      <c r="J294" s="7">
        <f>'Consolidated List'!J893</f>
        <v>0</v>
      </c>
      <c r="K294" s="7">
        <f>'Consolidated List'!K893</f>
        <v>0</v>
      </c>
      <c r="L294" s="7">
        <f>'Consolidated List'!L893</f>
        <v>1</v>
      </c>
      <c r="M294" s="7">
        <f>'Consolidated List'!M893</f>
        <v>0</v>
      </c>
      <c r="N294" s="7">
        <f>'Consolidated List'!N893</f>
        <v>0</v>
      </c>
      <c r="O294" s="7">
        <f>'Consolidated List'!O893</f>
        <v>0</v>
      </c>
      <c r="P294" s="7">
        <f>'Consolidated List'!P893</f>
        <v>0</v>
      </c>
      <c r="Q294" s="7">
        <f>'Consolidated List'!Q893</f>
        <v>0</v>
      </c>
      <c r="R294" s="10">
        <f ca="1">RAND()*2-1</f>
        <v>-0.752710482805661</v>
      </c>
      <c r="V294" s="10">
        <f ca="1">$B$2*LOG(B294+1)+SUMPRODUCT($C$2:$T$2,C294:T294)</f>
        <v>17.472895171943392</v>
      </c>
      <c r="W294" s="10">
        <f t="shared" ca="1" si="8"/>
        <v>1628635.2245615611</v>
      </c>
      <c r="X294" s="7">
        <f t="shared" ca="1" si="9"/>
        <v>1</v>
      </c>
      <c r="Y294" s="16">
        <f ca="1">X294/$AA$15</f>
        <v>1.1579434923575729E-4</v>
      </c>
    </row>
    <row r="295" spans="1:25" x14ac:dyDescent="0.25">
      <c r="A295" t="str">
        <f>'Consolidated List'!A674</f>
        <v>Chiniki</v>
      </c>
      <c r="B295" s="7">
        <f>'Consolidated List'!B674</f>
        <v>2173</v>
      </c>
      <c r="C295" s="7">
        <f>'Consolidated List'!C674</f>
        <v>0</v>
      </c>
      <c r="D295" s="7">
        <f>'Consolidated List'!D674</f>
        <v>0</v>
      </c>
      <c r="E295" s="7">
        <f>'Consolidated List'!E674</f>
        <v>0</v>
      </c>
      <c r="F295" s="7">
        <f>'Consolidated List'!F674</f>
        <v>0</v>
      </c>
      <c r="G295" s="7">
        <f>'Consolidated List'!G674</f>
        <v>0</v>
      </c>
      <c r="H295" s="7">
        <f>'Consolidated List'!H674</f>
        <v>0</v>
      </c>
      <c r="I295" s="7">
        <f>'Consolidated List'!I674</f>
        <v>1</v>
      </c>
      <c r="J295" s="7">
        <f>'Consolidated List'!J674</f>
        <v>0</v>
      </c>
      <c r="K295" s="7">
        <f>'Consolidated List'!K674</f>
        <v>0</v>
      </c>
      <c r="L295" s="7">
        <f>'Consolidated List'!L674</f>
        <v>0</v>
      </c>
      <c r="M295" s="7">
        <f>'Consolidated List'!M674</f>
        <v>0</v>
      </c>
      <c r="N295" s="7">
        <f>'Consolidated List'!N674</f>
        <v>0</v>
      </c>
      <c r="O295" s="7">
        <f>'Consolidated List'!O674</f>
        <v>0</v>
      </c>
      <c r="P295" s="7">
        <f>'Consolidated List'!P674</f>
        <v>0</v>
      </c>
      <c r="Q295" s="7">
        <f>'Consolidated List'!Q674</f>
        <v>0</v>
      </c>
      <c r="R295" s="10">
        <f ca="1">RAND()*2-1</f>
        <v>0.82522027457432068</v>
      </c>
      <c r="V295" s="10">
        <f ca="1">$B$2*LOG(B295+1)+SUMPRODUCT($C$2:$T$2,C295:T295)</f>
        <v>153.38176755750231</v>
      </c>
      <c r="W295" s="10">
        <f t="shared" ca="1" si="8"/>
        <v>84892376430.32045</v>
      </c>
      <c r="X295" s="7">
        <f t="shared" ca="1" si="9"/>
        <v>1</v>
      </c>
      <c r="Y295" s="16">
        <f ca="1">X295/$AA$15</f>
        <v>1.1579434923575729E-4</v>
      </c>
    </row>
    <row r="296" spans="1:25" x14ac:dyDescent="0.25">
      <c r="A296" t="str">
        <f>'Consolidated List'!A158</f>
        <v xml:space="preserve">Chinook </v>
      </c>
      <c r="B296" s="7">
        <f>'Consolidated List'!B158</f>
        <v>0</v>
      </c>
      <c r="C296" s="7">
        <f>'Consolidated List'!C158</f>
        <v>0</v>
      </c>
      <c r="D296" s="7">
        <f>'Consolidated List'!D158</f>
        <v>0</v>
      </c>
      <c r="E296" s="7">
        <f>'Consolidated List'!E158</f>
        <v>1</v>
      </c>
      <c r="F296" s="7">
        <f>'Consolidated List'!F158</f>
        <v>0</v>
      </c>
      <c r="G296" s="7">
        <f>'Consolidated List'!G158</f>
        <v>0</v>
      </c>
      <c r="H296" s="7">
        <f>'Consolidated List'!H158</f>
        <v>0</v>
      </c>
      <c r="I296" s="7">
        <f>'Consolidated List'!I158</f>
        <v>0</v>
      </c>
      <c r="J296" s="7">
        <f>'Consolidated List'!J158</f>
        <v>0</v>
      </c>
      <c r="K296" s="7">
        <f>'Consolidated List'!K158</f>
        <v>0</v>
      </c>
      <c r="L296" s="7">
        <f>'Consolidated List'!L158</f>
        <v>0</v>
      </c>
      <c r="M296" s="7">
        <f>'Consolidated List'!M158</f>
        <v>0</v>
      </c>
      <c r="N296" s="7">
        <f>'Consolidated List'!N158</f>
        <v>0</v>
      </c>
      <c r="O296" s="7">
        <f>'Consolidated List'!O158</f>
        <v>0</v>
      </c>
      <c r="P296" s="7">
        <f>'Consolidated List'!P158</f>
        <v>0</v>
      </c>
      <c r="Q296" s="7">
        <f>'Consolidated List'!Q158</f>
        <v>0</v>
      </c>
      <c r="R296" s="10">
        <f ca="1">RAND()*2-1</f>
        <v>-0.11209257092135294</v>
      </c>
      <c r="T296">
        <v>5</v>
      </c>
      <c r="V296" s="10">
        <f ca="1">$B$2*LOG(B296+1)+SUMPRODUCT($C$2:$T$2,C296:T296)</f>
        <v>243.87907429078646</v>
      </c>
      <c r="W296" s="10">
        <f t="shared" ca="1" si="8"/>
        <v>862725608202.5481</v>
      </c>
      <c r="X296" s="7">
        <f t="shared" ca="1" si="9"/>
        <v>7</v>
      </c>
      <c r="Y296" s="16">
        <f ca="1">X296/$AA$15</f>
        <v>8.1056044465030105E-4</v>
      </c>
    </row>
    <row r="297" spans="1:25" x14ac:dyDescent="0.25">
      <c r="A297" t="str">
        <f>'Consolidated List'!A1243</f>
        <v xml:space="preserve">Chinook Park </v>
      </c>
      <c r="B297" s="7">
        <f>'Consolidated List'!B1243</f>
        <v>1717</v>
      </c>
      <c r="C297" s="7">
        <f>'Consolidated List'!C1243</f>
        <v>0</v>
      </c>
      <c r="D297" s="7">
        <f>'Consolidated List'!D1243</f>
        <v>0</v>
      </c>
      <c r="E297" s="7">
        <f>'Consolidated List'!E1243</f>
        <v>0</v>
      </c>
      <c r="F297" s="7">
        <f>'Consolidated List'!F1243</f>
        <v>0</v>
      </c>
      <c r="G297" s="7">
        <f>'Consolidated List'!G1243</f>
        <v>0</v>
      </c>
      <c r="H297" s="7">
        <f>'Consolidated List'!H1243</f>
        <v>0</v>
      </c>
      <c r="I297" s="7">
        <f>'Consolidated List'!I1243</f>
        <v>0</v>
      </c>
      <c r="J297" s="7">
        <f>'Consolidated List'!J1243</f>
        <v>0</v>
      </c>
      <c r="K297" s="7">
        <f>'Consolidated List'!K1243</f>
        <v>0</v>
      </c>
      <c r="L297" s="7">
        <f>'Consolidated List'!L1243</f>
        <v>0</v>
      </c>
      <c r="M297" s="7">
        <f>'Consolidated List'!M1243</f>
        <v>0</v>
      </c>
      <c r="N297" s="7">
        <f>'Consolidated List'!N1243</f>
        <v>1</v>
      </c>
      <c r="O297" s="7">
        <f>'Consolidated List'!O1243</f>
        <v>0</v>
      </c>
      <c r="P297" s="7">
        <f>'Consolidated List'!P1243</f>
        <v>0</v>
      </c>
      <c r="Q297" s="7">
        <f>'Consolidated List'!Q1243</f>
        <v>0</v>
      </c>
      <c r="R297" s="10">
        <f ca="1">RAND()*2-1</f>
        <v>-0.91550020205115712</v>
      </c>
      <c r="T297">
        <v>2</v>
      </c>
      <c r="V297" s="10">
        <f ca="1">$B$2*LOG(B297+1)+SUMPRODUCT($C$2:$T$2,C297:T297)</f>
        <v>197.6007622428308</v>
      </c>
      <c r="W297" s="10">
        <f t="shared" ca="1" si="8"/>
        <v>301261114008.80151</v>
      </c>
      <c r="X297" s="7">
        <f t="shared" ca="1" si="9"/>
        <v>3</v>
      </c>
      <c r="Y297" s="16">
        <f ca="1">X297/$AA$15</f>
        <v>3.4738304770727188E-4</v>
      </c>
    </row>
    <row r="298" spans="1:25" x14ac:dyDescent="0.25">
      <c r="A298" t="str">
        <f>'Consolidated List'!A623</f>
        <v xml:space="preserve">Chipewyan </v>
      </c>
      <c r="B298" s="7">
        <f>'Consolidated List'!B623</f>
        <v>0</v>
      </c>
      <c r="C298" s="7">
        <f>'Consolidated List'!C623</f>
        <v>0</v>
      </c>
      <c r="D298" s="7">
        <f>'Consolidated List'!D623</f>
        <v>0</v>
      </c>
      <c r="E298" s="7">
        <f>'Consolidated List'!E623</f>
        <v>0</v>
      </c>
      <c r="F298" s="7">
        <f>'Consolidated List'!F623</f>
        <v>0</v>
      </c>
      <c r="G298" s="7">
        <f>'Consolidated List'!G623</f>
        <v>0</v>
      </c>
      <c r="H298" s="7">
        <f>'Consolidated List'!H623</f>
        <v>0</v>
      </c>
      <c r="I298" s="7">
        <f>'Consolidated List'!I623</f>
        <v>1</v>
      </c>
      <c r="J298" s="7">
        <f>'Consolidated List'!J623</f>
        <v>0</v>
      </c>
      <c r="K298" s="7">
        <f>'Consolidated List'!K623</f>
        <v>0</v>
      </c>
      <c r="L298" s="7">
        <f>'Consolidated List'!L623</f>
        <v>0</v>
      </c>
      <c r="M298" s="7">
        <f>'Consolidated List'!M623</f>
        <v>0</v>
      </c>
      <c r="N298" s="7">
        <f>'Consolidated List'!N623</f>
        <v>0</v>
      </c>
      <c r="O298" s="7">
        <f>'Consolidated List'!O623</f>
        <v>0</v>
      </c>
      <c r="P298" s="7">
        <f>'Consolidated List'!P623</f>
        <v>0</v>
      </c>
      <c r="Q298" s="7">
        <f>'Consolidated List'!Q623</f>
        <v>0</v>
      </c>
      <c r="R298" s="10">
        <f ca="1">RAND()*2-1</f>
        <v>-0.40301235205173547</v>
      </c>
      <c r="V298" s="10">
        <f ca="1">$B$2*LOG(B298+1)+SUMPRODUCT($C$2:$T$2,C298:T298)</f>
        <v>30.969876479482643</v>
      </c>
      <c r="W298" s="10">
        <f t="shared" ca="1" si="8"/>
        <v>28490320.549905956</v>
      </c>
      <c r="X298" s="7">
        <f t="shared" ca="1" si="9"/>
        <v>1</v>
      </c>
      <c r="Y298" s="16">
        <f ca="1">X298/$AA$15</f>
        <v>1.1579434923575729E-4</v>
      </c>
    </row>
    <row r="299" spans="1:25" x14ac:dyDescent="0.25">
      <c r="A299" s="13" t="str">
        <f>'Consolidated List'!A1694</f>
        <v xml:space="preserve">Chipewyan Lake </v>
      </c>
      <c r="B299" s="14">
        <f>'Consolidated List'!B1694</f>
        <v>83</v>
      </c>
      <c r="C299" s="14">
        <f>'Consolidated List'!C1694</f>
        <v>0</v>
      </c>
      <c r="D299" s="14">
        <f>'Consolidated List'!D1694</f>
        <v>0</v>
      </c>
      <c r="E299" s="14">
        <f>'Consolidated List'!E1694</f>
        <v>0</v>
      </c>
      <c r="F299" s="14">
        <f>'Consolidated List'!F1694</f>
        <v>0</v>
      </c>
      <c r="G299" s="14">
        <f>'Consolidated List'!G1694</f>
        <v>0</v>
      </c>
      <c r="H299" s="14">
        <f>'Consolidated List'!H1694</f>
        <v>0</v>
      </c>
      <c r="I299" s="14">
        <f>'Consolidated List'!I1694</f>
        <v>0</v>
      </c>
      <c r="J299" s="14">
        <f>'Consolidated List'!J1694</f>
        <v>0</v>
      </c>
      <c r="K299" s="14">
        <f>'Consolidated List'!K1694</f>
        <v>0</v>
      </c>
      <c r="L299" s="14">
        <f>'Consolidated List'!L1694</f>
        <v>0</v>
      </c>
      <c r="M299" s="14">
        <f>'Consolidated List'!M1694</f>
        <v>0</v>
      </c>
      <c r="N299" s="14">
        <f>'Consolidated List'!N1694</f>
        <v>0</v>
      </c>
      <c r="O299" s="14">
        <f>'Consolidated List'!O1694</f>
        <v>0</v>
      </c>
      <c r="P299" s="14">
        <f>'Consolidated List'!P1694</f>
        <v>0</v>
      </c>
      <c r="Q299" s="14">
        <f>'Consolidated List'!Q1694</f>
        <v>1</v>
      </c>
      <c r="R299" s="15">
        <f ca="1">RAND()*2-1</f>
        <v>0.27941734655088402</v>
      </c>
      <c r="S299" s="13"/>
      <c r="T299" s="13">
        <v>2</v>
      </c>
      <c r="U299" s="13"/>
      <c r="V299" s="15">
        <f ca="1">$B$2*LOG(B299+1)+SUMPRODUCT($C$2:$T$2,C299:T299)</f>
        <v>194.29538990555093</v>
      </c>
      <c r="W299" s="10">
        <f t="shared" ca="1" si="8"/>
        <v>276893321242.99371</v>
      </c>
      <c r="X299" s="7">
        <f t="shared" ca="1" si="9"/>
        <v>3</v>
      </c>
      <c r="Y299" s="16">
        <f ca="1">X299/$AA$15</f>
        <v>3.4738304770727188E-4</v>
      </c>
    </row>
    <row r="300" spans="1:25" x14ac:dyDescent="0.25">
      <c r="A300" s="13" t="str">
        <f>'Consolidated List'!A1571</f>
        <v xml:space="preserve">Chipman </v>
      </c>
      <c r="B300" s="14">
        <f>'Consolidated List'!B1571</f>
        <v>294</v>
      </c>
      <c r="C300" s="14">
        <f>'Consolidated List'!C1571</f>
        <v>0</v>
      </c>
      <c r="D300" s="14">
        <f>'Consolidated List'!D1571</f>
        <v>0</v>
      </c>
      <c r="E300" s="14">
        <f>'Consolidated List'!E1571</f>
        <v>0</v>
      </c>
      <c r="F300" s="14">
        <f>'Consolidated List'!F1571</f>
        <v>0</v>
      </c>
      <c r="G300" s="14">
        <f>'Consolidated List'!G1571</f>
        <v>0</v>
      </c>
      <c r="H300" s="14">
        <f>'Consolidated List'!H1571</f>
        <v>0</v>
      </c>
      <c r="I300" s="14">
        <f>'Consolidated List'!I1571</f>
        <v>0</v>
      </c>
      <c r="J300" s="14">
        <f>'Consolidated List'!J1571</f>
        <v>0</v>
      </c>
      <c r="K300" s="14">
        <f>'Consolidated List'!K1571</f>
        <v>0</v>
      </c>
      <c r="L300" s="14">
        <f>'Consolidated List'!L1571</f>
        <v>0</v>
      </c>
      <c r="M300" s="14">
        <f>'Consolidated List'!M1571</f>
        <v>0</v>
      </c>
      <c r="N300" s="14">
        <f>'Consolidated List'!N1571</f>
        <v>0</v>
      </c>
      <c r="O300" s="14">
        <f>'Consolidated List'!O1571</f>
        <v>0</v>
      </c>
      <c r="P300" s="14">
        <f>'Consolidated List'!P1571</f>
        <v>1</v>
      </c>
      <c r="Q300" s="14">
        <f>'Consolidated List'!Q1571</f>
        <v>0</v>
      </c>
      <c r="R300" s="15">
        <f ca="1">RAND()*2-1</f>
        <v>0.92865171740494667</v>
      </c>
      <c r="S300" s="13"/>
      <c r="T300" s="13">
        <v>1</v>
      </c>
      <c r="U300" s="13"/>
      <c r="V300" s="15">
        <f ca="1">$B$2*LOG(B300+1)+SUMPRODUCT($C$2:$T$2,C300:T300)</f>
        <v>184.79064370132886</v>
      </c>
      <c r="W300" s="10">
        <f t="shared" ca="1" si="8"/>
        <v>215476489482.80008</v>
      </c>
      <c r="X300" s="7">
        <f t="shared" ca="1" si="9"/>
        <v>2</v>
      </c>
      <c r="Y300" s="16">
        <f ca="1">X300/$AA$15</f>
        <v>2.3158869847151459E-4</v>
      </c>
    </row>
    <row r="301" spans="1:25" x14ac:dyDescent="0.25">
      <c r="A301" s="13" t="str">
        <f>'Consolidated List'!A1695</f>
        <v xml:space="preserve">Chisholm </v>
      </c>
      <c r="B301" s="14">
        <f>'Consolidated List'!B1695</f>
        <v>20</v>
      </c>
      <c r="C301" s="14">
        <f>'Consolidated List'!C1695</f>
        <v>0</v>
      </c>
      <c r="D301" s="14">
        <f>'Consolidated List'!D1695</f>
        <v>0</v>
      </c>
      <c r="E301" s="7">
        <f>'Consolidated List'!E159</f>
        <v>1</v>
      </c>
      <c r="F301" s="14">
        <f>'Consolidated List'!F1695</f>
        <v>0</v>
      </c>
      <c r="G301" s="14">
        <f>'Consolidated List'!G1695</f>
        <v>0</v>
      </c>
      <c r="H301" s="14">
        <f>'Consolidated List'!H1695</f>
        <v>0</v>
      </c>
      <c r="I301" s="14">
        <f>'Consolidated List'!I1695</f>
        <v>0</v>
      </c>
      <c r="J301" s="14">
        <f>'Consolidated List'!J1695</f>
        <v>0</v>
      </c>
      <c r="K301" s="14">
        <f>'Consolidated List'!K1695</f>
        <v>0</v>
      </c>
      <c r="L301" s="14">
        <f>'Consolidated List'!L1695</f>
        <v>0</v>
      </c>
      <c r="M301" s="14">
        <f>'Consolidated List'!M1695</f>
        <v>0</v>
      </c>
      <c r="N301" s="14">
        <f>'Consolidated List'!N1695</f>
        <v>0</v>
      </c>
      <c r="O301" s="14">
        <f>'Consolidated List'!O1695</f>
        <v>0</v>
      </c>
      <c r="P301" s="14">
        <f>'Consolidated List'!P1695</f>
        <v>0</v>
      </c>
      <c r="Q301" s="14">
        <f>'Consolidated List'!Q1695</f>
        <v>1</v>
      </c>
      <c r="R301" s="15">
        <f ca="1">RAND()*2-1</f>
        <v>-0.77648472965927007</v>
      </c>
      <c r="S301" s="13"/>
      <c r="T301" s="13"/>
      <c r="U301" s="13"/>
      <c r="V301" s="15">
        <f ca="1">$B$2*LOG(B301+1)+SUMPRODUCT($C$2:$T$2,C301:T301)</f>
        <v>100.86838942962663</v>
      </c>
      <c r="W301" s="10">
        <f t="shared" ca="1" si="8"/>
        <v>10441801484.919971</v>
      </c>
      <c r="X301" s="7">
        <f t="shared" ca="1" si="9"/>
        <v>1</v>
      </c>
      <c r="Y301" s="16">
        <f ca="1">X301/$AA$15</f>
        <v>1.1579434923575729E-4</v>
      </c>
    </row>
    <row r="302" spans="1:25" x14ac:dyDescent="0.25">
      <c r="A302" t="str">
        <f>'Consolidated List'!A1244</f>
        <v xml:space="preserve">Christie Park </v>
      </c>
      <c r="B302" s="7">
        <f>'Consolidated List'!B1244</f>
        <v>2205</v>
      </c>
      <c r="C302" s="7">
        <f>'Consolidated List'!C1244</f>
        <v>0</v>
      </c>
      <c r="D302" s="7">
        <f>'Consolidated List'!D1244</f>
        <v>0</v>
      </c>
      <c r="E302" s="7">
        <f>'Consolidated List'!E1244</f>
        <v>0</v>
      </c>
      <c r="F302" s="7">
        <f>'Consolidated List'!F1244</f>
        <v>0</v>
      </c>
      <c r="G302" s="7">
        <f>'Consolidated List'!G1244</f>
        <v>0</v>
      </c>
      <c r="H302" s="7">
        <f>'Consolidated List'!H1244</f>
        <v>0</v>
      </c>
      <c r="I302" s="7">
        <f>'Consolidated List'!I1244</f>
        <v>0</v>
      </c>
      <c r="J302" s="7">
        <f>'Consolidated List'!J1244</f>
        <v>0</v>
      </c>
      <c r="K302" s="7">
        <f>'Consolidated List'!K1244</f>
        <v>0</v>
      </c>
      <c r="L302" s="7">
        <f>'Consolidated List'!L1244</f>
        <v>0</v>
      </c>
      <c r="M302" s="7">
        <f>'Consolidated List'!M1244</f>
        <v>0</v>
      </c>
      <c r="N302" s="7">
        <f>'Consolidated List'!N1244</f>
        <v>1</v>
      </c>
      <c r="O302" s="7">
        <f>'Consolidated List'!O1244</f>
        <v>0</v>
      </c>
      <c r="P302" s="7">
        <f>'Consolidated List'!P1244</f>
        <v>0</v>
      </c>
      <c r="Q302" s="7">
        <f>'Consolidated List'!Q1244</f>
        <v>0</v>
      </c>
      <c r="R302" s="10">
        <f ca="1">RAND()*2-1</f>
        <v>-0.71102784470961056</v>
      </c>
      <c r="T302">
        <v>1</v>
      </c>
      <c r="V302" s="10">
        <f ca="1">$B$2*LOG(B302+1)+SUMPRODUCT($C$2:$T$2,C302:T302)</f>
        <v>159.22870332034157</v>
      </c>
      <c r="W302" s="10">
        <f t="shared" ca="1" si="8"/>
        <v>102354464902.41075</v>
      </c>
      <c r="X302" s="7">
        <f t="shared" ca="1" si="9"/>
        <v>1</v>
      </c>
      <c r="Y302" s="16">
        <f ca="1">X302/$AA$15</f>
        <v>1.1579434923575729E-4</v>
      </c>
    </row>
    <row r="303" spans="1:25" x14ac:dyDescent="0.25">
      <c r="A303" t="str">
        <f>'Consolidated List'!A872</f>
        <v>Churchill</v>
      </c>
      <c r="B303" s="7">
        <f>'Consolidated List'!B872</f>
        <v>0</v>
      </c>
      <c r="C303" s="7">
        <f>'Consolidated List'!C872</f>
        <v>0</v>
      </c>
      <c r="D303" s="7">
        <f>'Consolidated List'!D872</f>
        <v>0</v>
      </c>
      <c r="E303" s="7">
        <f>'Consolidated List'!E872</f>
        <v>0</v>
      </c>
      <c r="F303" s="7">
        <f>'Consolidated List'!F872</f>
        <v>0</v>
      </c>
      <c r="G303" s="7">
        <f>'Consolidated List'!G872</f>
        <v>0</v>
      </c>
      <c r="H303" s="7">
        <f>'Consolidated List'!H872</f>
        <v>0</v>
      </c>
      <c r="I303" s="7">
        <f>'Consolidated List'!I872</f>
        <v>0</v>
      </c>
      <c r="J303" s="7">
        <f>'Consolidated List'!J872</f>
        <v>0</v>
      </c>
      <c r="K303" s="7">
        <f>'Consolidated List'!K872</f>
        <v>0</v>
      </c>
      <c r="L303" s="7">
        <f>'Consolidated List'!L872</f>
        <v>1</v>
      </c>
      <c r="M303" s="7">
        <f>'Consolidated List'!M872</f>
        <v>0</v>
      </c>
      <c r="N303" s="7">
        <f>'Consolidated List'!N872</f>
        <v>0</v>
      </c>
      <c r="O303" s="7">
        <f>'Consolidated List'!O872</f>
        <v>0</v>
      </c>
      <c r="P303" s="7">
        <f>'Consolidated List'!P872</f>
        <v>0</v>
      </c>
      <c r="Q303" s="7">
        <f>'Consolidated List'!Q872</f>
        <v>0</v>
      </c>
      <c r="R303" s="10">
        <f ca="1">RAND()*2-1</f>
        <v>-2.3834402509113062E-3</v>
      </c>
      <c r="T303">
        <v>1</v>
      </c>
      <c r="V303" s="10">
        <f ca="1">$B$2*LOG(B303+1)+SUMPRODUCT($C$2:$T$2,C303:T303)</f>
        <v>68.97616559749089</v>
      </c>
      <c r="W303" s="10">
        <f t="shared" ca="1" si="8"/>
        <v>1561331926.117099</v>
      </c>
      <c r="X303" s="7">
        <f t="shared" ca="1" si="9"/>
        <v>1</v>
      </c>
      <c r="Y303" s="16">
        <f ca="1">X303/$AA$15</f>
        <v>1.1579434923575729E-4</v>
      </c>
    </row>
    <row r="304" spans="1:25" x14ac:dyDescent="0.25">
      <c r="A304" t="str">
        <f>'Consolidated List'!A1245</f>
        <v xml:space="preserve">Citadel </v>
      </c>
      <c r="B304" s="7">
        <f>'Consolidated List'!B1245</f>
        <v>0</v>
      </c>
      <c r="C304" s="7">
        <f>'Consolidated List'!C1245</f>
        <v>0</v>
      </c>
      <c r="D304" s="7">
        <f>'Consolidated List'!D1245</f>
        <v>0</v>
      </c>
      <c r="E304" s="7">
        <f>'Consolidated List'!E1245</f>
        <v>0</v>
      </c>
      <c r="F304" s="7">
        <f>'Consolidated List'!F1245</f>
        <v>0</v>
      </c>
      <c r="G304" s="7">
        <f>'Consolidated List'!G1245</f>
        <v>0</v>
      </c>
      <c r="H304" s="7">
        <f>'Consolidated List'!H1245</f>
        <v>0</v>
      </c>
      <c r="I304" s="7">
        <f>'Consolidated List'!I1245</f>
        <v>0</v>
      </c>
      <c r="J304" s="7">
        <f>'Consolidated List'!J1245</f>
        <v>0</v>
      </c>
      <c r="K304" s="7">
        <f>'Consolidated List'!K1245</f>
        <v>0</v>
      </c>
      <c r="L304" s="7">
        <f>'Consolidated List'!L1245</f>
        <v>0</v>
      </c>
      <c r="M304" s="7">
        <f>'Consolidated List'!M1245</f>
        <v>0</v>
      </c>
      <c r="N304" s="7">
        <f>'Consolidated List'!N1245</f>
        <v>1</v>
      </c>
      <c r="O304" s="7">
        <f>'Consolidated List'!O1245</f>
        <v>0</v>
      </c>
      <c r="P304" s="7">
        <f>'Consolidated List'!P1245</f>
        <v>0</v>
      </c>
      <c r="Q304" s="7">
        <f>'Consolidated List'!Q1245</f>
        <v>0</v>
      </c>
      <c r="R304" s="10">
        <f ca="1">RAND()*2-1</f>
        <v>-0.59382297298695552</v>
      </c>
      <c r="V304" s="10">
        <f ca="1">$B$2*LOG(B304+1)+SUMPRODUCT($C$2:$T$2,C304:T304)</f>
        <v>6.0617702701304452</v>
      </c>
      <c r="W304" s="10">
        <f t="shared" ca="1" si="8"/>
        <v>8182.5982591297952</v>
      </c>
      <c r="X304" s="7">
        <f t="shared" ca="1" si="9"/>
        <v>1</v>
      </c>
      <c r="Y304" s="16">
        <f ca="1">X304/$AA$15</f>
        <v>1.1579434923575729E-4</v>
      </c>
    </row>
    <row r="305" spans="1:25" x14ac:dyDescent="0.25">
      <c r="A305" t="str">
        <f>'Consolidated List'!A160</f>
        <v xml:space="preserve">Clairmont </v>
      </c>
      <c r="B305" s="7">
        <f>'Consolidated List'!B160</f>
        <v>2174</v>
      </c>
      <c r="C305" s="7">
        <f>'Consolidated List'!C160</f>
        <v>0</v>
      </c>
      <c r="D305" s="7">
        <f>'Consolidated List'!D160</f>
        <v>0</v>
      </c>
      <c r="E305" s="7">
        <f>'Consolidated List'!E160</f>
        <v>1</v>
      </c>
      <c r="F305" s="7">
        <f>'Consolidated List'!F160</f>
        <v>0</v>
      </c>
      <c r="G305" s="7">
        <f>'Consolidated List'!G160</f>
        <v>0</v>
      </c>
      <c r="H305" s="7">
        <f>'Consolidated List'!H160</f>
        <v>0</v>
      </c>
      <c r="I305" s="7">
        <f>'Consolidated List'!I160</f>
        <v>0</v>
      </c>
      <c r="J305" s="7">
        <f>'Consolidated List'!J160</f>
        <v>0</v>
      </c>
      <c r="K305" s="7">
        <f>'Consolidated List'!K160</f>
        <v>0</v>
      </c>
      <c r="L305" s="7">
        <f>'Consolidated List'!L160</f>
        <v>0</v>
      </c>
      <c r="M305" s="7">
        <f>'Consolidated List'!M160</f>
        <v>0</v>
      </c>
      <c r="N305" s="7">
        <f>'Consolidated List'!N160</f>
        <v>0</v>
      </c>
      <c r="O305" s="7">
        <f>'Consolidated List'!O160</f>
        <v>0</v>
      </c>
      <c r="P305" s="7">
        <f>'Consolidated List'!P160</f>
        <v>0</v>
      </c>
      <c r="Q305" s="7">
        <f>'Consolidated List'!Q160</f>
        <v>0</v>
      </c>
      <c r="R305" s="10">
        <f ca="1">RAND()*2-1</f>
        <v>0.66554724979867363</v>
      </c>
      <c r="V305" s="10">
        <f ca="1">$B$2*LOG(B305+1)+SUMPRODUCT($C$2:$T$2,C305:T305)</f>
        <v>141.79162812057839</v>
      </c>
      <c r="W305" s="10">
        <f t="shared" ca="1" si="8"/>
        <v>57312974235.148239</v>
      </c>
      <c r="X305" s="7">
        <f t="shared" ca="1" si="9"/>
        <v>1</v>
      </c>
      <c r="Y305" s="16">
        <f ca="1">X305/$AA$15</f>
        <v>1.1579434923575729E-4</v>
      </c>
    </row>
    <row r="306" spans="1:25" x14ac:dyDescent="0.25">
      <c r="A306" s="13" t="str">
        <f>'Consolidated List'!A1696</f>
        <v xml:space="preserve">Clandonald </v>
      </c>
      <c r="B306" s="14">
        <f>'Consolidated List'!B1696</f>
        <v>124</v>
      </c>
      <c r="C306" s="14">
        <f>'Consolidated List'!C1696</f>
        <v>0</v>
      </c>
      <c r="D306" s="14">
        <f>'Consolidated List'!D1696</f>
        <v>0</v>
      </c>
      <c r="E306" s="7">
        <f>'Consolidated List'!E161</f>
        <v>1</v>
      </c>
      <c r="F306" s="14">
        <f>'Consolidated List'!F1696</f>
        <v>0</v>
      </c>
      <c r="G306" s="14">
        <f>'Consolidated List'!G1696</f>
        <v>0</v>
      </c>
      <c r="H306" s="14">
        <f>'Consolidated List'!H1696</f>
        <v>0</v>
      </c>
      <c r="I306" s="14">
        <f>'Consolidated List'!I1696</f>
        <v>0</v>
      </c>
      <c r="J306" s="14">
        <f>'Consolidated List'!J1696</f>
        <v>0</v>
      </c>
      <c r="K306" s="14">
        <f>'Consolidated List'!K1696</f>
        <v>0</v>
      </c>
      <c r="L306" s="14">
        <f>'Consolidated List'!L1696</f>
        <v>0</v>
      </c>
      <c r="M306" s="14">
        <f>'Consolidated List'!M1696</f>
        <v>0</v>
      </c>
      <c r="N306" s="14">
        <f>'Consolidated List'!N1696</f>
        <v>0</v>
      </c>
      <c r="O306" s="14">
        <f>'Consolidated List'!O1696</f>
        <v>0</v>
      </c>
      <c r="P306" s="14">
        <f>'Consolidated List'!P1696</f>
        <v>0</v>
      </c>
      <c r="Q306" s="14">
        <f>'Consolidated List'!Q1696</f>
        <v>1</v>
      </c>
      <c r="R306" s="15">
        <f ca="1">RAND()*2-1</f>
        <v>0.80865988320444115</v>
      </c>
      <c r="S306" s="13"/>
      <c r="T306" s="13"/>
      <c r="U306" s="13"/>
      <c r="V306" s="15">
        <f ca="1">$B$2*LOG(B306+1)+SUMPRODUCT($C$2:$T$2,C306:T306)</f>
        <v>142.28462926131027</v>
      </c>
      <c r="W306" s="10">
        <f t="shared" ca="1" si="8"/>
        <v>58316296182.476807</v>
      </c>
      <c r="X306" s="7">
        <f t="shared" ca="1" si="9"/>
        <v>1</v>
      </c>
      <c r="Y306" s="16">
        <f ca="1">X306/$AA$15</f>
        <v>1.1579434923575729E-4</v>
      </c>
    </row>
    <row r="307" spans="1:25" x14ac:dyDescent="0.25">
      <c r="A307" t="str">
        <f>'Consolidated List'!A1458</f>
        <v xml:space="preserve">Claresholm </v>
      </c>
      <c r="B307" s="7">
        <f>'Consolidated List'!B1458</f>
        <v>3700</v>
      </c>
      <c r="C307" s="7">
        <f>'Consolidated List'!C1458</f>
        <v>0</v>
      </c>
      <c r="D307" s="7">
        <f>'Consolidated List'!D1458</f>
        <v>0</v>
      </c>
      <c r="E307" s="7">
        <f>'Consolidated List'!E1458</f>
        <v>0</v>
      </c>
      <c r="F307" s="7">
        <f>'Consolidated List'!F1458</f>
        <v>0</v>
      </c>
      <c r="G307" s="7">
        <f>'Consolidated List'!G1458</f>
        <v>0</v>
      </c>
      <c r="H307" s="7">
        <f>'Consolidated List'!H1458</f>
        <v>0</v>
      </c>
      <c r="I307" s="7">
        <f>'Consolidated List'!I1458</f>
        <v>0</v>
      </c>
      <c r="J307" s="7">
        <f>'Consolidated List'!J1458</f>
        <v>0</v>
      </c>
      <c r="K307" s="7">
        <f>'Consolidated List'!K1458</f>
        <v>0</v>
      </c>
      <c r="L307" s="7">
        <f>'Consolidated List'!L1458</f>
        <v>0</v>
      </c>
      <c r="M307" s="7">
        <f>'Consolidated List'!M1458</f>
        <v>0</v>
      </c>
      <c r="N307" s="7">
        <f>'Consolidated List'!N1458</f>
        <v>0</v>
      </c>
      <c r="O307" s="7">
        <f>'Consolidated List'!O1458</f>
        <v>1</v>
      </c>
      <c r="P307" s="7">
        <f>'Consolidated List'!P1458</f>
        <v>0</v>
      </c>
      <c r="Q307" s="7">
        <f>'Consolidated List'!Q1458</f>
        <v>0</v>
      </c>
      <c r="R307" s="10">
        <f ca="1">RAND()*2-1</f>
        <v>-0.73462439096128795</v>
      </c>
      <c r="T307">
        <v>1</v>
      </c>
      <c r="V307" s="10">
        <f ca="1">$B$2*LOG(B307+1)+SUMPRODUCT($C$2:$T$2,C307:T307)</f>
        <v>234.4082858985258</v>
      </c>
      <c r="W307" s="10">
        <f t="shared" ca="1" si="8"/>
        <v>707725421282.34851</v>
      </c>
      <c r="X307" s="7">
        <f t="shared" ca="1" si="9"/>
        <v>6</v>
      </c>
      <c r="Y307" s="16">
        <f ca="1">X307/$AA$15</f>
        <v>6.9476609541454376E-4</v>
      </c>
    </row>
    <row r="308" spans="1:25" x14ac:dyDescent="0.25">
      <c r="A308" t="str">
        <f>'Consolidated List'!A930</f>
        <v>Clareview</v>
      </c>
      <c r="B308" s="7">
        <f>'Consolidated List'!B930</f>
        <v>0</v>
      </c>
      <c r="C308" s="7">
        <f>'Consolidated List'!C930</f>
        <v>0</v>
      </c>
      <c r="D308" s="7">
        <f>'Consolidated List'!D930</f>
        <v>0</v>
      </c>
      <c r="E308" s="7">
        <f>'Consolidated List'!E930</f>
        <v>0</v>
      </c>
      <c r="F308" s="7">
        <f>'Consolidated List'!F930</f>
        <v>0</v>
      </c>
      <c r="G308" s="7">
        <f>'Consolidated List'!G930</f>
        <v>0</v>
      </c>
      <c r="H308" s="7">
        <f>'Consolidated List'!H930</f>
        <v>0</v>
      </c>
      <c r="I308" s="7">
        <f>'Consolidated List'!I930</f>
        <v>0</v>
      </c>
      <c r="J308" s="7">
        <f>'Consolidated List'!J930</f>
        <v>0</v>
      </c>
      <c r="K308" s="7">
        <f>'Consolidated List'!K930</f>
        <v>0</v>
      </c>
      <c r="L308" s="7">
        <f>'Consolidated List'!L930</f>
        <v>0</v>
      </c>
      <c r="M308" s="7">
        <f>'Consolidated List'!M930</f>
        <v>1</v>
      </c>
      <c r="N308" s="7">
        <f>'Consolidated List'!N930</f>
        <v>0</v>
      </c>
      <c r="O308" s="7">
        <f>'Consolidated List'!O930</f>
        <v>0</v>
      </c>
      <c r="P308" s="7">
        <f>'Consolidated List'!P930</f>
        <v>0</v>
      </c>
      <c r="Q308" s="7">
        <f>'Consolidated List'!Q930</f>
        <v>0</v>
      </c>
      <c r="R308" s="10">
        <f ca="1">RAND()*2-1</f>
        <v>0.99323760527888427</v>
      </c>
      <c r="T308">
        <v>1</v>
      </c>
      <c r="V308" s="10">
        <f ca="1">$B$2*LOG(B308+1)+SUMPRODUCT($C$2:$T$2,C308:T308)</f>
        <v>109.78674299660129</v>
      </c>
      <c r="W308" s="10">
        <f t="shared" ca="1" si="8"/>
        <v>15949589355.759983</v>
      </c>
      <c r="X308" s="7">
        <f t="shared" ca="1" si="9"/>
        <v>1</v>
      </c>
      <c r="Y308" s="16">
        <f ca="1">X308/$AA$15</f>
        <v>1.1579434923575729E-4</v>
      </c>
    </row>
    <row r="309" spans="1:25" x14ac:dyDescent="0.25">
      <c r="A309" t="str">
        <f>'Consolidated List'!A1171</f>
        <v>Clareview Campus</v>
      </c>
      <c r="B309" s="7">
        <f>'Consolidated List'!B1171</f>
        <v>0</v>
      </c>
      <c r="C309" s="7">
        <f>'Consolidated List'!C1171</f>
        <v>0</v>
      </c>
      <c r="D309" s="7">
        <f>'Consolidated List'!D1171</f>
        <v>0</v>
      </c>
      <c r="E309" s="7">
        <f>'Consolidated List'!E1171</f>
        <v>0</v>
      </c>
      <c r="F309" s="7">
        <f>'Consolidated List'!F1171</f>
        <v>0</v>
      </c>
      <c r="G309" s="7">
        <f>'Consolidated List'!G1171</f>
        <v>0</v>
      </c>
      <c r="H309" s="7">
        <f>'Consolidated List'!H1171</f>
        <v>0</v>
      </c>
      <c r="I309" s="7">
        <f>'Consolidated List'!I1171</f>
        <v>0</v>
      </c>
      <c r="J309" s="7">
        <f>'Consolidated List'!J1171</f>
        <v>0</v>
      </c>
      <c r="K309" s="7">
        <f>'Consolidated List'!K1171</f>
        <v>0</v>
      </c>
      <c r="L309" s="7">
        <f>'Consolidated List'!L1171</f>
        <v>0</v>
      </c>
      <c r="M309" s="7">
        <f>'Consolidated List'!M1171</f>
        <v>1</v>
      </c>
      <c r="N309" s="7">
        <f>'Consolidated List'!N1171</f>
        <v>0</v>
      </c>
      <c r="O309" s="7">
        <f>'Consolidated List'!O1171</f>
        <v>0</v>
      </c>
      <c r="P309" s="7">
        <f>'Consolidated List'!P1171</f>
        <v>0</v>
      </c>
      <c r="Q309" s="7">
        <f>'Consolidated List'!Q1171</f>
        <v>0</v>
      </c>
      <c r="R309" s="10">
        <f ca="1">RAND()*2-1</f>
        <v>-0.71567929655604523</v>
      </c>
      <c r="T309">
        <v>1</v>
      </c>
      <c r="V309" s="10">
        <f ca="1">$B$2*LOG(B309+1)+SUMPRODUCT($C$2:$T$2,C309:T309)</f>
        <v>92.697573978251995</v>
      </c>
      <c r="W309" s="10">
        <f t="shared" ca="1" si="8"/>
        <v>6844501782.7888193</v>
      </c>
      <c r="X309" s="7">
        <f t="shared" ca="1" si="9"/>
        <v>1</v>
      </c>
      <c r="Y309" s="16">
        <f ca="1">X309/$AA$15</f>
        <v>1.1579434923575729E-4</v>
      </c>
    </row>
    <row r="310" spans="1:25" x14ac:dyDescent="0.25">
      <c r="A310" t="str">
        <f>'Consolidated List'!A487</f>
        <v xml:space="preserve">Clear Hills </v>
      </c>
      <c r="B310" s="7">
        <f>'Consolidated List'!B487+'Consolidated List'!B624</f>
        <v>2729</v>
      </c>
      <c r="C310" s="7">
        <f>'Consolidated List'!C487</f>
        <v>0</v>
      </c>
      <c r="D310" s="7">
        <f>'Consolidated List'!D487</f>
        <v>0</v>
      </c>
      <c r="E310" s="7">
        <f>'Consolidated List'!E487</f>
        <v>0</v>
      </c>
      <c r="F310" s="7">
        <f>'Consolidated List'!F487</f>
        <v>0</v>
      </c>
      <c r="G310" s="7">
        <f>'Consolidated List'!G487</f>
        <v>1</v>
      </c>
      <c r="H310" s="7">
        <f>'Consolidated List'!H487</f>
        <v>0</v>
      </c>
      <c r="I310" s="7">
        <f>'Consolidated List'!I624</f>
        <v>1</v>
      </c>
      <c r="J310" s="7">
        <f>'Consolidated List'!J487</f>
        <v>0</v>
      </c>
      <c r="K310" s="7">
        <f>'Consolidated List'!K487</f>
        <v>0</v>
      </c>
      <c r="L310" s="7">
        <f>'Consolidated List'!L487</f>
        <v>0</v>
      </c>
      <c r="M310" s="7">
        <f>'Consolidated List'!M487</f>
        <v>0</v>
      </c>
      <c r="N310" s="7">
        <f>'Consolidated List'!N487</f>
        <v>0</v>
      </c>
      <c r="O310" s="7">
        <f>'Consolidated List'!O487</f>
        <v>0</v>
      </c>
      <c r="P310" s="7">
        <f>'Consolidated List'!P487</f>
        <v>0</v>
      </c>
      <c r="Q310" s="7">
        <f>'Consolidated List'!Q487</f>
        <v>0</v>
      </c>
      <c r="R310" s="10">
        <f ca="1">RAND()*2-1</f>
        <v>-0.6861553054274947</v>
      </c>
      <c r="V310" s="10">
        <f ca="1">$B$2*LOG(B310+1)+SUMPRODUCT($C$2:$T$2,C310:T310)</f>
        <v>181.53181429807</v>
      </c>
      <c r="W310" s="10">
        <f t="shared" ca="1" si="8"/>
        <v>197135001671.5799</v>
      </c>
      <c r="X310" s="7">
        <f t="shared" ca="1" si="9"/>
        <v>2</v>
      </c>
      <c r="Y310" s="16">
        <f ca="1">X310/$AA$15</f>
        <v>2.3158869847151459E-4</v>
      </c>
    </row>
    <row r="311" spans="1:25" x14ac:dyDescent="0.25">
      <c r="A311" t="str">
        <f>'Consolidated List'!A162</f>
        <v xml:space="preserve">Cleardale </v>
      </c>
      <c r="B311" s="7">
        <f>'Consolidated List'!B162</f>
        <v>0</v>
      </c>
      <c r="C311" s="7">
        <f>'Consolidated List'!C162</f>
        <v>0</v>
      </c>
      <c r="D311" s="7">
        <f>'Consolidated List'!D162</f>
        <v>0</v>
      </c>
      <c r="E311" s="7">
        <f>'Consolidated List'!E162</f>
        <v>1</v>
      </c>
      <c r="F311" s="7">
        <f>'Consolidated List'!F162</f>
        <v>0</v>
      </c>
      <c r="G311" s="7">
        <f>'Consolidated List'!G162</f>
        <v>0</v>
      </c>
      <c r="H311" s="7">
        <f>'Consolidated List'!H162</f>
        <v>0</v>
      </c>
      <c r="I311" s="7">
        <f>'Consolidated List'!I162</f>
        <v>0</v>
      </c>
      <c r="J311" s="7">
        <f>'Consolidated List'!J162</f>
        <v>0</v>
      </c>
      <c r="K311" s="7">
        <f>'Consolidated List'!K162</f>
        <v>0</v>
      </c>
      <c r="L311" s="7">
        <f>'Consolidated List'!L162</f>
        <v>0</v>
      </c>
      <c r="M311" s="7">
        <f>'Consolidated List'!M162</f>
        <v>0</v>
      </c>
      <c r="N311" s="7">
        <f>'Consolidated List'!N162</f>
        <v>0</v>
      </c>
      <c r="O311" s="7">
        <f>'Consolidated List'!O162</f>
        <v>0</v>
      </c>
      <c r="P311" s="7">
        <f>'Consolidated List'!P162</f>
        <v>0</v>
      </c>
      <c r="Q311" s="7">
        <f>'Consolidated List'!Q162</f>
        <v>0</v>
      </c>
      <c r="R311" s="10">
        <f ca="1">RAND()*2-1</f>
        <v>-0.35011341910993377</v>
      </c>
      <c r="V311" s="10">
        <f ca="1">$B$2*LOG(B311+1)+SUMPRODUCT($C$2:$T$2,C311:T311)</f>
        <v>21.498865808900661</v>
      </c>
      <c r="W311" s="10">
        <f t="shared" ca="1" si="8"/>
        <v>4592800.2298192773</v>
      </c>
      <c r="X311" s="7">
        <f t="shared" ca="1" si="9"/>
        <v>1</v>
      </c>
      <c r="Y311" s="16">
        <f ca="1">X311/$AA$15</f>
        <v>1.1579434923575729E-4</v>
      </c>
    </row>
    <row r="312" spans="1:25" x14ac:dyDescent="0.25">
      <c r="A312" t="str">
        <f>'Consolidated List'!A488</f>
        <v xml:space="preserve">Clearwater </v>
      </c>
      <c r="B312" s="7">
        <f>'Consolidated List'!B488</f>
        <v>11826</v>
      </c>
      <c r="C312" s="7">
        <f>'Consolidated List'!C488</f>
        <v>0</v>
      </c>
      <c r="D312" s="7">
        <f>'Consolidated List'!D488</f>
        <v>0</v>
      </c>
      <c r="E312" s="7">
        <f>'Consolidated List'!E488</f>
        <v>0</v>
      </c>
      <c r="F312" s="7">
        <f>'Consolidated List'!F488</f>
        <v>0</v>
      </c>
      <c r="G312" s="7">
        <f>'Consolidated List'!G488</f>
        <v>1</v>
      </c>
      <c r="H312" s="7">
        <f>'Consolidated List'!H488</f>
        <v>0</v>
      </c>
      <c r="I312" s="7">
        <f>'Consolidated List'!I625</f>
        <v>1</v>
      </c>
      <c r="J312" s="7">
        <f>'Consolidated List'!J488</f>
        <v>0</v>
      </c>
      <c r="K312" s="7">
        <f>'Consolidated List'!K488</f>
        <v>0</v>
      </c>
      <c r="L312" s="7">
        <f>'Consolidated List'!L488</f>
        <v>0</v>
      </c>
      <c r="M312" s="7">
        <f>'Consolidated List'!M488</f>
        <v>0</v>
      </c>
      <c r="N312" s="7">
        <f>'Consolidated List'!N488</f>
        <v>0</v>
      </c>
      <c r="O312" s="7">
        <f>'Consolidated List'!O488</f>
        <v>0</v>
      </c>
      <c r="P312" s="7">
        <f>'Consolidated List'!P488</f>
        <v>0</v>
      </c>
      <c r="Q312" s="7">
        <f>'Consolidated List'!Q488</f>
        <v>0</v>
      </c>
      <c r="R312" s="10">
        <f ca="1">RAND()*2-1</f>
        <v>-0.73920949196936703</v>
      </c>
      <c r="V312" s="10">
        <f ca="1">$B$2*LOG(B312+1)+SUMPRODUCT($C$2:$T$2,C312:T312)</f>
        <v>202.01276677506894</v>
      </c>
      <c r="W312" s="10">
        <f t="shared" ca="1" si="8"/>
        <v>336429510723.84833</v>
      </c>
      <c r="X312" s="7">
        <f t="shared" ca="1" si="9"/>
        <v>3</v>
      </c>
      <c r="Y312" s="16">
        <f ca="1">X312/$AA$15</f>
        <v>3.4738304770727188E-4</v>
      </c>
    </row>
    <row r="313" spans="1:25" x14ac:dyDescent="0.25">
      <c r="A313" s="13" t="str">
        <f>'Consolidated List'!A1697</f>
        <v xml:space="preserve">Clearwater Estates </v>
      </c>
      <c r="B313" s="14">
        <f>'Consolidated List'!B1697</f>
        <v>86</v>
      </c>
      <c r="C313" s="14">
        <f>'Consolidated List'!C1697</f>
        <v>0</v>
      </c>
      <c r="D313" s="14">
        <f>'Consolidated List'!D1697</f>
        <v>0</v>
      </c>
      <c r="E313" s="14">
        <f>'Consolidated List'!E1697</f>
        <v>0</v>
      </c>
      <c r="F313" s="14">
        <f>'Consolidated List'!F1697</f>
        <v>0</v>
      </c>
      <c r="G313" s="14">
        <f>'Consolidated List'!G1697</f>
        <v>0</v>
      </c>
      <c r="H313" s="14">
        <f>'Consolidated List'!H1697</f>
        <v>0</v>
      </c>
      <c r="I313" s="14">
        <f>'Consolidated List'!I1697</f>
        <v>0</v>
      </c>
      <c r="J313" s="14">
        <f>'Consolidated List'!J1697</f>
        <v>0</v>
      </c>
      <c r="K313" s="14">
        <f>'Consolidated List'!K1697</f>
        <v>0</v>
      </c>
      <c r="L313" s="14">
        <f>'Consolidated List'!L1697</f>
        <v>0</v>
      </c>
      <c r="M313" s="14">
        <f>'Consolidated List'!M1697</f>
        <v>0</v>
      </c>
      <c r="N313" s="14">
        <f>'Consolidated List'!N1697</f>
        <v>0</v>
      </c>
      <c r="O313" s="14">
        <f>'Consolidated List'!O1697</f>
        <v>0</v>
      </c>
      <c r="P313" s="14">
        <f>'Consolidated List'!P1697</f>
        <v>0</v>
      </c>
      <c r="Q313" s="14">
        <f>'Consolidated List'!Q1697</f>
        <v>1</v>
      </c>
      <c r="R313" s="15">
        <f ca="1">RAND()*2-1</f>
        <v>0.3296822007522151</v>
      </c>
      <c r="S313" s="13"/>
      <c r="T313" s="13"/>
      <c r="U313" s="13"/>
      <c r="V313" s="15">
        <f ca="1">$B$2*LOG(B313+1)+SUMPRODUCT($C$2:$T$2,C313:T313)</f>
        <v>107.30095734393656</v>
      </c>
      <c r="W313" s="10">
        <f t="shared" ca="1" si="8"/>
        <v>14223876859.768465</v>
      </c>
      <c r="X313" s="7">
        <f t="shared" ca="1" si="9"/>
        <v>1</v>
      </c>
      <c r="Y313" s="16">
        <f ca="1">X313/$AA$15</f>
        <v>1.1579434923575729E-4</v>
      </c>
    </row>
    <row r="314" spans="1:25" x14ac:dyDescent="0.25">
      <c r="A314" t="str">
        <f>'Consolidated List'!A1246</f>
        <v xml:space="preserve">Cliff Bungalow </v>
      </c>
      <c r="B314" s="7">
        <f>'Consolidated List'!B1246</f>
        <v>2049</v>
      </c>
      <c r="C314" s="7">
        <f>'Consolidated List'!C1246</f>
        <v>0</v>
      </c>
      <c r="D314" s="7">
        <f>'Consolidated List'!D1246</f>
        <v>0</v>
      </c>
      <c r="E314" s="7">
        <f>'Consolidated List'!E1246</f>
        <v>0</v>
      </c>
      <c r="F314" s="7">
        <f>'Consolidated List'!F1246</f>
        <v>0</v>
      </c>
      <c r="G314" s="7">
        <f>'Consolidated List'!G1246</f>
        <v>0</v>
      </c>
      <c r="H314" s="7">
        <f>'Consolidated List'!H1246</f>
        <v>0</v>
      </c>
      <c r="I314" s="7">
        <f>'Consolidated List'!I1246</f>
        <v>0</v>
      </c>
      <c r="J314" s="7">
        <f>'Consolidated List'!J1246</f>
        <v>0</v>
      </c>
      <c r="K314" s="7">
        <f>'Consolidated List'!K1246</f>
        <v>0</v>
      </c>
      <c r="L314" s="7">
        <f>'Consolidated List'!L1246</f>
        <v>0</v>
      </c>
      <c r="M314" s="7">
        <f>'Consolidated List'!M1246</f>
        <v>0</v>
      </c>
      <c r="N314" s="7">
        <f>'Consolidated List'!N1246</f>
        <v>1</v>
      </c>
      <c r="O314" s="7">
        <f>'Consolidated List'!O1246</f>
        <v>0</v>
      </c>
      <c r="P314" s="7">
        <f>'Consolidated List'!P1246</f>
        <v>0</v>
      </c>
      <c r="Q314" s="7">
        <f>'Consolidated List'!Q1246</f>
        <v>0</v>
      </c>
      <c r="R314" s="10">
        <f ca="1">RAND()*2-1</f>
        <v>-0.50729992779616473</v>
      </c>
      <c r="V314" s="10">
        <f ca="1">$B$2*LOG(B314+1)+SUMPRODUCT($C$2:$T$2,C314:T314)</f>
        <v>116.21487813687824</v>
      </c>
      <c r="W314" s="10">
        <f t="shared" ca="1" si="8"/>
        <v>21198672022.870052</v>
      </c>
      <c r="X314" s="7">
        <f t="shared" ca="1" si="9"/>
        <v>1</v>
      </c>
      <c r="Y314" s="16">
        <f ca="1">X314/$AA$15</f>
        <v>1.1579434923575729E-4</v>
      </c>
    </row>
    <row r="315" spans="1:25" x14ac:dyDescent="0.25">
      <c r="A315" s="13" t="str">
        <f>'Consolidated List'!A1572</f>
        <v xml:space="preserve">Clive </v>
      </c>
      <c r="B315" s="14">
        <f>'Consolidated List'!B1572</f>
        <v>610</v>
      </c>
      <c r="C315" s="14">
        <f>'Consolidated List'!C1572</f>
        <v>0</v>
      </c>
      <c r="D315" s="14">
        <f>'Consolidated List'!D1572</f>
        <v>0</v>
      </c>
      <c r="E315" s="14">
        <f>'Consolidated List'!E1572</f>
        <v>0</v>
      </c>
      <c r="F315" s="14">
        <f>'Consolidated List'!F1572</f>
        <v>0</v>
      </c>
      <c r="G315" s="14">
        <f>'Consolidated List'!G1572</f>
        <v>0</v>
      </c>
      <c r="H315" s="14">
        <f>'Consolidated List'!H1572</f>
        <v>0</v>
      </c>
      <c r="I315" s="14">
        <f>'Consolidated List'!I1572</f>
        <v>0</v>
      </c>
      <c r="J315" s="14">
        <f>'Consolidated List'!J1572</f>
        <v>0</v>
      </c>
      <c r="K315" s="14">
        <f>'Consolidated List'!K1572</f>
        <v>0</v>
      </c>
      <c r="L315" s="14">
        <f>'Consolidated List'!L1572</f>
        <v>0</v>
      </c>
      <c r="M315" s="14">
        <f>'Consolidated List'!M1572</f>
        <v>0</v>
      </c>
      <c r="N315" s="14">
        <f>'Consolidated List'!N1572</f>
        <v>0</v>
      </c>
      <c r="O315" s="14">
        <f>'Consolidated List'!O1572</f>
        <v>0</v>
      </c>
      <c r="P315" s="14">
        <f>'Consolidated List'!P1572</f>
        <v>1</v>
      </c>
      <c r="Q315" s="14">
        <f>'Consolidated List'!Q1572</f>
        <v>0</v>
      </c>
      <c r="R315" s="15">
        <f ca="1">RAND()*2-1</f>
        <v>0.56107485640696364</v>
      </c>
      <c r="S315" s="13"/>
      <c r="T315" s="13"/>
      <c r="U315" s="13"/>
      <c r="V315" s="15">
        <f ca="1">$B$2*LOG(B315+1)+SUMPRODUCT($C$2:$T$2,C315:T315)</f>
        <v>147.55010850207393</v>
      </c>
      <c r="W315" s="10">
        <f t="shared" ca="1" si="8"/>
        <v>69935497066.677582</v>
      </c>
      <c r="X315" s="7">
        <f t="shared" ca="1" si="9"/>
        <v>1</v>
      </c>
      <c r="Y315" s="16">
        <f ca="1">X315/$AA$15</f>
        <v>1.1579434923575729E-4</v>
      </c>
    </row>
    <row r="316" spans="1:25" x14ac:dyDescent="0.25">
      <c r="A316" t="str">
        <f>'Consolidated List'!A951</f>
        <v>Cloverdale</v>
      </c>
      <c r="B316" s="7">
        <f>'Consolidated List'!B951</f>
        <v>0</v>
      </c>
      <c r="C316" s="7">
        <f>'Consolidated List'!C951</f>
        <v>0</v>
      </c>
      <c r="D316" s="7">
        <f>'Consolidated List'!D951</f>
        <v>0</v>
      </c>
      <c r="E316" s="7">
        <f>'Consolidated List'!E951</f>
        <v>0</v>
      </c>
      <c r="F316" s="7">
        <f>'Consolidated List'!F951</f>
        <v>0</v>
      </c>
      <c r="G316" s="7">
        <f>'Consolidated List'!G951</f>
        <v>0</v>
      </c>
      <c r="H316" s="7">
        <f>'Consolidated List'!H951</f>
        <v>0</v>
      </c>
      <c r="I316" s="7">
        <f>'Consolidated List'!I951</f>
        <v>0</v>
      </c>
      <c r="J316" s="7">
        <f>'Consolidated List'!J951</f>
        <v>0</v>
      </c>
      <c r="K316" s="7">
        <f>'Consolidated List'!K951</f>
        <v>0</v>
      </c>
      <c r="L316" s="7">
        <f>'Consolidated List'!L951</f>
        <v>0</v>
      </c>
      <c r="M316" s="7">
        <f>'Consolidated List'!M951</f>
        <v>1</v>
      </c>
      <c r="N316" s="7">
        <f>'Consolidated List'!N951</f>
        <v>0</v>
      </c>
      <c r="O316" s="7">
        <f>'Consolidated List'!O951</f>
        <v>0</v>
      </c>
      <c r="P316" s="7">
        <f>'Consolidated List'!P951</f>
        <v>0</v>
      </c>
      <c r="Q316" s="7">
        <f>'Consolidated List'!Q951</f>
        <v>0</v>
      </c>
      <c r="R316" s="10">
        <f ca="1">RAND()*2-1</f>
        <v>0.61845613410197386</v>
      </c>
      <c r="V316" s="10">
        <f ca="1">$B$2*LOG(B316+1)+SUMPRODUCT($C$2:$T$2,C316:T316)</f>
        <v>62.038928284832188</v>
      </c>
      <c r="W316" s="10">
        <f t="shared" ca="1" si="8"/>
        <v>919012531.00088656</v>
      </c>
      <c r="X316" s="7">
        <f t="shared" ca="1" si="9"/>
        <v>1</v>
      </c>
      <c r="Y316" s="16">
        <f ca="1">X316/$AA$15</f>
        <v>1.1579434923575729E-4</v>
      </c>
    </row>
    <row r="317" spans="1:25" x14ac:dyDescent="0.25">
      <c r="A317" s="13" t="str">
        <f>'Consolidated List'!A1698</f>
        <v xml:space="preserve">Cluny </v>
      </c>
      <c r="B317" s="14">
        <f>'Consolidated List'!B1698</f>
        <v>105</v>
      </c>
      <c r="C317" s="14">
        <f>'Consolidated List'!C1698</f>
        <v>0</v>
      </c>
      <c r="D317" s="14">
        <f>'Consolidated List'!D1698</f>
        <v>0</v>
      </c>
      <c r="E317" s="7">
        <f>'Consolidated List'!E163</f>
        <v>1</v>
      </c>
      <c r="F317" s="14">
        <f>'Consolidated List'!F1698</f>
        <v>0</v>
      </c>
      <c r="G317" s="14">
        <f>'Consolidated List'!G1698</f>
        <v>0</v>
      </c>
      <c r="H317" s="14">
        <f>'Consolidated List'!H1698</f>
        <v>0</v>
      </c>
      <c r="I317" s="14">
        <f>'Consolidated List'!I1698</f>
        <v>0</v>
      </c>
      <c r="J317" s="14">
        <f>'Consolidated List'!J1698</f>
        <v>0</v>
      </c>
      <c r="K317" s="14">
        <f>'Consolidated List'!K1698</f>
        <v>0</v>
      </c>
      <c r="L317" s="14">
        <f>'Consolidated List'!L1698</f>
        <v>0</v>
      </c>
      <c r="M317" s="14">
        <f>'Consolidated List'!M1698</f>
        <v>0</v>
      </c>
      <c r="N317" s="14">
        <f>'Consolidated List'!N1698</f>
        <v>0</v>
      </c>
      <c r="O317" s="14">
        <f>'Consolidated List'!O1698</f>
        <v>0</v>
      </c>
      <c r="P317" s="14">
        <f>'Consolidated List'!P1698</f>
        <v>0</v>
      </c>
      <c r="Q317" s="14">
        <f>'Consolidated List'!Q1698</f>
        <v>1</v>
      </c>
      <c r="R317" s="15">
        <f ca="1">RAND()*2-1</f>
        <v>0.24407490748641103</v>
      </c>
      <c r="S317" s="13"/>
      <c r="T317" s="13"/>
      <c r="U317" s="13"/>
      <c r="V317" s="15">
        <f ca="1">$B$2*LOG(B317+1)+SUMPRODUCT($C$2:$T$2,C317:T317)</f>
        <v>134.27584262860154</v>
      </c>
      <c r="W317" s="10">
        <f t="shared" ca="1" si="8"/>
        <v>43650521033.692345</v>
      </c>
      <c r="X317" s="7">
        <f t="shared" ca="1" si="9"/>
        <v>1</v>
      </c>
      <c r="Y317" s="16">
        <f ca="1">X317/$AA$15</f>
        <v>1.1579434923575729E-4</v>
      </c>
    </row>
    <row r="318" spans="1:25" x14ac:dyDescent="0.25">
      <c r="A318" s="13" t="str">
        <f>'Consolidated List'!A1573</f>
        <v xml:space="preserve">Clyde </v>
      </c>
      <c r="B318" s="14">
        <f>'Consolidated List'!B1573</f>
        <v>493</v>
      </c>
      <c r="C318" s="14">
        <f>'Consolidated List'!C1573</f>
        <v>0</v>
      </c>
      <c r="D318" s="14">
        <f>'Consolidated List'!D1573</f>
        <v>0</v>
      </c>
      <c r="E318" s="14">
        <f>'Consolidated List'!E1573</f>
        <v>0</v>
      </c>
      <c r="F318" s="14">
        <f>'Consolidated List'!F1573</f>
        <v>0</v>
      </c>
      <c r="G318" s="14">
        <f>'Consolidated List'!G1573</f>
        <v>0</v>
      </c>
      <c r="H318" s="14">
        <f>'Consolidated List'!H1573</f>
        <v>0</v>
      </c>
      <c r="I318" s="14">
        <f>'Consolidated List'!I1573</f>
        <v>0</v>
      </c>
      <c r="J318" s="14">
        <f>'Consolidated List'!J1573</f>
        <v>0</v>
      </c>
      <c r="K318" s="14">
        <f>'Consolidated List'!K1573</f>
        <v>0</v>
      </c>
      <c r="L318" s="14">
        <f>'Consolidated List'!L1573</f>
        <v>0</v>
      </c>
      <c r="M318" s="14">
        <f>'Consolidated List'!M1573</f>
        <v>0</v>
      </c>
      <c r="N318" s="14">
        <f>'Consolidated List'!N1573</f>
        <v>0</v>
      </c>
      <c r="O318" s="14">
        <f>'Consolidated List'!O1573</f>
        <v>0</v>
      </c>
      <c r="P318" s="14">
        <f>'Consolidated List'!P1573</f>
        <v>1</v>
      </c>
      <c r="Q318" s="14">
        <f>'Consolidated List'!Q1573</f>
        <v>0</v>
      </c>
      <c r="R318" s="15">
        <f ca="1">RAND()*2-1</f>
        <v>-0.17626382392820816</v>
      </c>
      <c r="S318" s="13"/>
      <c r="T318" s="13">
        <v>1</v>
      </c>
      <c r="U318" s="13"/>
      <c r="V318" s="15">
        <f ca="1">$B$2*LOG(B318+1)+SUMPRODUCT($C$2:$T$2,C318:T318)</f>
        <v>181.13035107519829</v>
      </c>
      <c r="W318" s="10">
        <f t="shared" ca="1" si="8"/>
        <v>194964771215.11896</v>
      </c>
      <c r="X318" s="7">
        <f t="shared" ca="1" si="9"/>
        <v>2</v>
      </c>
      <c r="Y318" s="16">
        <f ca="1">X318/$AA$15</f>
        <v>2.3158869847151459E-4</v>
      </c>
    </row>
    <row r="319" spans="1:25" x14ac:dyDescent="0.25">
      <c r="A319" t="str">
        <f>'Consolidated List'!A1247</f>
        <v xml:space="preserve">Coach Hill </v>
      </c>
      <c r="B319" s="7">
        <f>'Consolidated List'!B1247</f>
        <v>3308</v>
      </c>
      <c r="C319" s="7">
        <f>'Consolidated List'!C1247</f>
        <v>0</v>
      </c>
      <c r="D319" s="7">
        <f>'Consolidated List'!D1247</f>
        <v>0</v>
      </c>
      <c r="E319" s="7">
        <f>'Consolidated List'!E1247</f>
        <v>0</v>
      </c>
      <c r="F319" s="7">
        <f>'Consolidated List'!F1247</f>
        <v>0</v>
      </c>
      <c r="G319" s="7">
        <f>'Consolidated List'!G1247</f>
        <v>0</v>
      </c>
      <c r="H319" s="7">
        <f>'Consolidated List'!H1247</f>
        <v>0</v>
      </c>
      <c r="I319" s="7">
        <f>'Consolidated List'!I1247</f>
        <v>0</v>
      </c>
      <c r="J319" s="7">
        <f>'Consolidated List'!J1247</f>
        <v>0</v>
      </c>
      <c r="K319" s="7">
        <f>'Consolidated List'!K1247</f>
        <v>0</v>
      </c>
      <c r="L319" s="7">
        <f>'Consolidated List'!L1247</f>
        <v>0</v>
      </c>
      <c r="M319" s="7">
        <f>'Consolidated List'!M1247</f>
        <v>0</v>
      </c>
      <c r="N319" s="7">
        <f>'Consolidated List'!N1247</f>
        <v>1</v>
      </c>
      <c r="O319" s="7">
        <f>'Consolidated List'!O1247</f>
        <v>0</v>
      </c>
      <c r="P319" s="7">
        <f>'Consolidated List'!P1247</f>
        <v>0</v>
      </c>
      <c r="Q319" s="7">
        <f>'Consolidated List'!Q1247</f>
        <v>0</v>
      </c>
      <c r="R319" s="10">
        <f ca="1">RAND()*2-1</f>
        <v>0.40470951218244511</v>
      </c>
      <c r="V319" s="10">
        <f ca="1">$B$2*LOG(B319+1)+SUMPRODUCT($C$2:$T$2,C319:T319)</f>
        <v>132.1970884380996</v>
      </c>
      <c r="W319" s="10">
        <f t="shared" ca="1" si="8"/>
        <v>40374713247.624001</v>
      </c>
      <c r="X319" s="7">
        <f t="shared" ca="1" si="9"/>
        <v>1</v>
      </c>
      <c r="Y319" s="16">
        <f ca="1">X319/$AA$15</f>
        <v>1.1579434923575729E-4</v>
      </c>
    </row>
    <row r="320" spans="1:25" x14ac:dyDescent="0.25">
      <c r="A320" t="str">
        <f>'Consolidated List'!A1459</f>
        <v xml:space="preserve">Coaldale </v>
      </c>
      <c r="B320" s="7">
        <f>'Consolidated List'!B1459</f>
        <v>6177</v>
      </c>
      <c r="C320" s="7">
        <f>'Consolidated List'!C1459</f>
        <v>0</v>
      </c>
      <c r="D320" s="7">
        <f>'Consolidated List'!D1459</f>
        <v>0</v>
      </c>
      <c r="E320" s="7">
        <f>'Consolidated List'!E1459</f>
        <v>0</v>
      </c>
      <c r="F320" s="7">
        <f>'Consolidated List'!F1459</f>
        <v>0</v>
      </c>
      <c r="G320" s="7">
        <f>'Consolidated List'!G1459</f>
        <v>0</v>
      </c>
      <c r="H320" s="7">
        <f>'Consolidated List'!H1459</f>
        <v>0</v>
      </c>
      <c r="I320" s="7">
        <f>'Consolidated List'!I1459</f>
        <v>0</v>
      </c>
      <c r="J320" s="7">
        <f>'Consolidated List'!J1459</f>
        <v>0</v>
      </c>
      <c r="K320" s="7">
        <f>'Consolidated List'!K1459</f>
        <v>0</v>
      </c>
      <c r="L320" s="7">
        <f>'Consolidated List'!L1459</f>
        <v>0</v>
      </c>
      <c r="M320" s="7">
        <f>'Consolidated List'!M1459</f>
        <v>0</v>
      </c>
      <c r="N320" s="7">
        <f>'Consolidated List'!N1459</f>
        <v>0</v>
      </c>
      <c r="O320" s="7">
        <f>'Consolidated List'!O1459</f>
        <v>1</v>
      </c>
      <c r="P320" s="7">
        <f>'Consolidated List'!P1459</f>
        <v>0</v>
      </c>
      <c r="Q320" s="7">
        <f>'Consolidated List'!Q1459</f>
        <v>0</v>
      </c>
      <c r="R320" s="10">
        <f ca="1">RAND()*2-1</f>
        <v>0.18440013874464856</v>
      </c>
      <c r="V320" s="10">
        <f ca="1">$B$2*LOG(B320+1)+SUMPRODUCT($C$2:$T$2,C320:T320)</f>
        <v>206.94198221830572</v>
      </c>
      <c r="W320" s="10">
        <f t="shared" ca="1" si="8"/>
        <v>379527302370.95245</v>
      </c>
      <c r="X320" s="7">
        <f t="shared" ca="1" si="9"/>
        <v>3</v>
      </c>
      <c r="Y320" s="16">
        <f ca="1">X320/$AA$15</f>
        <v>3.4738304770727188E-4</v>
      </c>
    </row>
    <row r="321" spans="1:25" x14ac:dyDescent="0.25">
      <c r="A321" t="str">
        <f>'Consolidated List'!A1460</f>
        <v xml:space="preserve">Coalhurst </v>
      </c>
      <c r="B321" s="7">
        <f>'Consolidated List'!B1460</f>
        <v>1523</v>
      </c>
      <c r="C321" s="7">
        <f>'Consolidated List'!C1460</f>
        <v>0</v>
      </c>
      <c r="D321" s="7">
        <f>'Consolidated List'!D1460</f>
        <v>0</v>
      </c>
      <c r="E321" s="7">
        <f>'Consolidated List'!E1460</f>
        <v>0</v>
      </c>
      <c r="F321" s="7">
        <f>'Consolidated List'!F1460</f>
        <v>0</v>
      </c>
      <c r="G321" s="7">
        <f>'Consolidated List'!G1460</f>
        <v>0</v>
      </c>
      <c r="H321" s="7">
        <f>'Consolidated List'!H1460</f>
        <v>0</v>
      </c>
      <c r="I321" s="7">
        <f>'Consolidated List'!I1460</f>
        <v>0</v>
      </c>
      <c r="J321" s="7">
        <f>'Consolidated List'!J1460</f>
        <v>0</v>
      </c>
      <c r="K321" s="7">
        <f>'Consolidated List'!K1460</f>
        <v>0</v>
      </c>
      <c r="L321" s="7">
        <f>'Consolidated List'!L1460</f>
        <v>0</v>
      </c>
      <c r="M321" s="7">
        <f>'Consolidated List'!M1460</f>
        <v>0</v>
      </c>
      <c r="N321" s="7">
        <f>'Consolidated List'!N1460</f>
        <v>0</v>
      </c>
      <c r="O321" s="7">
        <f>'Consolidated List'!O1460</f>
        <v>1</v>
      </c>
      <c r="P321" s="7">
        <f>'Consolidated List'!P1460</f>
        <v>0</v>
      </c>
      <c r="Q321" s="7">
        <f>'Consolidated List'!Q1460</f>
        <v>0</v>
      </c>
      <c r="R321" s="10">
        <f ca="1">RAND()*2-1</f>
        <v>0.79871246837056797</v>
      </c>
      <c r="V321" s="10">
        <f ca="1">$B$2*LOG(B321+1)+SUMPRODUCT($C$2:$T$2,C321:T321)</f>
        <v>193.02562859482387</v>
      </c>
      <c r="W321" s="10">
        <f t="shared" ca="1" si="8"/>
        <v>267963028255.78766</v>
      </c>
      <c r="X321" s="7">
        <f t="shared" ca="1" si="9"/>
        <v>2</v>
      </c>
      <c r="Y321" s="16">
        <f ca="1">X321/$AA$15</f>
        <v>2.3158869847151459E-4</v>
      </c>
    </row>
    <row r="322" spans="1:25" x14ac:dyDescent="0.25">
      <c r="A322" t="str">
        <f>'Consolidated List'!A760</f>
        <v>Coalspur</v>
      </c>
      <c r="B322" s="7">
        <f>'Consolidated List'!B760</f>
        <v>0</v>
      </c>
      <c r="C322" s="7">
        <f>'Consolidated List'!C760</f>
        <v>0</v>
      </c>
      <c r="D322" s="7">
        <f>'Consolidated List'!D48</f>
        <v>1</v>
      </c>
      <c r="E322" s="7">
        <f>'Consolidated List'!E760</f>
        <v>0</v>
      </c>
      <c r="F322" s="7">
        <f>'Consolidated List'!F760</f>
        <v>0</v>
      </c>
      <c r="G322" s="7">
        <f>'Consolidated List'!G760</f>
        <v>0</v>
      </c>
      <c r="H322" s="7">
        <f>'Consolidated List'!H760</f>
        <v>0</v>
      </c>
      <c r="I322" s="7">
        <f>'Consolidated List'!I760</f>
        <v>0</v>
      </c>
      <c r="J322" s="7">
        <f>'Consolidated List'!J760</f>
        <v>0</v>
      </c>
      <c r="K322" s="7">
        <f>'Consolidated List'!K760</f>
        <v>1</v>
      </c>
      <c r="L322" s="7">
        <f>'Consolidated List'!L760</f>
        <v>0</v>
      </c>
      <c r="M322" s="7">
        <f>'Consolidated List'!M760</f>
        <v>0</v>
      </c>
      <c r="N322" s="7">
        <f>'Consolidated List'!N760</f>
        <v>0</v>
      </c>
      <c r="O322" s="7">
        <f>'Consolidated List'!O760</f>
        <v>0</v>
      </c>
      <c r="P322" s="7">
        <f>'Consolidated List'!P760</f>
        <v>0</v>
      </c>
      <c r="Q322" s="7">
        <f>'Consolidated List'!Q760</f>
        <v>0</v>
      </c>
      <c r="R322" s="10">
        <f ca="1">RAND()*2-1</f>
        <v>0.52367592497199711</v>
      </c>
      <c r="T322">
        <v>1</v>
      </c>
      <c r="V322" s="10">
        <f ca="1">$B$2*LOG(B322+1)+SUMPRODUCT($C$2:$T$2,C322:T322)</f>
        <v>69.236759249719967</v>
      </c>
      <c r="W322" s="10">
        <f t="shared" ca="1" si="8"/>
        <v>1591049378.2789962</v>
      </c>
      <c r="X322" s="7">
        <f t="shared" ca="1" si="9"/>
        <v>1</v>
      </c>
      <c r="Y322" s="16">
        <f ca="1">X322/$AA$15</f>
        <v>1.1579434923575729E-4</v>
      </c>
    </row>
    <row r="323" spans="1:25" x14ac:dyDescent="0.25">
      <c r="A323" t="str">
        <f>'Consolidated List'!A1461</f>
        <v xml:space="preserve">Cochrane </v>
      </c>
      <c r="B323" s="7">
        <f>'Consolidated List'!B1461</f>
        <v>3760</v>
      </c>
      <c r="C323" s="7">
        <f>'Consolidated List'!C1461</f>
        <v>0</v>
      </c>
      <c r="D323" s="7">
        <f>'Consolidated List'!D1461</f>
        <v>0</v>
      </c>
      <c r="E323" s="7">
        <f>'Consolidated List'!E1461</f>
        <v>0</v>
      </c>
      <c r="F323" s="7">
        <f>'Consolidated List'!F1461</f>
        <v>0</v>
      </c>
      <c r="G323" s="7">
        <f>'Consolidated List'!G1461</f>
        <v>0</v>
      </c>
      <c r="H323" s="7">
        <f>'Consolidated List'!H1461</f>
        <v>0</v>
      </c>
      <c r="I323" s="7">
        <f>'Consolidated List'!I1461</f>
        <v>0</v>
      </c>
      <c r="J323" s="7">
        <f>'Consolidated List'!J1461</f>
        <v>0</v>
      </c>
      <c r="K323" s="7">
        <f>'Consolidated List'!K1461</f>
        <v>0</v>
      </c>
      <c r="L323" s="7">
        <f>'Consolidated List'!L1461</f>
        <v>0</v>
      </c>
      <c r="M323" s="7">
        <f>'Consolidated List'!M1461</f>
        <v>0</v>
      </c>
      <c r="N323" s="7">
        <f>'Consolidated List'!N1461</f>
        <v>0</v>
      </c>
      <c r="O323" s="7">
        <f>'Consolidated List'!O1461</f>
        <v>1</v>
      </c>
      <c r="P323" s="7">
        <f>'Consolidated List'!P1461</f>
        <v>0</v>
      </c>
      <c r="Q323" s="7">
        <f>'Consolidated List'!Q1461</f>
        <v>0</v>
      </c>
      <c r="R323" s="10">
        <f ca="1">RAND()*2-1</f>
        <v>-0.24644980612675793</v>
      </c>
      <c r="T323">
        <v>1</v>
      </c>
      <c r="V323" s="10">
        <f ca="1">$B$2*LOG(B323+1)+SUMPRODUCT($C$2:$T$2,C323:T323)</f>
        <v>239.5205119416716</v>
      </c>
      <c r="W323" s="10">
        <f t="shared" ca="1" si="8"/>
        <v>788339987654.26257</v>
      </c>
      <c r="X323" s="7">
        <f t="shared" ca="1" si="9"/>
        <v>6</v>
      </c>
      <c r="Y323" s="16">
        <f ca="1">X323/$AA$15</f>
        <v>6.9476609541454376E-4</v>
      </c>
    </row>
    <row r="324" spans="1:25" x14ac:dyDescent="0.25">
      <c r="A324" t="str">
        <f>'Consolidated List'!A164</f>
        <v xml:space="preserve">Cochrane Lake </v>
      </c>
      <c r="B324" s="7">
        <f>'Consolidated List'!B164</f>
        <v>182</v>
      </c>
      <c r="C324" s="7">
        <f>'Consolidated List'!C164</f>
        <v>0</v>
      </c>
      <c r="D324" s="7">
        <f>'Consolidated List'!D164</f>
        <v>0</v>
      </c>
      <c r="E324" s="7">
        <f>'Consolidated List'!E164</f>
        <v>1</v>
      </c>
      <c r="F324" s="7">
        <f>'Consolidated List'!F164</f>
        <v>0</v>
      </c>
      <c r="G324" s="7">
        <f>'Consolidated List'!G164</f>
        <v>0</v>
      </c>
      <c r="H324" s="7">
        <f>'Consolidated List'!H164</f>
        <v>0</v>
      </c>
      <c r="I324" s="7">
        <f>'Consolidated List'!I164</f>
        <v>0</v>
      </c>
      <c r="J324" s="7">
        <f>'Consolidated List'!J164</f>
        <v>0</v>
      </c>
      <c r="K324" s="7">
        <f>'Consolidated List'!K164</f>
        <v>0</v>
      </c>
      <c r="L324" s="7">
        <f>'Consolidated List'!L164</f>
        <v>0</v>
      </c>
      <c r="M324" s="7">
        <f>'Consolidated List'!M164</f>
        <v>0</v>
      </c>
      <c r="N324" s="7">
        <f>'Consolidated List'!N164</f>
        <v>0</v>
      </c>
      <c r="O324" s="7">
        <f>'Consolidated List'!O164</f>
        <v>0</v>
      </c>
      <c r="P324" s="7">
        <f>'Consolidated List'!P164</f>
        <v>0</v>
      </c>
      <c r="Q324" s="14">
        <f>'Consolidated List'!Q1699</f>
        <v>1</v>
      </c>
      <c r="R324" s="10">
        <f ca="1">RAND()*2-1</f>
        <v>0.60850329675164794</v>
      </c>
      <c r="T324">
        <v>1</v>
      </c>
      <c r="V324" s="10">
        <f ca="1">$B$2*LOG(B324+1)+SUMPRODUCT($C$2:$T$2,C324:T324)</f>
        <v>189.74591892862065</v>
      </c>
      <c r="W324" s="10">
        <f t="shared" ca="1" si="8"/>
        <v>245958717093.11993</v>
      </c>
      <c r="X324" s="7">
        <f t="shared" ca="1" si="9"/>
        <v>2</v>
      </c>
      <c r="Y324" s="16">
        <f ca="1">X324/$AA$15</f>
        <v>2.3158869847151459E-4</v>
      </c>
    </row>
    <row r="325" spans="1:25" x14ac:dyDescent="0.25">
      <c r="A325" t="str">
        <f>'Consolidated List'!A626</f>
        <v xml:space="preserve">Cold Lake </v>
      </c>
      <c r="B325" s="7">
        <f>'Consolidated List'!B626+'Consolidated List'!B725</f>
        <v>14512</v>
      </c>
      <c r="C325" s="7">
        <f>'Consolidated List'!C626</f>
        <v>0</v>
      </c>
      <c r="D325" s="7">
        <f>'Consolidated List'!D626</f>
        <v>0</v>
      </c>
      <c r="E325" s="7">
        <f>'Consolidated List'!E626</f>
        <v>0</v>
      </c>
      <c r="F325" s="7">
        <f>'Consolidated List'!F626</f>
        <v>0</v>
      </c>
      <c r="G325" s="7">
        <f>'Consolidated List'!G626</f>
        <v>0</v>
      </c>
      <c r="H325" s="7">
        <f>'Consolidated List'!H626</f>
        <v>0</v>
      </c>
      <c r="I325" s="7">
        <f>'Consolidated List'!I626</f>
        <v>1</v>
      </c>
      <c r="J325" s="7">
        <f>'Consolidated List'!J725</f>
        <v>1</v>
      </c>
      <c r="K325" s="7">
        <f>'Consolidated List'!K626</f>
        <v>0</v>
      </c>
      <c r="L325" s="7">
        <f>'Consolidated List'!L830</f>
        <v>1</v>
      </c>
      <c r="M325" s="7">
        <f>'Consolidated List'!M626</f>
        <v>0</v>
      </c>
      <c r="N325" s="7">
        <f>'Consolidated List'!N626</f>
        <v>0</v>
      </c>
      <c r="O325" s="7">
        <f>'Consolidated List'!O626</f>
        <v>0</v>
      </c>
      <c r="P325" s="7">
        <f>'Consolidated List'!P626</f>
        <v>0</v>
      </c>
      <c r="Q325" s="7">
        <f>'Consolidated List'!Q626</f>
        <v>0</v>
      </c>
      <c r="R325" s="10">
        <f ca="1">RAND()*2-1</f>
        <v>-0.91377489535477396</v>
      </c>
      <c r="V325" s="10">
        <f ca="1">$B$2*LOG(B325+1)+SUMPRODUCT($C$2:$T$2,C325:T325)</f>
        <v>313.20023849008925</v>
      </c>
      <c r="W325" s="10">
        <f t="shared" ref="W325:W388" ca="1" si="10">$W$2^LOG(V325)-2</f>
        <v>3013772185658.7793</v>
      </c>
      <c r="X325" s="7">
        <f t="shared" ref="X325:X388" ca="1" si="11">INT((W325-$AA$18)/($AA$19-$AA$18)*($X$2-1)+1)</f>
        <v>23</v>
      </c>
      <c r="Y325" s="16">
        <f ca="1">X325/$AA$15</f>
        <v>2.6632700324224177E-3</v>
      </c>
    </row>
    <row r="326" spans="1:25" x14ac:dyDescent="0.25">
      <c r="A326" s="13" t="str">
        <f>'Consolidated List'!A1700</f>
        <v xml:space="preserve">Colinton </v>
      </c>
      <c r="B326" s="14">
        <f>'Consolidated List'!B1700</f>
        <v>195</v>
      </c>
      <c r="C326" s="14">
        <f>'Consolidated List'!C1700</f>
        <v>0</v>
      </c>
      <c r="D326" s="14">
        <f>'Consolidated List'!D1700</f>
        <v>0</v>
      </c>
      <c r="E326" s="7">
        <f>'Consolidated List'!E165</f>
        <v>1</v>
      </c>
      <c r="F326" s="14">
        <f>'Consolidated List'!F1700</f>
        <v>0</v>
      </c>
      <c r="G326" s="14">
        <f>'Consolidated List'!G1700</f>
        <v>0</v>
      </c>
      <c r="H326" s="14">
        <f>'Consolidated List'!H1700</f>
        <v>0</v>
      </c>
      <c r="I326" s="14">
        <f>'Consolidated List'!I1700</f>
        <v>0</v>
      </c>
      <c r="J326" s="14">
        <f>'Consolidated List'!J1700</f>
        <v>0</v>
      </c>
      <c r="K326" s="14">
        <f>'Consolidated List'!K1700</f>
        <v>0</v>
      </c>
      <c r="L326" s="14">
        <f>'Consolidated List'!L1700</f>
        <v>0</v>
      </c>
      <c r="M326" s="14">
        <f>'Consolidated List'!M1700</f>
        <v>0</v>
      </c>
      <c r="N326" s="14">
        <f>'Consolidated List'!N1700</f>
        <v>0</v>
      </c>
      <c r="O326" s="14">
        <f>'Consolidated List'!O1700</f>
        <v>0</v>
      </c>
      <c r="P326" s="14">
        <f>'Consolidated List'!P1700</f>
        <v>0</v>
      </c>
      <c r="Q326" s="14">
        <f>'Consolidated List'!Q1700</f>
        <v>1</v>
      </c>
      <c r="R326" s="15">
        <f ca="1">RAND()*2-1</f>
        <v>-0.83863175812365554</v>
      </c>
      <c r="S326" s="13"/>
      <c r="T326" s="13"/>
      <c r="U326" s="13"/>
      <c r="V326" s="15">
        <f ca="1">$B$2*LOG(B326+1)+SUMPRODUCT($C$2:$T$2,C326:T326)</f>
        <v>132.25813277352717</v>
      </c>
      <c r="W326" s="10">
        <f t="shared" ca="1" si="10"/>
        <v>40468018055.155754</v>
      </c>
      <c r="X326" s="7">
        <f t="shared" ca="1" si="11"/>
        <v>1</v>
      </c>
      <c r="Y326" s="16">
        <f ca="1">X326/$AA$15</f>
        <v>1.1579434923575729E-4</v>
      </c>
    </row>
    <row r="327" spans="1:25" x14ac:dyDescent="0.25">
      <c r="A327" t="str">
        <f>'Consolidated List'!A627</f>
        <v xml:space="preserve">Collin Lake </v>
      </c>
      <c r="B327" s="7">
        <f>'Consolidated List'!B627</f>
        <v>0</v>
      </c>
      <c r="C327" s="7">
        <f>'Consolidated List'!C627</f>
        <v>0</v>
      </c>
      <c r="D327" s="7">
        <f>'Consolidated List'!D627</f>
        <v>0</v>
      </c>
      <c r="E327" s="7">
        <f>'Consolidated List'!E627</f>
        <v>0</v>
      </c>
      <c r="F327" s="7">
        <f>'Consolidated List'!F627</f>
        <v>0</v>
      </c>
      <c r="G327" s="7">
        <f>'Consolidated List'!G627</f>
        <v>0</v>
      </c>
      <c r="H327" s="7">
        <f>'Consolidated List'!H627</f>
        <v>0</v>
      </c>
      <c r="I327" s="7">
        <f>'Consolidated List'!I627</f>
        <v>1</v>
      </c>
      <c r="J327" s="7">
        <f>'Consolidated List'!J627</f>
        <v>0</v>
      </c>
      <c r="K327" s="7">
        <f>'Consolidated List'!K627</f>
        <v>0</v>
      </c>
      <c r="L327" s="7">
        <f>'Consolidated List'!L627</f>
        <v>0</v>
      </c>
      <c r="M327" s="7">
        <f>'Consolidated List'!M627</f>
        <v>0</v>
      </c>
      <c r="N327" s="7">
        <f>'Consolidated List'!N627</f>
        <v>0</v>
      </c>
      <c r="O327" s="7">
        <f>'Consolidated List'!O627</f>
        <v>0</v>
      </c>
      <c r="P327" s="7">
        <f>'Consolidated List'!P627</f>
        <v>0</v>
      </c>
      <c r="Q327" s="7">
        <f>'Consolidated List'!Q627</f>
        <v>0</v>
      </c>
      <c r="R327" s="10">
        <f ca="1">RAND()*2-1</f>
        <v>-0.31310360678107418</v>
      </c>
      <c r="V327" s="10">
        <f ca="1">$B$2*LOG(B327+1)+SUMPRODUCT($C$2:$T$2,C327:T327)</f>
        <v>31.86896393218926</v>
      </c>
      <c r="W327" s="10">
        <f t="shared" ca="1" si="10"/>
        <v>32873027.041863862</v>
      </c>
      <c r="X327" s="7">
        <f t="shared" ca="1" si="11"/>
        <v>1</v>
      </c>
      <c r="Y327" s="16">
        <f ca="1">X327/$AA$15</f>
        <v>1.1579434923575729E-4</v>
      </c>
    </row>
    <row r="328" spans="1:25" x14ac:dyDescent="0.25">
      <c r="A328" t="str">
        <f>'Consolidated List'!A1248</f>
        <v xml:space="preserve">Collingwood </v>
      </c>
      <c r="B328" s="7">
        <f>'Consolidated List'!B1248</f>
        <v>2325</v>
      </c>
      <c r="C328" s="7">
        <f>'Consolidated List'!C1248</f>
        <v>0</v>
      </c>
      <c r="D328" s="7">
        <f>'Consolidated List'!D1248</f>
        <v>0</v>
      </c>
      <c r="E328" s="7">
        <f>'Consolidated List'!E1248</f>
        <v>0</v>
      </c>
      <c r="F328" s="7">
        <f>'Consolidated List'!F1248</f>
        <v>0</v>
      </c>
      <c r="G328" s="7">
        <f>'Consolidated List'!G1248</f>
        <v>0</v>
      </c>
      <c r="H328" s="7">
        <f>'Consolidated List'!H1248</f>
        <v>0</v>
      </c>
      <c r="I328" s="7">
        <f>'Consolidated List'!I1248</f>
        <v>0</v>
      </c>
      <c r="J328" s="7">
        <f>'Consolidated List'!J1248</f>
        <v>0</v>
      </c>
      <c r="K328" s="7">
        <f>'Consolidated List'!K1248</f>
        <v>0</v>
      </c>
      <c r="L328" s="7">
        <f>'Consolidated List'!L1248</f>
        <v>0</v>
      </c>
      <c r="M328" s="7">
        <f>'Consolidated List'!M1248</f>
        <v>0</v>
      </c>
      <c r="N328" s="7">
        <f>'Consolidated List'!N1248</f>
        <v>1</v>
      </c>
      <c r="O328" s="7">
        <f>'Consolidated List'!O1248</f>
        <v>0</v>
      </c>
      <c r="P328" s="7">
        <f>'Consolidated List'!P1248</f>
        <v>0</v>
      </c>
      <c r="Q328" s="7">
        <f>'Consolidated List'!Q1248</f>
        <v>0</v>
      </c>
      <c r="R328" s="10">
        <f ca="1">RAND()*2-1</f>
        <v>-0.24766694829745139</v>
      </c>
      <c r="T328">
        <v>1</v>
      </c>
      <c r="V328" s="10">
        <f ca="1">$B$2*LOG(B328+1)+SUMPRODUCT($C$2:$T$2,C328:T328)</f>
        <v>164.62145095997568</v>
      </c>
      <c r="W328" s="10">
        <f t="shared" ca="1" si="10"/>
        <v>120901621633.28807</v>
      </c>
      <c r="X328" s="7">
        <f t="shared" ca="1" si="11"/>
        <v>1</v>
      </c>
      <c r="Y328" s="16">
        <f ca="1">X328/$AA$15</f>
        <v>1.1579434923575729E-4</v>
      </c>
    </row>
    <row r="329" spans="1:25" x14ac:dyDescent="0.25">
      <c r="A329" s="13" t="str">
        <f>'Consolidated List'!A1701</f>
        <v xml:space="preserve">Collingwood Cove </v>
      </c>
      <c r="B329" s="14">
        <f>'Consolidated List'!B1701</f>
        <v>345</v>
      </c>
      <c r="C329" s="14">
        <f>'Consolidated List'!C1701</f>
        <v>0</v>
      </c>
      <c r="D329" s="14">
        <f>'Consolidated List'!D1701</f>
        <v>0</v>
      </c>
      <c r="E329" s="7">
        <f>'Consolidated List'!E166</f>
        <v>1</v>
      </c>
      <c r="F329" s="14">
        <f>'Consolidated List'!F1701</f>
        <v>0</v>
      </c>
      <c r="G329" s="14">
        <f>'Consolidated List'!G1701</f>
        <v>0</v>
      </c>
      <c r="H329" s="14">
        <f>'Consolidated List'!H1701</f>
        <v>0</v>
      </c>
      <c r="I329" s="14">
        <f>'Consolidated List'!I1701</f>
        <v>0</v>
      </c>
      <c r="J329" s="14">
        <f>'Consolidated List'!J1701</f>
        <v>0</v>
      </c>
      <c r="K329" s="14">
        <f>'Consolidated List'!K1701</f>
        <v>0</v>
      </c>
      <c r="L329" s="14">
        <f>'Consolidated List'!L1701</f>
        <v>0</v>
      </c>
      <c r="M329" s="14">
        <f>'Consolidated List'!M1701</f>
        <v>0</v>
      </c>
      <c r="N329" s="14">
        <f>'Consolidated List'!N1701</f>
        <v>0</v>
      </c>
      <c r="O329" s="14">
        <f>'Consolidated List'!O1701</f>
        <v>0</v>
      </c>
      <c r="P329" s="14">
        <f>'Consolidated List'!P1701</f>
        <v>0</v>
      </c>
      <c r="Q329" s="14">
        <f>'Consolidated List'!Q1701</f>
        <v>1</v>
      </c>
      <c r="R329" s="15">
        <f ca="1">RAND()*2-1</f>
        <v>0.13663316448417073</v>
      </c>
      <c r="S329" s="13"/>
      <c r="T329" s="13">
        <v>5</v>
      </c>
      <c r="U329" s="13"/>
      <c r="V329" s="15">
        <f ca="1">$B$2*LOG(B329+1)+SUMPRODUCT($C$2:$T$2,C329:T329)</f>
        <v>370.15584290500334</v>
      </c>
      <c r="W329" s="10">
        <f t="shared" ca="1" si="10"/>
        <v>6949011742014.6006</v>
      </c>
      <c r="X329" s="7">
        <f t="shared" ca="1" si="11"/>
        <v>52</v>
      </c>
      <c r="Y329" s="16">
        <f ca="1">X329/$AA$15</f>
        <v>6.0213061602593793E-3</v>
      </c>
    </row>
    <row r="330" spans="1:25" x14ac:dyDescent="0.25">
      <c r="A330" t="str">
        <f>'Consolidated List'!A167</f>
        <v xml:space="preserve">Compeer </v>
      </c>
      <c r="B330" s="7">
        <f>'Consolidated List'!B167</f>
        <v>0</v>
      </c>
      <c r="C330" s="7">
        <f>'Consolidated List'!C167</f>
        <v>0</v>
      </c>
      <c r="D330" s="7">
        <f>'Consolidated List'!D167</f>
        <v>0</v>
      </c>
      <c r="E330" s="7">
        <f>'Consolidated List'!E167</f>
        <v>1</v>
      </c>
      <c r="F330" s="7">
        <f>'Consolidated List'!F167</f>
        <v>0</v>
      </c>
      <c r="G330" s="7">
        <f>'Consolidated List'!G167</f>
        <v>0</v>
      </c>
      <c r="H330" s="7">
        <f>'Consolidated List'!H167</f>
        <v>0</v>
      </c>
      <c r="I330" s="7">
        <f>'Consolidated List'!I167</f>
        <v>0</v>
      </c>
      <c r="J330" s="7">
        <f>'Consolidated List'!J167</f>
        <v>0</v>
      </c>
      <c r="K330" s="7">
        <f>'Consolidated List'!K167</f>
        <v>0</v>
      </c>
      <c r="L330" s="7">
        <f>'Consolidated List'!L167</f>
        <v>0</v>
      </c>
      <c r="M330" s="7">
        <f>'Consolidated List'!M167</f>
        <v>0</v>
      </c>
      <c r="N330" s="7">
        <f>'Consolidated List'!N167</f>
        <v>0</v>
      </c>
      <c r="O330" s="7">
        <f>'Consolidated List'!O167</f>
        <v>0</v>
      </c>
      <c r="P330" s="7">
        <f>'Consolidated List'!P167</f>
        <v>0</v>
      </c>
      <c r="Q330" s="7">
        <f>'Consolidated List'!Q167</f>
        <v>0</v>
      </c>
      <c r="R330" s="10">
        <f ca="1">RAND()*2-1</f>
        <v>0.66900102539077877</v>
      </c>
      <c r="V330" s="10">
        <f ca="1">$B$2*LOG(B330+1)+SUMPRODUCT($C$2:$T$2,C330:T330)</f>
        <v>31.690010253907786</v>
      </c>
      <c r="W330" s="10">
        <f t="shared" ca="1" si="10"/>
        <v>31960375.369848385</v>
      </c>
      <c r="X330" s="7">
        <f t="shared" ca="1" si="11"/>
        <v>1</v>
      </c>
      <c r="Y330" s="16">
        <f ca="1">X330/$AA$15</f>
        <v>1.1579434923575729E-4</v>
      </c>
    </row>
    <row r="331" spans="1:25" x14ac:dyDescent="0.25">
      <c r="A331" t="str">
        <f>'Consolidated List'!A168</f>
        <v xml:space="preserve">Condor </v>
      </c>
      <c r="B331" s="7">
        <f>'Consolidated List'!B168</f>
        <v>0</v>
      </c>
      <c r="C331" s="7">
        <f>'Consolidated List'!C168</f>
        <v>0</v>
      </c>
      <c r="D331" s="7">
        <f>'Consolidated List'!D168</f>
        <v>0</v>
      </c>
      <c r="E331" s="7">
        <f>'Consolidated List'!E168</f>
        <v>1</v>
      </c>
      <c r="F331" s="7">
        <f>'Consolidated List'!F168</f>
        <v>0</v>
      </c>
      <c r="G331" s="7">
        <f>'Consolidated List'!G168</f>
        <v>0</v>
      </c>
      <c r="H331" s="7">
        <f>'Consolidated List'!H168</f>
        <v>0</v>
      </c>
      <c r="I331" s="7">
        <f>'Consolidated List'!I168</f>
        <v>0</v>
      </c>
      <c r="J331" s="7">
        <f>'Consolidated List'!J168</f>
        <v>0</v>
      </c>
      <c r="K331" s="7">
        <f>'Consolidated List'!K168</f>
        <v>0</v>
      </c>
      <c r="L331" s="7">
        <f>'Consolidated List'!L168</f>
        <v>0</v>
      </c>
      <c r="M331" s="7">
        <f>'Consolidated List'!M168</f>
        <v>0</v>
      </c>
      <c r="N331" s="7">
        <f>'Consolidated List'!N168</f>
        <v>0</v>
      </c>
      <c r="O331" s="7">
        <f>'Consolidated List'!O168</f>
        <v>0</v>
      </c>
      <c r="P331" s="7">
        <f>'Consolidated List'!P168</f>
        <v>0</v>
      </c>
      <c r="Q331" s="7">
        <f>'Consolidated List'!Q168</f>
        <v>0</v>
      </c>
      <c r="R331" s="10">
        <f ca="1">RAND()*2-1</f>
        <v>0.83534082310363211</v>
      </c>
      <c r="V331" s="10">
        <f ca="1">$B$2*LOG(B331+1)+SUMPRODUCT($C$2:$T$2,C331:T331)</f>
        <v>33.353408231036319</v>
      </c>
      <c r="W331" s="10">
        <f t="shared" ca="1" si="10"/>
        <v>41276329.845848687</v>
      </c>
      <c r="X331" s="7">
        <f t="shared" ca="1" si="11"/>
        <v>1</v>
      </c>
      <c r="Y331" s="16">
        <f ca="1">X331/$AA$15</f>
        <v>1.1579434923575729E-4</v>
      </c>
    </row>
    <row r="332" spans="1:25" x14ac:dyDescent="0.25">
      <c r="A332" t="str">
        <f>'Consolidated List'!A169</f>
        <v xml:space="preserve">Conklin </v>
      </c>
      <c r="B332" s="7">
        <f>'Consolidated List'!B169</f>
        <v>299</v>
      </c>
      <c r="C332" s="7">
        <f>'Consolidated List'!C169</f>
        <v>0</v>
      </c>
      <c r="D332" s="7">
        <f>'Consolidated List'!D169</f>
        <v>0</v>
      </c>
      <c r="E332" s="7">
        <f>'Consolidated List'!E169</f>
        <v>1</v>
      </c>
      <c r="F332" s="7">
        <f>'Consolidated List'!F169</f>
        <v>0</v>
      </c>
      <c r="G332" s="7">
        <f>'Consolidated List'!G169</f>
        <v>0</v>
      </c>
      <c r="H332" s="7">
        <f>'Consolidated List'!H169</f>
        <v>0</v>
      </c>
      <c r="I332" s="7">
        <f>'Consolidated List'!I169</f>
        <v>0</v>
      </c>
      <c r="J332" s="7">
        <f>'Consolidated List'!J169</f>
        <v>0</v>
      </c>
      <c r="K332" s="7">
        <f>'Consolidated List'!K169</f>
        <v>0</v>
      </c>
      <c r="L332" s="7">
        <f>'Consolidated List'!L169</f>
        <v>0</v>
      </c>
      <c r="M332" s="7">
        <f>'Consolidated List'!M169</f>
        <v>0</v>
      </c>
      <c r="N332" s="7">
        <f>'Consolidated List'!N169</f>
        <v>0</v>
      </c>
      <c r="O332" s="7">
        <f>'Consolidated List'!O169</f>
        <v>0</v>
      </c>
      <c r="P332" s="7">
        <f>'Consolidated List'!P169</f>
        <v>0</v>
      </c>
      <c r="Q332" s="14">
        <f>'Consolidated List'!Q1702</f>
        <v>1</v>
      </c>
      <c r="R332" s="10">
        <f ca="1">RAND()*2-1</f>
        <v>0.55485467312266268</v>
      </c>
      <c r="V332" s="10">
        <f ca="1">$B$2*LOG(B332+1)+SUMPRODUCT($C$2:$T$2,C332:T332)</f>
        <v>152.29354813697549</v>
      </c>
      <c r="W332" s="10">
        <f t="shared" ca="1" si="10"/>
        <v>81923316391.485672</v>
      </c>
      <c r="X332" s="7">
        <f t="shared" ca="1" si="11"/>
        <v>1</v>
      </c>
      <c r="Y332" s="16">
        <f ca="1">X332/$AA$15</f>
        <v>1.1579434923575729E-4</v>
      </c>
    </row>
    <row r="333" spans="1:25" x14ac:dyDescent="0.25">
      <c r="A333" t="str">
        <f>'Consolidated List'!A1249</f>
        <v xml:space="preserve">Connaught </v>
      </c>
      <c r="B333" s="7">
        <f>'Consolidated List'!B1249</f>
        <v>0</v>
      </c>
      <c r="C333" s="7">
        <f>'Consolidated List'!C1249</f>
        <v>0</v>
      </c>
      <c r="D333" s="7">
        <f>'Consolidated List'!D1249</f>
        <v>0</v>
      </c>
      <c r="E333" s="7">
        <f>'Consolidated List'!E1249</f>
        <v>0</v>
      </c>
      <c r="F333" s="7">
        <f>'Consolidated List'!F1249</f>
        <v>0</v>
      </c>
      <c r="G333" s="7">
        <f>'Consolidated List'!G1249</f>
        <v>0</v>
      </c>
      <c r="H333" s="7">
        <f>'Consolidated List'!H1249</f>
        <v>0</v>
      </c>
      <c r="I333" s="7">
        <f>'Consolidated List'!I1249</f>
        <v>0</v>
      </c>
      <c r="J333" s="7">
        <f>'Consolidated List'!J1249</f>
        <v>0</v>
      </c>
      <c r="K333" s="7">
        <f>'Consolidated List'!K1249</f>
        <v>0</v>
      </c>
      <c r="L333" s="7">
        <f>'Consolidated List'!L1249</f>
        <v>0</v>
      </c>
      <c r="M333" s="7">
        <f>'Consolidated List'!M1249</f>
        <v>0</v>
      </c>
      <c r="N333" s="7">
        <f>'Consolidated List'!N1249</f>
        <v>1</v>
      </c>
      <c r="O333" s="7">
        <f>'Consolidated List'!O1249</f>
        <v>0</v>
      </c>
      <c r="P333" s="7">
        <f>'Consolidated List'!P1249</f>
        <v>0</v>
      </c>
      <c r="Q333" s="7">
        <f>'Consolidated List'!Q1249</f>
        <v>0</v>
      </c>
      <c r="R333" s="10">
        <f ca="1">RAND()*2-1</f>
        <v>0.52898482025292903</v>
      </c>
      <c r="V333" s="10">
        <f ca="1">$B$2*LOG(B333+1)+SUMPRODUCT($C$2:$T$2,C333:T333)</f>
        <v>17.289848202529292</v>
      </c>
      <c r="W333" s="10">
        <f t="shared" ca="1" si="10"/>
        <v>1545095.5427817781</v>
      </c>
      <c r="X333" s="7">
        <f t="shared" ca="1" si="11"/>
        <v>1</v>
      </c>
      <c r="Y333" s="16">
        <f ca="1">X333/$AA$15</f>
        <v>1.1579434923575729E-4</v>
      </c>
    </row>
    <row r="334" spans="1:25" x14ac:dyDescent="0.25">
      <c r="A334" t="str">
        <f>'Consolidated List'!A49</f>
        <v xml:space="preserve">Conquerville </v>
      </c>
      <c r="B334" s="7">
        <f>'Consolidated List'!B49</f>
        <v>0</v>
      </c>
      <c r="C334" s="7">
        <f>'Consolidated List'!C49</f>
        <v>0</v>
      </c>
      <c r="D334" s="7">
        <f>'Consolidated List'!D49</f>
        <v>1</v>
      </c>
      <c r="E334" s="7">
        <f>'Consolidated List'!E49</f>
        <v>0</v>
      </c>
      <c r="F334" s="7">
        <f>'Consolidated List'!F49</f>
        <v>0</v>
      </c>
      <c r="G334" s="7">
        <f>'Consolidated List'!G49</f>
        <v>0</v>
      </c>
      <c r="H334" s="7">
        <f>'Consolidated List'!H49</f>
        <v>0</v>
      </c>
      <c r="I334" s="7">
        <f>'Consolidated List'!I49</f>
        <v>0</v>
      </c>
      <c r="J334" s="7">
        <f>'Consolidated List'!J49</f>
        <v>0</v>
      </c>
      <c r="K334" s="7">
        <f>'Consolidated List'!K761</f>
        <v>1</v>
      </c>
      <c r="L334" s="7">
        <f>'Consolidated List'!L49</f>
        <v>0</v>
      </c>
      <c r="M334" s="7">
        <f>'Consolidated List'!M49</f>
        <v>0</v>
      </c>
      <c r="N334" s="7">
        <f>'Consolidated List'!N49</f>
        <v>0</v>
      </c>
      <c r="O334" s="7">
        <f>'Consolidated List'!O49</f>
        <v>0</v>
      </c>
      <c r="P334" s="7">
        <f>'Consolidated List'!P49</f>
        <v>0</v>
      </c>
      <c r="Q334" s="7">
        <f>'Consolidated List'!Q49</f>
        <v>0</v>
      </c>
      <c r="R334" s="10">
        <f ca="1">RAND()*2-1</f>
        <v>-0.86557531591234604</v>
      </c>
      <c r="V334" s="10">
        <f ca="1">$B$2*LOG(B334+1)+SUMPRODUCT($C$2:$T$2,C334:T334)</f>
        <v>11.34424684087654</v>
      </c>
      <c r="W334" s="10">
        <f t="shared" ca="1" si="10"/>
        <v>187877.04286897933</v>
      </c>
      <c r="X334" s="7">
        <f t="shared" ca="1" si="11"/>
        <v>1</v>
      </c>
      <c r="Y334" s="16">
        <f ca="1">X334/$AA$15</f>
        <v>1.1579434923575729E-4</v>
      </c>
    </row>
    <row r="335" spans="1:25" x14ac:dyDescent="0.25">
      <c r="A335" t="str">
        <f>'Consolidated List'!A50</f>
        <v xml:space="preserve">Conrad </v>
      </c>
      <c r="B335" s="7">
        <f>'Consolidated List'!B50</f>
        <v>0</v>
      </c>
      <c r="C335" s="7">
        <f>'Consolidated List'!C50</f>
        <v>0</v>
      </c>
      <c r="D335" s="7">
        <f>'Consolidated List'!D50</f>
        <v>1</v>
      </c>
      <c r="E335" s="7">
        <f>'Consolidated List'!E50</f>
        <v>0</v>
      </c>
      <c r="F335" s="7">
        <f>'Consolidated List'!F50</f>
        <v>0</v>
      </c>
      <c r="G335" s="7">
        <f>'Consolidated List'!G50</f>
        <v>0</v>
      </c>
      <c r="H335" s="7">
        <f>'Consolidated List'!H50</f>
        <v>0</v>
      </c>
      <c r="I335" s="7">
        <f>'Consolidated List'!I50</f>
        <v>0</v>
      </c>
      <c r="J335" s="7">
        <f>'Consolidated List'!J50</f>
        <v>0</v>
      </c>
      <c r="K335" s="7">
        <f>'Consolidated List'!K50</f>
        <v>0</v>
      </c>
      <c r="L335" s="7">
        <f>'Consolidated List'!L50</f>
        <v>0</v>
      </c>
      <c r="M335" s="7">
        <f>'Consolidated List'!M50</f>
        <v>0</v>
      </c>
      <c r="N335" s="7">
        <f>'Consolidated List'!N50</f>
        <v>0</v>
      </c>
      <c r="O335" s="7">
        <f>'Consolidated List'!O50</f>
        <v>0</v>
      </c>
      <c r="P335" s="7">
        <f>'Consolidated List'!P50</f>
        <v>0</v>
      </c>
      <c r="Q335" s="7">
        <f>'Consolidated List'!Q50</f>
        <v>0</v>
      </c>
      <c r="R335" s="10">
        <f ca="1">RAND()*2-1</f>
        <v>0.77959723206154408</v>
      </c>
      <c r="T335">
        <v>1</v>
      </c>
      <c r="V335" s="10">
        <f ca="1">$B$2*LOG(B335+1)+SUMPRODUCT($C$2:$T$2,C335:T335)</f>
        <v>61.795972320615441</v>
      </c>
      <c r="W335" s="10">
        <f t="shared" ca="1" si="10"/>
        <v>901157805.83898854</v>
      </c>
      <c r="X335" s="7">
        <f t="shared" ca="1" si="11"/>
        <v>1</v>
      </c>
      <c r="Y335" s="16">
        <f ca="1">X335/$AA$15</f>
        <v>1.1579434923575729E-4</v>
      </c>
    </row>
    <row r="336" spans="1:25" x14ac:dyDescent="0.25">
      <c r="A336" t="str">
        <f>'Consolidated List'!A170</f>
        <v xml:space="preserve">Conrich </v>
      </c>
      <c r="B336" s="7">
        <f>'Consolidated List'!B170</f>
        <v>0</v>
      </c>
      <c r="C336" s="7">
        <f>'Consolidated List'!C170</f>
        <v>0</v>
      </c>
      <c r="D336" s="7">
        <f>'Consolidated List'!D170</f>
        <v>0</v>
      </c>
      <c r="E336" s="7">
        <f>'Consolidated List'!E170</f>
        <v>1</v>
      </c>
      <c r="F336" s="7">
        <f>'Consolidated List'!F170</f>
        <v>0</v>
      </c>
      <c r="G336" s="7">
        <f>'Consolidated List'!G170</f>
        <v>0</v>
      </c>
      <c r="H336" s="7">
        <f>'Consolidated List'!H170</f>
        <v>0</v>
      </c>
      <c r="I336" s="7">
        <f>'Consolidated List'!I170</f>
        <v>0</v>
      </c>
      <c r="J336" s="7">
        <f>'Consolidated List'!J170</f>
        <v>0</v>
      </c>
      <c r="K336" s="7">
        <f>'Consolidated List'!K170</f>
        <v>0</v>
      </c>
      <c r="L336" s="7">
        <f>'Consolidated List'!L170</f>
        <v>0</v>
      </c>
      <c r="M336" s="7">
        <f>'Consolidated List'!M170</f>
        <v>0</v>
      </c>
      <c r="N336" s="7">
        <f>'Consolidated List'!N170</f>
        <v>0</v>
      </c>
      <c r="O336" s="7">
        <f>'Consolidated List'!O170</f>
        <v>0</v>
      </c>
      <c r="P336" s="7">
        <f>'Consolidated List'!P170</f>
        <v>0</v>
      </c>
      <c r="Q336" s="7">
        <f>'Consolidated List'!Q170</f>
        <v>0</v>
      </c>
      <c r="R336" s="10">
        <f ca="1">RAND()*2-1</f>
        <v>0.12965961263461745</v>
      </c>
      <c r="V336" s="10">
        <f ca="1">$B$2*LOG(B336+1)+SUMPRODUCT($C$2:$T$2,C336:T336)</f>
        <v>26.296596126346174</v>
      </c>
      <c r="W336" s="10">
        <f t="shared" ca="1" si="10"/>
        <v>12574699.420470389</v>
      </c>
      <c r="X336" s="7">
        <f t="shared" ca="1" si="11"/>
        <v>1</v>
      </c>
      <c r="Y336" s="16">
        <f ca="1">X336/$AA$15</f>
        <v>1.1579434923575729E-4</v>
      </c>
    </row>
    <row r="337" spans="1:25" x14ac:dyDescent="0.25">
      <c r="A337" s="13" t="str">
        <f>'Consolidated List'!A1574</f>
        <v xml:space="preserve">Consort </v>
      </c>
      <c r="B337" s="14">
        <f>'Consolidated List'!B1574</f>
        <v>739</v>
      </c>
      <c r="C337" s="14">
        <f>'Consolidated List'!C1574</f>
        <v>0</v>
      </c>
      <c r="D337" s="14">
        <f>'Consolidated List'!D1574</f>
        <v>0</v>
      </c>
      <c r="E337" s="14">
        <f>'Consolidated List'!E1574</f>
        <v>0</v>
      </c>
      <c r="F337" s="14">
        <f>'Consolidated List'!F1574</f>
        <v>0</v>
      </c>
      <c r="G337" s="14">
        <f>'Consolidated List'!G1574</f>
        <v>0</v>
      </c>
      <c r="H337" s="14">
        <f>'Consolidated List'!H1574</f>
        <v>0</v>
      </c>
      <c r="I337" s="14">
        <f>'Consolidated List'!I1574</f>
        <v>0</v>
      </c>
      <c r="J337" s="14">
        <f>'Consolidated List'!J1574</f>
        <v>0</v>
      </c>
      <c r="K337" s="14">
        <f>'Consolidated List'!K1574</f>
        <v>0</v>
      </c>
      <c r="L337" s="14">
        <f>'Consolidated List'!L1574</f>
        <v>0</v>
      </c>
      <c r="M337" s="14">
        <f>'Consolidated List'!M1574</f>
        <v>0</v>
      </c>
      <c r="N337" s="14">
        <f>'Consolidated List'!N1574</f>
        <v>0</v>
      </c>
      <c r="O337" s="14">
        <f>'Consolidated List'!O1574</f>
        <v>0</v>
      </c>
      <c r="P337" s="14">
        <f>'Consolidated List'!P1574</f>
        <v>1</v>
      </c>
      <c r="Q337" s="14">
        <f>'Consolidated List'!Q1574</f>
        <v>0</v>
      </c>
      <c r="R337" s="15">
        <f ca="1">RAND()*2-1</f>
        <v>0.96668678893407267</v>
      </c>
      <c r="S337" s="13"/>
      <c r="T337" s="13"/>
      <c r="U337" s="13"/>
      <c r="V337" s="15">
        <f ca="1">$B$2*LOG(B337+1)+SUMPRODUCT($C$2:$T$2,C337:T337)</f>
        <v>154.35151464046294</v>
      </c>
      <c r="W337" s="10">
        <f t="shared" ca="1" si="10"/>
        <v>87610160850.298325</v>
      </c>
      <c r="X337" s="7">
        <f t="shared" ca="1" si="11"/>
        <v>1</v>
      </c>
      <c r="Y337" s="16">
        <f ca="1">X337/$AA$15</f>
        <v>1.1579434923575729E-4</v>
      </c>
    </row>
    <row r="338" spans="1:25" x14ac:dyDescent="0.25">
      <c r="A338" t="str">
        <f>'Consolidated List'!A1250</f>
        <v xml:space="preserve">Copperfield </v>
      </c>
      <c r="B338" s="7">
        <f>'Consolidated List'!B1250</f>
        <v>2776</v>
      </c>
      <c r="C338" s="7">
        <f>'Consolidated List'!C1250</f>
        <v>0</v>
      </c>
      <c r="D338" s="7">
        <f>'Consolidated List'!D1250</f>
        <v>0</v>
      </c>
      <c r="E338" s="7">
        <f>'Consolidated List'!E1250</f>
        <v>0</v>
      </c>
      <c r="F338" s="7">
        <f>'Consolidated List'!F1250</f>
        <v>0</v>
      </c>
      <c r="G338" s="7">
        <f>'Consolidated List'!G1250</f>
        <v>0</v>
      </c>
      <c r="H338" s="7">
        <f>'Consolidated List'!H1250</f>
        <v>0</v>
      </c>
      <c r="I338" s="7">
        <f>'Consolidated List'!I1250</f>
        <v>0</v>
      </c>
      <c r="J338" s="7">
        <f>'Consolidated List'!J1250</f>
        <v>0</v>
      </c>
      <c r="K338" s="7">
        <f>'Consolidated List'!K1250</f>
        <v>0</v>
      </c>
      <c r="L338" s="7">
        <f>'Consolidated List'!L1250</f>
        <v>0</v>
      </c>
      <c r="M338" s="7">
        <f>'Consolidated List'!M1250</f>
        <v>0</v>
      </c>
      <c r="N338" s="7">
        <f>'Consolidated List'!N1250</f>
        <v>1</v>
      </c>
      <c r="O338" s="7">
        <f>'Consolidated List'!O1250</f>
        <v>0</v>
      </c>
      <c r="P338" s="7">
        <f>'Consolidated List'!P1250</f>
        <v>0</v>
      </c>
      <c r="Q338" s="7">
        <f>'Consolidated List'!Q1250</f>
        <v>0</v>
      </c>
      <c r="R338" s="10">
        <f ca="1">RAND()*2-1</f>
        <v>8.2660010699554309E-2</v>
      </c>
      <c r="V338" s="10">
        <f ca="1">$B$2*LOG(B338+1)+SUMPRODUCT($C$2:$T$2,C338:T338)</f>
        <v>126.46460413875404</v>
      </c>
      <c r="W338" s="10">
        <f t="shared" ca="1" si="10"/>
        <v>32347814547.104042</v>
      </c>
      <c r="X338" s="7">
        <f t="shared" ca="1" si="11"/>
        <v>1</v>
      </c>
      <c r="Y338" s="16">
        <f ca="1">X338/$AA$15</f>
        <v>1.1579434923575729E-4</v>
      </c>
    </row>
    <row r="339" spans="1:25" x14ac:dyDescent="0.25">
      <c r="A339" t="str">
        <f>'Consolidated List'!A1251</f>
        <v xml:space="preserve">Coral Springs </v>
      </c>
      <c r="B339" s="7">
        <f>'Consolidated List'!B1251</f>
        <v>6166</v>
      </c>
      <c r="C339" s="7">
        <f>'Consolidated List'!C1251</f>
        <v>0</v>
      </c>
      <c r="D339" s="7">
        <f>'Consolidated List'!D1251</f>
        <v>0</v>
      </c>
      <c r="E339" s="7">
        <f>'Consolidated List'!E1251</f>
        <v>0</v>
      </c>
      <c r="F339" s="7">
        <f>'Consolidated List'!F1251</f>
        <v>0</v>
      </c>
      <c r="G339" s="7">
        <f>'Consolidated List'!G1251</f>
        <v>0</v>
      </c>
      <c r="H339" s="7">
        <f>'Consolidated List'!H1251</f>
        <v>0</v>
      </c>
      <c r="I339" s="7">
        <f>'Consolidated List'!I1251</f>
        <v>0</v>
      </c>
      <c r="J339" s="7">
        <f>'Consolidated List'!J1251</f>
        <v>0</v>
      </c>
      <c r="K339" s="7">
        <f>'Consolidated List'!K1251</f>
        <v>0</v>
      </c>
      <c r="L339" s="7">
        <f>'Consolidated List'!L1251</f>
        <v>0</v>
      </c>
      <c r="M339" s="7">
        <f>'Consolidated List'!M1251</f>
        <v>0</v>
      </c>
      <c r="N339" s="7">
        <f>'Consolidated List'!N1251</f>
        <v>1</v>
      </c>
      <c r="O339" s="7">
        <f>'Consolidated List'!O1251</f>
        <v>0</v>
      </c>
      <c r="P339" s="7">
        <f>'Consolidated List'!P1251</f>
        <v>0</v>
      </c>
      <c r="Q339" s="7">
        <f>'Consolidated List'!Q1251</f>
        <v>0</v>
      </c>
      <c r="R339" s="10">
        <f ca="1">RAND()*2-1</f>
        <v>-0.57478453530841933</v>
      </c>
      <c r="V339" s="10">
        <f ca="1">$B$2*LOG(B339+1)+SUMPRODUCT($C$2:$T$2,C339:T339)</f>
        <v>131.32459494498386</v>
      </c>
      <c r="W339" s="10">
        <f t="shared" ca="1" si="10"/>
        <v>39059830084.502792</v>
      </c>
      <c r="X339" s="7">
        <f t="shared" ca="1" si="11"/>
        <v>1</v>
      </c>
      <c r="Y339" s="16">
        <f ca="1">X339/$AA$15</f>
        <v>1.1579434923575729E-4</v>
      </c>
    </row>
    <row r="340" spans="1:25" x14ac:dyDescent="0.25">
      <c r="A340" t="str">
        <f>'Consolidated List'!A628</f>
        <v xml:space="preserve">Cornwall Lake </v>
      </c>
      <c r="B340" s="7">
        <f>'Consolidated List'!B628</f>
        <v>0</v>
      </c>
      <c r="C340" s="7">
        <f>'Consolidated List'!C628</f>
        <v>0</v>
      </c>
      <c r="D340" s="7">
        <f>'Consolidated List'!D628</f>
        <v>0</v>
      </c>
      <c r="E340" s="7">
        <f>'Consolidated List'!E628</f>
        <v>0</v>
      </c>
      <c r="F340" s="7">
        <f>'Consolidated List'!F628</f>
        <v>0</v>
      </c>
      <c r="G340" s="7">
        <f>'Consolidated List'!G628</f>
        <v>0</v>
      </c>
      <c r="H340" s="7">
        <f>'Consolidated List'!H628</f>
        <v>0</v>
      </c>
      <c r="I340" s="7">
        <f>'Consolidated List'!I628</f>
        <v>1</v>
      </c>
      <c r="J340" s="7">
        <f>'Consolidated List'!J628</f>
        <v>0</v>
      </c>
      <c r="K340" s="7">
        <f>'Consolidated List'!K628</f>
        <v>0</v>
      </c>
      <c r="L340" s="7">
        <f>'Consolidated List'!L628</f>
        <v>0</v>
      </c>
      <c r="M340" s="7">
        <f>'Consolidated List'!M628</f>
        <v>0</v>
      </c>
      <c r="N340" s="7">
        <f>'Consolidated List'!N628</f>
        <v>0</v>
      </c>
      <c r="O340" s="7">
        <f>'Consolidated List'!O628</f>
        <v>0</v>
      </c>
      <c r="P340" s="7">
        <f>'Consolidated List'!P628</f>
        <v>0</v>
      </c>
      <c r="Q340" s="7">
        <f>'Consolidated List'!Q628</f>
        <v>0</v>
      </c>
      <c r="R340" s="10">
        <f ca="1">RAND()*2-1</f>
        <v>0.24231434640768201</v>
      </c>
      <c r="V340" s="10">
        <f ca="1">$B$2*LOG(B340+1)+SUMPRODUCT($C$2:$T$2,C340:T340)</f>
        <v>37.423143464076823</v>
      </c>
      <c r="W340" s="10">
        <f t="shared" ca="1" si="10"/>
        <v>73400887.43722491</v>
      </c>
      <c r="X340" s="7">
        <f t="shared" ca="1" si="11"/>
        <v>1</v>
      </c>
      <c r="Y340" s="16">
        <f ca="1">X340/$AA$15</f>
        <v>1.1579434923575729E-4</v>
      </c>
    </row>
    <row r="341" spans="1:25" x14ac:dyDescent="0.25">
      <c r="A341" t="str">
        <f>'Consolidated List'!A1462</f>
        <v xml:space="preserve">Coronation </v>
      </c>
      <c r="B341" s="7">
        <f>'Consolidated List'!B1462</f>
        <v>1015</v>
      </c>
      <c r="C341" s="7">
        <f>'Consolidated List'!C1462</f>
        <v>0</v>
      </c>
      <c r="D341" s="7">
        <f>'Consolidated List'!D1462</f>
        <v>0</v>
      </c>
      <c r="E341" s="7">
        <f>'Consolidated List'!E1462</f>
        <v>0</v>
      </c>
      <c r="F341" s="7">
        <f>'Consolidated List'!F1462</f>
        <v>0</v>
      </c>
      <c r="G341" s="7">
        <f>'Consolidated List'!G1462</f>
        <v>0</v>
      </c>
      <c r="H341" s="7">
        <f>'Consolidated List'!H1462</f>
        <v>0</v>
      </c>
      <c r="I341" s="7">
        <f>'Consolidated List'!I1462</f>
        <v>0</v>
      </c>
      <c r="J341" s="7">
        <f>'Consolidated List'!J1462</f>
        <v>0</v>
      </c>
      <c r="K341" s="7">
        <f>'Consolidated List'!K1462</f>
        <v>0</v>
      </c>
      <c r="L341" s="7">
        <f>'Consolidated List'!L1462</f>
        <v>0</v>
      </c>
      <c r="M341" s="7">
        <f>'Consolidated List'!M1462</f>
        <v>0</v>
      </c>
      <c r="N341" s="7">
        <f>'Consolidated List'!N1462</f>
        <v>0</v>
      </c>
      <c r="O341" s="7">
        <f>'Consolidated List'!O1462</f>
        <v>1</v>
      </c>
      <c r="P341" s="7">
        <f>'Consolidated List'!P1462</f>
        <v>0</v>
      </c>
      <c r="Q341" s="7">
        <f>'Consolidated List'!Q1462</f>
        <v>0</v>
      </c>
      <c r="R341" s="10">
        <f ca="1">RAND()*2-1</f>
        <v>-0.39923170651363282</v>
      </c>
      <c r="V341" s="10">
        <f ca="1">$B$2*LOG(B341+1)+SUMPRODUCT($C$2:$T$2,C341:T341)</f>
        <v>175.23517529714439</v>
      </c>
      <c r="W341" s="10">
        <f t="shared" ca="1" si="10"/>
        <v>165236671023.23032</v>
      </c>
      <c r="X341" s="7">
        <f t="shared" ca="1" si="11"/>
        <v>2</v>
      </c>
      <c r="Y341" s="16">
        <f ca="1">X341/$AA$15</f>
        <v>2.3158869847151459E-4</v>
      </c>
    </row>
    <row r="342" spans="1:25" x14ac:dyDescent="0.25">
      <c r="A342" t="str">
        <f>'Consolidated List'!A1252</f>
        <v xml:space="preserve">Cougar Ridge </v>
      </c>
      <c r="B342" s="7">
        <f>'Consolidated List'!B1252</f>
        <v>4375</v>
      </c>
      <c r="C342" s="7">
        <f>'Consolidated List'!C1252</f>
        <v>0</v>
      </c>
      <c r="D342" s="7">
        <f>'Consolidated List'!D1252</f>
        <v>0</v>
      </c>
      <c r="E342" s="7">
        <f>'Consolidated List'!E1252</f>
        <v>0</v>
      </c>
      <c r="F342" s="7">
        <f>'Consolidated List'!F1252</f>
        <v>0</v>
      </c>
      <c r="G342" s="7">
        <f>'Consolidated List'!G1252</f>
        <v>0</v>
      </c>
      <c r="H342" s="7">
        <f>'Consolidated List'!H1252</f>
        <v>0</v>
      </c>
      <c r="I342" s="7">
        <f>'Consolidated List'!I1252</f>
        <v>0</v>
      </c>
      <c r="J342" s="7">
        <f>'Consolidated List'!J1252</f>
        <v>0</v>
      </c>
      <c r="K342" s="7">
        <f>'Consolidated List'!K1252</f>
        <v>0</v>
      </c>
      <c r="L342" s="7">
        <f>'Consolidated List'!L1252</f>
        <v>0</v>
      </c>
      <c r="M342" s="7">
        <f>'Consolidated List'!M1252</f>
        <v>0</v>
      </c>
      <c r="N342" s="7">
        <f>'Consolidated List'!N1252</f>
        <v>1</v>
      </c>
      <c r="O342" s="7">
        <f>'Consolidated List'!O1252</f>
        <v>0</v>
      </c>
      <c r="P342" s="7">
        <f>'Consolidated List'!P1252</f>
        <v>0</v>
      </c>
      <c r="Q342" s="7">
        <f>'Consolidated List'!Q1252</f>
        <v>0</v>
      </c>
      <c r="R342" s="10">
        <f ca="1">RAND()*2-1</f>
        <v>0.57044861233184219</v>
      </c>
      <c r="V342" s="10">
        <f ca="1">$B$2*LOG(B342+1)+SUMPRODUCT($C$2:$T$2,C342:T342)</f>
        <v>137.86003746305576</v>
      </c>
      <c r="W342" s="10">
        <f t="shared" ca="1" si="10"/>
        <v>49795713649.759361</v>
      </c>
      <c r="X342" s="7">
        <f t="shared" ca="1" si="11"/>
        <v>1</v>
      </c>
      <c r="Y342" s="16">
        <f ca="1">X342/$AA$15</f>
        <v>1.1579434923575729E-4</v>
      </c>
    </row>
    <row r="343" spans="1:25" x14ac:dyDescent="0.25">
      <c r="A343" t="str">
        <f>'Consolidated List'!A1253</f>
        <v xml:space="preserve">Country Hills </v>
      </c>
      <c r="B343" s="7">
        <f>'Consolidated List'!B1253</f>
        <v>3705</v>
      </c>
      <c r="C343" s="7">
        <f>'Consolidated List'!C1253</f>
        <v>0</v>
      </c>
      <c r="D343" s="7">
        <f>'Consolidated List'!D1253</f>
        <v>0</v>
      </c>
      <c r="E343" s="7">
        <f>'Consolidated List'!E1253</f>
        <v>0</v>
      </c>
      <c r="F343" s="7">
        <f>'Consolidated List'!F1253</f>
        <v>0</v>
      </c>
      <c r="G343" s="7">
        <f>'Consolidated List'!G1253</f>
        <v>0</v>
      </c>
      <c r="H343" s="7">
        <f>'Consolidated List'!H1253</f>
        <v>0</v>
      </c>
      <c r="I343" s="7">
        <f>'Consolidated List'!I1253</f>
        <v>0</v>
      </c>
      <c r="J343" s="7">
        <f>'Consolidated List'!J1253</f>
        <v>0</v>
      </c>
      <c r="K343" s="7">
        <f>'Consolidated List'!K1253</f>
        <v>0</v>
      </c>
      <c r="L343" s="7">
        <f>'Consolidated List'!L1253</f>
        <v>0</v>
      </c>
      <c r="M343" s="7">
        <f>'Consolidated List'!M1253</f>
        <v>0</v>
      </c>
      <c r="N343" s="7">
        <f>'Consolidated List'!N1253</f>
        <v>1</v>
      </c>
      <c r="O343" s="7">
        <f>'Consolidated List'!O1253</f>
        <v>0</v>
      </c>
      <c r="P343" s="7">
        <f>'Consolidated List'!P1253</f>
        <v>0</v>
      </c>
      <c r="Q343" s="7">
        <f>'Consolidated List'!Q1253</f>
        <v>0</v>
      </c>
      <c r="R343" s="10">
        <f ca="1">RAND()*2-1</f>
        <v>0.33454254714923004</v>
      </c>
      <c r="V343" s="10">
        <f ca="1">$B$2*LOG(B343+1)+SUMPRODUCT($C$2:$T$2,C343:T343)</f>
        <v>133.1193041659273</v>
      </c>
      <c r="W343" s="10">
        <f t="shared" ca="1" si="10"/>
        <v>41802782851.410126</v>
      </c>
      <c r="X343" s="7">
        <f t="shared" ca="1" si="11"/>
        <v>1</v>
      </c>
      <c r="Y343" s="16">
        <f ca="1">X343/$AA$15</f>
        <v>1.1579434923575729E-4</v>
      </c>
    </row>
    <row r="344" spans="1:25" x14ac:dyDescent="0.25">
      <c r="A344" t="str">
        <f>'Consolidated List'!A1254</f>
        <v xml:space="preserve">Country Hills Village </v>
      </c>
      <c r="B344" s="7">
        <f>'Consolidated List'!B1254</f>
        <v>1269</v>
      </c>
      <c r="C344" s="7">
        <f>'Consolidated List'!C1254</f>
        <v>0</v>
      </c>
      <c r="D344" s="7">
        <f>'Consolidated List'!D1254</f>
        <v>0</v>
      </c>
      <c r="E344" s="7">
        <f>'Consolidated List'!E1254</f>
        <v>0</v>
      </c>
      <c r="F344" s="7">
        <f>'Consolidated List'!F1254</f>
        <v>0</v>
      </c>
      <c r="G344" s="7">
        <f>'Consolidated List'!G1254</f>
        <v>0</v>
      </c>
      <c r="H344" s="7">
        <f>'Consolidated List'!H1254</f>
        <v>0</v>
      </c>
      <c r="I344" s="7">
        <f>'Consolidated List'!I1254</f>
        <v>0</v>
      </c>
      <c r="J344" s="7">
        <f>'Consolidated List'!J1254</f>
        <v>0</v>
      </c>
      <c r="K344" s="7">
        <f>'Consolidated List'!K1254</f>
        <v>0</v>
      </c>
      <c r="L344" s="7">
        <f>'Consolidated List'!L1254</f>
        <v>0</v>
      </c>
      <c r="M344" s="7">
        <f>'Consolidated List'!M1254</f>
        <v>0</v>
      </c>
      <c r="N344" s="7">
        <f>'Consolidated List'!N1254</f>
        <v>1</v>
      </c>
      <c r="O344" s="7">
        <f>'Consolidated List'!O1254</f>
        <v>0</v>
      </c>
      <c r="P344" s="7">
        <f>'Consolidated List'!P1254</f>
        <v>0</v>
      </c>
      <c r="Q344" s="7">
        <f>'Consolidated List'!Q1254</f>
        <v>0</v>
      </c>
      <c r="R344" s="10">
        <f ca="1">RAND()*2-1</f>
        <v>-0.43312667349432732</v>
      </c>
      <c r="V344" s="10">
        <f ca="1">$B$2*LOG(B344+1)+SUMPRODUCT($C$2:$T$2,C344:T344)</f>
        <v>110.0942560566033</v>
      </c>
      <c r="W344" s="10">
        <f t="shared" ca="1" si="10"/>
        <v>16174218494.362076</v>
      </c>
      <c r="X344" s="7">
        <f t="shared" ca="1" si="11"/>
        <v>1</v>
      </c>
      <c r="Y344" s="16">
        <f ca="1">X344/$AA$15</f>
        <v>1.1579434923575729E-4</v>
      </c>
    </row>
    <row r="345" spans="1:25" x14ac:dyDescent="0.25">
      <c r="A345" s="13" t="str">
        <f>'Consolidated List'!A1575</f>
        <v xml:space="preserve">Coutts </v>
      </c>
      <c r="B345" s="14">
        <f>'Consolidated List'!B1575</f>
        <v>305</v>
      </c>
      <c r="C345" s="14">
        <f>'Consolidated List'!C1575</f>
        <v>0</v>
      </c>
      <c r="D345" s="14">
        <f>'Consolidated List'!D1575</f>
        <v>0</v>
      </c>
      <c r="E345" s="14">
        <f>'Consolidated List'!E1575</f>
        <v>0</v>
      </c>
      <c r="F345" s="14">
        <f>'Consolidated List'!F1575</f>
        <v>0</v>
      </c>
      <c r="G345" s="14">
        <f>'Consolidated List'!G1575</f>
        <v>0</v>
      </c>
      <c r="H345" s="14">
        <f>'Consolidated List'!H1575</f>
        <v>0</v>
      </c>
      <c r="I345" s="14">
        <f>'Consolidated List'!I1575</f>
        <v>0</v>
      </c>
      <c r="J345" s="14">
        <f>'Consolidated List'!J1575</f>
        <v>0</v>
      </c>
      <c r="K345" s="14">
        <f>'Consolidated List'!K1575</f>
        <v>0</v>
      </c>
      <c r="L345" s="14">
        <f>'Consolidated List'!L1575</f>
        <v>0</v>
      </c>
      <c r="M345" s="14">
        <f>'Consolidated List'!M1575</f>
        <v>0</v>
      </c>
      <c r="N345" s="14">
        <f>'Consolidated List'!N1575</f>
        <v>0</v>
      </c>
      <c r="O345" s="14">
        <f>'Consolidated List'!O1575</f>
        <v>0</v>
      </c>
      <c r="P345" s="14">
        <f>'Consolidated List'!P1575</f>
        <v>1</v>
      </c>
      <c r="Q345" s="14">
        <f>'Consolidated List'!Q1575</f>
        <v>0</v>
      </c>
      <c r="R345" s="15">
        <f ca="1">RAND()*2-1</f>
        <v>-0.40539973881389924</v>
      </c>
      <c r="S345" s="13"/>
      <c r="T345" s="13">
        <v>1</v>
      </c>
      <c r="U345" s="13"/>
      <c r="V345" s="15">
        <f ca="1">$B$2*LOG(B345+1)+SUMPRODUCT($C$2:$T$2,C345:T345)</f>
        <v>171.97480968575314</v>
      </c>
      <c r="W345" s="10">
        <f t="shared" ca="1" si="10"/>
        <v>150426443454.54831</v>
      </c>
      <c r="X345" s="7">
        <f t="shared" ca="1" si="11"/>
        <v>2</v>
      </c>
      <c r="Y345" s="16">
        <f ca="1">X345/$AA$15</f>
        <v>2.3158869847151459E-4</v>
      </c>
    </row>
    <row r="346" spans="1:25" x14ac:dyDescent="0.25">
      <c r="A346" t="str">
        <f>'Consolidated List'!A1255</f>
        <v xml:space="preserve">Coventry Hills </v>
      </c>
      <c r="B346" s="7">
        <f>'Consolidated List'!B1255</f>
        <v>2601</v>
      </c>
      <c r="C346" s="7">
        <f>'Consolidated List'!C1255</f>
        <v>0</v>
      </c>
      <c r="D346" s="7">
        <f>'Consolidated List'!D1255</f>
        <v>0</v>
      </c>
      <c r="E346" s="7">
        <f>'Consolidated List'!E1255</f>
        <v>0</v>
      </c>
      <c r="F346" s="7">
        <f>'Consolidated List'!F1255</f>
        <v>0</v>
      </c>
      <c r="G346" s="7">
        <f>'Consolidated List'!G1255</f>
        <v>0</v>
      </c>
      <c r="H346" s="7">
        <f>'Consolidated List'!H1255</f>
        <v>0</v>
      </c>
      <c r="I346" s="7">
        <f>'Consolidated List'!I1255</f>
        <v>0</v>
      </c>
      <c r="J346" s="7">
        <f>'Consolidated List'!J1255</f>
        <v>0</v>
      </c>
      <c r="K346" s="7">
        <f>'Consolidated List'!K1255</f>
        <v>0</v>
      </c>
      <c r="L346" s="7">
        <f>'Consolidated List'!L1255</f>
        <v>0</v>
      </c>
      <c r="M346" s="7">
        <f>'Consolidated List'!M1255</f>
        <v>0</v>
      </c>
      <c r="N346" s="7">
        <f>'Consolidated List'!N1255</f>
        <v>1</v>
      </c>
      <c r="O346" s="7">
        <f>'Consolidated List'!O1255</f>
        <v>0</v>
      </c>
      <c r="P346" s="7">
        <f>'Consolidated List'!P1255</f>
        <v>0</v>
      </c>
      <c r="Q346" s="7">
        <f>'Consolidated List'!Q1255</f>
        <v>0</v>
      </c>
      <c r="R346" s="10">
        <f ca="1">RAND()*2-1</f>
        <v>-0.74948526262904736</v>
      </c>
      <c r="V346" s="10">
        <f ca="1">$B$2*LOG(B346+1)+SUMPRODUCT($C$2:$T$2,C346:T346)</f>
        <v>117.21028801715326</v>
      </c>
      <c r="W346" s="10">
        <f t="shared" ca="1" si="10"/>
        <v>22122217892.07399</v>
      </c>
      <c r="X346" s="7">
        <f t="shared" ca="1" si="11"/>
        <v>1</v>
      </c>
      <c r="Y346" s="16">
        <f ca="1">X346/$AA$15</f>
        <v>1.1579434923575729E-4</v>
      </c>
    </row>
    <row r="347" spans="1:25" x14ac:dyDescent="0.25">
      <c r="A347" s="13" t="str">
        <f>'Consolidated List'!A1576</f>
        <v xml:space="preserve">Cowley </v>
      </c>
      <c r="B347" s="14">
        <f>'Consolidated List'!B1576</f>
        <v>235</v>
      </c>
      <c r="C347" s="14">
        <f>'Consolidated List'!C1576</f>
        <v>0</v>
      </c>
      <c r="D347" s="14">
        <f>'Consolidated List'!D1576</f>
        <v>0</v>
      </c>
      <c r="E347" s="14">
        <f>'Consolidated List'!E1576</f>
        <v>0</v>
      </c>
      <c r="F347" s="14">
        <f>'Consolidated List'!F1576</f>
        <v>0</v>
      </c>
      <c r="G347" s="14">
        <f>'Consolidated List'!G1576</f>
        <v>0</v>
      </c>
      <c r="H347" s="14">
        <f>'Consolidated List'!H1576</f>
        <v>0</v>
      </c>
      <c r="I347" s="14">
        <f>'Consolidated List'!I1576</f>
        <v>0</v>
      </c>
      <c r="J347" s="14">
        <f>'Consolidated List'!J1576</f>
        <v>0</v>
      </c>
      <c r="K347" s="14">
        <f>'Consolidated List'!K1576</f>
        <v>0</v>
      </c>
      <c r="L347" s="14">
        <f>'Consolidated List'!L1576</f>
        <v>0</v>
      </c>
      <c r="M347" s="14">
        <f>'Consolidated List'!M1576</f>
        <v>0</v>
      </c>
      <c r="N347" s="14">
        <f>'Consolidated List'!N1576</f>
        <v>0</v>
      </c>
      <c r="O347" s="14">
        <f>'Consolidated List'!O1576</f>
        <v>0</v>
      </c>
      <c r="P347" s="14">
        <f>'Consolidated List'!P1576</f>
        <v>1</v>
      </c>
      <c r="Q347" s="14">
        <f>'Consolidated List'!Q1576</f>
        <v>0</v>
      </c>
      <c r="R347" s="15">
        <f ca="1">RAND()*2-1</f>
        <v>0.85692589912598316</v>
      </c>
      <c r="S347" s="13"/>
      <c r="T347" s="13"/>
      <c r="U347" s="13"/>
      <c r="V347" s="15">
        <f ca="1">$B$2*LOG(B347+1)+SUMPRODUCT($C$2:$T$2,C347:T347)</f>
        <v>136.87535508927334</v>
      </c>
      <c r="W347" s="10">
        <f t="shared" ca="1" si="10"/>
        <v>48042576931.582047</v>
      </c>
      <c r="X347" s="7">
        <f t="shared" ca="1" si="11"/>
        <v>1</v>
      </c>
      <c r="Y347" s="16">
        <f ca="1">X347/$AA$15</f>
        <v>1.1579434923575729E-4</v>
      </c>
    </row>
    <row r="348" spans="1:25" x14ac:dyDescent="0.25">
      <c r="A348" t="str">
        <f>'Consolidated List'!A629</f>
        <v xml:space="preserve">Cowper Lake </v>
      </c>
      <c r="B348" s="7">
        <f>'Consolidated List'!B629</f>
        <v>0</v>
      </c>
      <c r="C348" s="7">
        <f>'Consolidated List'!C629</f>
        <v>0</v>
      </c>
      <c r="D348" s="7">
        <f>'Consolidated List'!D629</f>
        <v>0</v>
      </c>
      <c r="E348" s="7">
        <f>'Consolidated List'!E629</f>
        <v>0</v>
      </c>
      <c r="F348" s="7">
        <f>'Consolidated List'!F629</f>
        <v>0</v>
      </c>
      <c r="G348" s="7">
        <f>'Consolidated List'!G629</f>
        <v>0</v>
      </c>
      <c r="H348" s="7">
        <f>'Consolidated List'!H629</f>
        <v>0</v>
      </c>
      <c r="I348" s="7">
        <f>'Consolidated List'!I629</f>
        <v>1</v>
      </c>
      <c r="J348" s="7">
        <f>'Consolidated List'!J629</f>
        <v>0</v>
      </c>
      <c r="K348" s="7">
        <f>'Consolidated List'!K629</f>
        <v>0</v>
      </c>
      <c r="L348" s="7">
        <f>'Consolidated List'!L629</f>
        <v>0</v>
      </c>
      <c r="M348" s="7">
        <f>'Consolidated List'!M629</f>
        <v>0</v>
      </c>
      <c r="N348" s="7">
        <f>'Consolidated List'!N629</f>
        <v>0</v>
      </c>
      <c r="O348" s="7">
        <f>'Consolidated List'!O629</f>
        <v>0</v>
      </c>
      <c r="P348" s="7">
        <f>'Consolidated List'!P629</f>
        <v>0</v>
      </c>
      <c r="Q348" s="7">
        <f>'Consolidated List'!Q629</f>
        <v>0</v>
      </c>
      <c r="R348" s="10">
        <f ca="1">RAND()*2-1</f>
        <v>-0.67136012422790015</v>
      </c>
      <c r="V348" s="10">
        <f ca="1">$B$2*LOG(B348+1)+SUMPRODUCT($C$2:$T$2,C348:T348)</f>
        <v>28.286398757720999</v>
      </c>
      <c r="W348" s="10">
        <f t="shared" ca="1" si="10"/>
        <v>18108740.655466542</v>
      </c>
      <c r="X348" s="7">
        <f t="shared" ca="1" si="11"/>
        <v>1</v>
      </c>
      <c r="Y348" s="16">
        <f ca="1">X348/$AA$15</f>
        <v>1.1579434923575729E-4</v>
      </c>
    </row>
    <row r="349" spans="1:25" x14ac:dyDescent="0.25">
      <c r="A349" t="str">
        <f>'Consolidated List'!A171</f>
        <v xml:space="preserve">Craigmyle </v>
      </c>
      <c r="B349" s="7">
        <f>'Consolidated List'!B171</f>
        <v>0</v>
      </c>
      <c r="C349" s="7">
        <f>'Consolidated List'!C171</f>
        <v>0</v>
      </c>
      <c r="D349" s="7">
        <f>'Consolidated List'!D171</f>
        <v>0</v>
      </c>
      <c r="E349" s="7">
        <f>'Consolidated List'!E171</f>
        <v>1</v>
      </c>
      <c r="F349" s="7">
        <f>'Consolidated List'!F171</f>
        <v>0</v>
      </c>
      <c r="G349" s="7">
        <f>'Consolidated List'!G171</f>
        <v>0</v>
      </c>
      <c r="H349" s="7">
        <f>'Consolidated List'!H171</f>
        <v>0</v>
      </c>
      <c r="I349" s="7">
        <f>'Consolidated List'!I171</f>
        <v>0</v>
      </c>
      <c r="J349" s="7">
        <f>'Consolidated List'!J171</f>
        <v>0</v>
      </c>
      <c r="K349" s="7">
        <f>'Consolidated List'!K171</f>
        <v>0</v>
      </c>
      <c r="L349" s="7">
        <f>'Consolidated List'!L171</f>
        <v>0</v>
      </c>
      <c r="M349" s="7">
        <f>'Consolidated List'!M171</f>
        <v>0</v>
      </c>
      <c r="N349" s="7">
        <f>'Consolidated List'!N171</f>
        <v>0</v>
      </c>
      <c r="O349" s="7">
        <f>'Consolidated List'!O171</f>
        <v>0</v>
      </c>
      <c r="P349" s="7">
        <f>'Consolidated List'!P171</f>
        <v>0</v>
      </c>
      <c r="Q349" s="7">
        <f>'Consolidated List'!Q171</f>
        <v>0</v>
      </c>
      <c r="R349" s="10">
        <f ca="1">RAND()*2-1</f>
        <v>0.80232170606655018</v>
      </c>
      <c r="V349" s="10">
        <f ca="1">$B$2*LOG(B349+1)+SUMPRODUCT($C$2:$T$2,C349:T349)</f>
        <v>33.023217060665502</v>
      </c>
      <c r="W349" s="10">
        <f t="shared" ca="1" si="10"/>
        <v>39273252.847236916</v>
      </c>
      <c r="X349" s="7">
        <f t="shared" ca="1" si="11"/>
        <v>1</v>
      </c>
      <c r="Y349" s="16">
        <f ca="1">X349/$AA$15</f>
        <v>1.1579434923575729E-4</v>
      </c>
    </row>
    <row r="350" spans="1:25" x14ac:dyDescent="0.25">
      <c r="A350" t="str">
        <f>'Consolidated List'!A1256</f>
        <v xml:space="preserve">Cranston </v>
      </c>
      <c r="B350" s="7">
        <f>'Consolidated List'!B1256</f>
        <v>5225</v>
      </c>
      <c r="C350" s="7">
        <f>'Consolidated List'!C1256</f>
        <v>0</v>
      </c>
      <c r="D350" s="7">
        <f>'Consolidated List'!D1256</f>
        <v>0</v>
      </c>
      <c r="E350" s="7">
        <f>'Consolidated List'!E1256</f>
        <v>0</v>
      </c>
      <c r="F350" s="7">
        <f>'Consolidated List'!F1256</f>
        <v>0</v>
      </c>
      <c r="G350" s="7">
        <f>'Consolidated List'!G1256</f>
        <v>0</v>
      </c>
      <c r="H350" s="7">
        <f>'Consolidated List'!H1256</f>
        <v>0</v>
      </c>
      <c r="I350" s="7">
        <f>'Consolidated List'!I1256</f>
        <v>0</v>
      </c>
      <c r="J350" s="7">
        <f>'Consolidated List'!J1256</f>
        <v>0</v>
      </c>
      <c r="K350" s="7">
        <f>'Consolidated List'!K1256</f>
        <v>0</v>
      </c>
      <c r="L350" s="7">
        <f>'Consolidated List'!L1256</f>
        <v>0</v>
      </c>
      <c r="M350" s="7">
        <f>'Consolidated List'!M1256</f>
        <v>0</v>
      </c>
      <c r="N350" s="7">
        <f>'Consolidated List'!N1256</f>
        <v>1</v>
      </c>
      <c r="O350" s="7">
        <f>'Consolidated List'!O1256</f>
        <v>0</v>
      </c>
      <c r="P350" s="7">
        <f>'Consolidated List'!P1256</f>
        <v>0</v>
      </c>
      <c r="Q350" s="7">
        <f>'Consolidated List'!Q1256</f>
        <v>0</v>
      </c>
      <c r="R350" s="10">
        <f ca="1">RAND()*2-1</f>
        <v>-0.30065774378329579</v>
      </c>
      <c r="V350" s="10">
        <f ca="1">$B$2*LOG(B350+1)+SUMPRODUCT($C$2:$T$2,C350:T350)</f>
        <v>131.69301294008017</v>
      </c>
      <c r="W350" s="10">
        <f t="shared" ca="1" si="10"/>
        <v>39610805035.674377</v>
      </c>
      <c r="X350" s="7">
        <f t="shared" ca="1" si="11"/>
        <v>1</v>
      </c>
      <c r="Y350" s="16">
        <f ca="1">X350/$AA$15</f>
        <v>1.1579434923575729E-4</v>
      </c>
    </row>
    <row r="351" spans="1:25" x14ac:dyDescent="0.25">
      <c r="A351" t="str">
        <f>'Consolidated List'!A1101</f>
        <v>Crawford Plains</v>
      </c>
      <c r="B351" s="7">
        <f>'Consolidated List'!B1101</f>
        <v>0</v>
      </c>
      <c r="C351" s="7">
        <f>'Consolidated List'!C1101</f>
        <v>0</v>
      </c>
      <c r="D351" s="7">
        <f>'Consolidated List'!D1101</f>
        <v>0</v>
      </c>
      <c r="E351" s="7">
        <f>'Consolidated List'!E1101</f>
        <v>0</v>
      </c>
      <c r="F351" s="7">
        <f>'Consolidated List'!F1101</f>
        <v>0</v>
      </c>
      <c r="G351" s="7">
        <f>'Consolidated List'!G1101</f>
        <v>0</v>
      </c>
      <c r="H351" s="7">
        <f>'Consolidated List'!H1101</f>
        <v>0</v>
      </c>
      <c r="I351" s="7">
        <f>'Consolidated List'!I1101</f>
        <v>0</v>
      </c>
      <c r="J351" s="7">
        <f>'Consolidated List'!J1101</f>
        <v>0</v>
      </c>
      <c r="K351" s="7">
        <f>'Consolidated List'!K1101</f>
        <v>0</v>
      </c>
      <c r="L351" s="7">
        <f>'Consolidated List'!L1101</f>
        <v>0</v>
      </c>
      <c r="M351" s="7">
        <f>'Consolidated List'!M1101</f>
        <v>1</v>
      </c>
      <c r="N351" s="7">
        <f>'Consolidated List'!N1101</f>
        <v>0</v>
      </c>
      <c r="O351" s="7">
        <f>'Consolidated List'!O1101</f>
        <v>0</v>
      </c>
      <c r="P351" s="7">
        <f>'Consolidated List'!P1101</f>
        <v>0</v>
      </c>
      <c r="Q351" s="7">
        <f>'Consolidated List'!Q1101</f>
        <v>0</v>
      </c>
      <c r="R351" s="10">
        <f ca="1">RAND()*2-1</f>
        <v>-0.46834047562025494</v>
      </c>
      <c r="V351" s="10">
        <f ca="1">$B$2*LOG(B351+1)+SUMPRODUCT($C$2:$T$2,C351:T351)</f>
        <v>51.170962187609902</v>
      </c>
      <c r="W351" s="10">
        <f t="shared" ca="1" si="10"/>
        <v>350847118.32671684</v>
      </c>
      <c r="X351" s="7">
        <f t="shared" ca="1" si="11"/>
        <v>1</v>
      </c>
      <c r="Y351" s="16">
        <f ca="1">X351/$AA$15</f>
        <v>1.1579434923575729E-4</v>
      </c>
    </row>
    <row r="352" spans="1:25" x14ac:dyDescent="0.25">
      <c r="A352" t="str">
        <f>'Consolidated List'!A720</f>
        <v>Cree</v>
      </c>
      <c r="B352" s="7">
        <f>'Consolidated List'!B720</f>
        <v>0</v>
      </c>
      <c r="C352" s="7">
        <f>'Consolidated List'!C720</f>
        <v>0</v>
      </c>
      <c r="D352" s="7">
        <f>'Consolidated List'!D720</f>
        <v>0</v>
      </c>
      <c r="E352" s="7">
        <f>'Consolidated List'!E720</f>
        <v>0</v>
      </c>
      <c r="F352" s="7">
        <f>'Consolidated List'!F720</f>
        <v>0</v>
      </c>
      <c r="G352" s="7">
        <f>'Consolidated List'!G720</f>
        <v>0</v>
      </c>
      <c r="H352" s="7">
        <f>'Consolidated List'!H720</f>
        <v>0</v>
      </c>
      <c r="I352" s="7">
        <f>'Consolidated List'!I720</f>
        <v>1</v>
      </c>
      <c r="J352" s="7">
        <f>'Consolidated List'!J720</f>
        <v>0</v>
      </c>
      <c r="K352" s="7">
        <f>'Consolidated List'!K720</f>
        <v>0</v>
      </c>
      <c r="L352" s="7">
        <f>'Consolidated List'!L720</f>
        <v>0</v>
      </c>
      <c r="M352" s="7">
        <f>'Consolidated List'!M720</f>
        <v>0</v>
      </c>
      <c r="N352" s="7">
        <f>'Consolidated List'!N720</f>
        <v>0</v>
      </c>
      <c r="O352" s="7">
        <f>'Consolidated List'!O720</f>
        <v>0</v>
      </c>
      <c r="P352" s="7">
        <f>'Consolidated List'!P720</f>
        <v>0</v>
      </c>
      <c r="Q352" s="7">
        <f>'Consolidated List'!Q720</f>
        <v>0</v>
      </c>
      <c r="R352" s="10">
        <f ca="1">RAND()*2-1</f>
        <v>-0.67571859303915671</v>
      </c>
      <c r="T352">
        <v>6</v>
      </c>
      <c r="V352" s="10">
        <f ca="1">$B$2*LOG(B352+1)+SUMPRODUCT($C$2:$T$2,C352:T352)</f>
        <v>292.24281406960841</v>
      </c>
      <c r="W352" s="10">
        <f t="shared" ca="1" si="10"/>
        <v>2131666232791.6965</v>
      </c>
      <c r="X352" s="7">
        <f t="shared" ca="1" si="11"/>
        <v>16</v>
      </c>
      <c r="Y352" s="16">
        <f ca="1">X352/$AA$15</f>
        <v>1.8527095877721167E-3</v>
      </c>
    </row>
    <row r="353" spans="1:25" x14ac:dyDescent="0.25">
      <c r="A353" s="13" t="str">
        <f>'Consolidated List'!A1577</f>
        <v xml:space="preserve">Cremona </v>
      </c>
      <c r="B353" s="14">
        <f>'Consolidated List'!B1577</f>
        <v>463</v>
      </c>
      <c r="C353" s="14">
        <f>'Consolidated List'!C1577</f>
        <v>0</v>
      </c>
      <c r="D353" s="14">
        <f>'Consolidated List'!D1577</f>
        <v>0</v>
      </c>
      <c r="E353" s="14">
        <f>'Consolidated List'!E1577</f>
        <v>0</v>
      </c>
      <c r="F353" s="14">
        <f>'Consolidated List'!F1577</f>
        <v>0</v>
      </c>
      <c r="G353" s="14">
        <f>'Consolidated List'!G1577</f>
        <v>0</v>
      </c>
      <c r="H353" s="14">
        <f>'Consolidated List'!H1577</f>
        <v>0</v>
      </c>
      <c r="I353" s="14">
        <f>'Consolidated List'!I1577</f>
        <v>0</v>
      </c>
      <c r="J353" s="14">
        <f>'Consolidated List'!J1577</f>
        <v>0</v>
      </c>
      <c r="K353" s="14">
        <f>'Consolidated List'!K1577</f>
        <v>0</v>
      </c>
      <c r="L353" s="14">
        <f>'Consolidated List'!L1577</f>
        <v>0</v>
      </c>
      <c r="M353" s="14">
        <f>'Consolidated List'!M1577</f>
        <v>0</v>
      </c>
      <c r="N353" s="14">
        <f>'Consolidated List'!N1577</f>
        <v>0</v>
      </c>
      <c r="O353" s="14">
        <f>'Consolidated List'!O1577</f>
        <v>0</v>
      </c>
      <c r="P353" s="14">
        <f>'Consolidated List'!P1577</f>
        <v>1</v>
      </c>
      <c r="Q353" s="14">
        <f>'Consolidated List'!Q1577</f>
        <v>0</v>
      </c>
      <c r="R353" s="15">
        <f ca="1">RAND()*2-1</f>
        <v>0.24624440875025999</v>
      </c>
      <c r="S353" s="13"/>
      <c r="T353" s="13"/>
      <c r="U353" s="13"/>
      <c r="V353" s="15">
        <f ca="1">$B$2*LOG(B353+1)+SUMPRODUCT($C$2:$T$2,C353:T353)</f>
        <v>140.45753744581367</v>
      </c>
      <c r="W353" s="10">
        <f t="shared" ca="1" si="10"/>
        <v>54667001031.428642</v>
      </c>
      <c r="X353" s="7">
        <f t="shared" ca="1" si="11"/>
        <v>1</v>
      </c>
      <c r="Y353" s="16">
        <f ca="1">X353/$AA$15</f>
        <v>1.1579434923575729E-4</v>
      </c>
    </row>
    <row r="354" spans="1:25" x14ac:dyDescent="0.25">
      <c r="A354" t="str">
        <f>'Consolidated List'!A1257</f>
        <v xml:space="preserve">Crescent Heights </v>
      </c>
      <c r="B354" s="7">
        <f>'Consolidated List'!B1257</f>
        <v>6082</v>
      </c>
      <c r="C354" s="7">
        <f>'Consolidated List'!C1257</f>
        <v>0</v>
      </c>
      <c r="D354" s="7">
        <f>'Consolidated List'!D1257</f>
        <v>0</v>
      </c>
      <c r="E354" s="7">
        <f>'Consolidated List'!E1257</f>
        <v>0</v>
      </c>
      <c r="F354" s="7">
        <f>'Consolidated List'!F1257</f>
        <v>0</v>
      </c>
      <c r="G354" s="7">
        <f>'Consolidated List'!G1257</f>
        <v>0</v>
      </c>
      <c r="H354" s="7">
        <f>'Consolidated List'!H1257</f>
        <v>0</v>
      </c>
      <c r="I354" s="7">
        <f>'Consolidated List'!I1257</f>
        <v>0</v>
      </c>
      <c r="J354" s="7">
        <f>'Consolidated List'!J1257</f>
        <v>0</v>
      </c>
      <c r="K354" s="7">
        <f>'Consolidated List'!K1257</f>
        <v>0</v>
      </c>
      <c r="L354" s="7">
        <f>'Consolidated List'!L1257</f>
        <v>0</v>
      </c>
      <c r="M354" s="7">
        <f>'Consolidated List'!M1257</f>
        <v>0</v>
      </c>
      <c r="N354" s="7">
        <f>'Consolidated List'!N1257</f>
        <v>1</v>
      </c>
      <c r="O354" s="7">
        <f>'Consolidated List'!O1257</f>
        <v>0</v>
      </c>
      <c r="P354" s="7">
        <f>'Consolidated List'!P1257</f>
        <v>0</v>
      </c>
      <c r="Q354" s="7">
        <f>'Consolidated List'!Q1257</f>
        <v>0</v>
      </c>
      <c r="R354" s="10">
        <f ca="1">RAND()*2-1</f>
        <v>0.77474600434606833</v>
      </c>
      <c r="T354">
        <v>3</v>
      </c>
      <c r="V354" s="10">
        <f ca="1">$B$2*LOG(B354+1)+SUMPRODUCT($C$2:$T$2,C354:T354)</f>
        <v>276.62334798673714</v>
      </c>
      <c r="W354" s="10">
        <f t="shared" ca="1" si="10"/>
        <v>1619735745178.801</v>
      </c>
      <c r="X354" s="7">
        <f t="shared" ca="1" si="11"/>
        <v>12</v>
      </c>
      <c r="Y354" s="16">
        <f ca="1">X354/$AA$15</f>
        <v>1.3895321908290875E-3</v>
      </c>
    </row>
    <row r="355" spans="1:25" x14ac:dyDescent="0.25">
      <c r="A355" t="str">
        <f>'Consolidated List'!A1258</f>
        <v xml:space="preserve">Crestmont </v>
      </c>
      <c r="B355" s="7">
        <f>'Consolidated List'!B1258</f>
        <v>927</v>
      </c>
      <c r="C355" s="7">
        <f>'Consolidated List'!C1258</f>
        <v>0</v>
      </c>
      <c r="D355" s="7">
        <f>'Consolidated List'!D1258</f>
        <v>0</v>
      </c>
      <c r="E355" s="7">
        <f>'Consolidated List'!E1258</f>
        <v>0</v>
      </c>
      <c r="F355" s="7">
        <f>'Consolidated List'!F1258</f>
        <v>0</v>
      </c>
      <c r="G355" s="7">
        <f>'Consolidated List'!G1258</f>
        <v>0</v>
      </c>
      <c r="H355" s="7">
        <f>'Consolidated List'!H1258</f>
        <v>0</v>
      </c>
      <c r="I355" s="7">
        <f>'Consolidated List'!I1258</f>
        <v>0</v>
      </c>
      <c r="J355" s="7">
        <f>'Consolidated List'!J1258</f>
        <v>0</v>
      </c>
      <c r="K355" s="7">
        <f>'Consolidated List'!K1258</f>
        <v>0</v>
      </c>
      <c r="L355" s="7">
        <f>'Consolidated List'!L1258</f>
        <v>0</v>
      </c>
      <c r="M355" s="7">
        <f>'Consolidated List'!M1258</f>
        <v>0</v>
      </c>
      <c r="N355" s="7">
        <f>'Consolidated List'!N1258</f>
        <v>1</v>
      </c>
      <c r="O355" s="7">
        <f>'Consolidated List'!O1258</f>
        <v>0</v>
      </c>
      <c r="P355" s="7">
        <f>'Consolidated List'!P1258</f>
        <v>0</v>
      </c>
      <c r="Q355" s="7">
        <f>'Consolidated List'!Q1258</f>
        <v>0</v>
      </c>
      <c r="R355" s="10">
        <f ca="1">RAND()*2-1</f>
        <v>0.13885597116809389</v>
      </c>
      <c r="V355" s="10">
        <f ca="1">$B$2*LOG(B355+1)+SUMPRODUCT($C$2:$T$2,C355:T355)</f>
        <v>111.31764292690339</v>
      </c>
      <c r="W355" s="10">
        <f t="shared" ca="1" si="10"/>
        <v>17093067566.624378</v>
      </c>
      <c r="X355" s="7">
        <f t="shared" ca="1" si="11"/>
        <v>1</v>
      </c>
      <c r="Y355" s="16">
        <f ca="1">X355/$AA$15</f>
        <v>1.1579434923575729E-4</v>
      </c>
    </row>
    <row r="356" spans="1:25" x14ac:dyDescent="0.25">
      <c r="A356" t="str">
        <f>'Consolidated List'!A990</f>
        <v>Crestwood</v>
      </c>
      <c r="B356" s="7">
        <f>'Consolidated List'!B990</f>
        <v>0</v>
      </c>
      <c r="C356" s="7">
        <f>'Consolidated List'!C990</f>
        <v>0</v>
      </c>
      <c r="D356" s="7">
        <f>'Consolidated List'!D990</f>
        <v>0</v>
      </c>
      <c r="E356" s="7">
        <f>'Consolidated List'!E990</f>
        <v>0</v>
      </c>
      <c r="F356" s="7">
        <f>'Consolidated List'!F990</f>
        <v>0</v>
      </c>
      <c r="G356" s="7">
        <f>'Consolidated List'!G990</f>
        <v>0</v>
      </c>
      <c r="H356" s="7">
        <f>'Consolidated List'!H990</f>
        <v>0</v>
      </c>
      <c r="I356" s="7">
        <f>'Consolidated List'!I990</f>
        <v>0</v>
      </c>
      <c r="J356" s="7">
        <f>'Consolidated List'!J990</f>
        <v>0</v>
      </c>
      <c r="K356" s="7">
        <f>'Consolidated List'!K990</f>
        <v>0</v>
      </c>
      <c r="L356" s="7">
        <f>'Consolidated List'!L990</f>
        <v>0</v>
      </c>
      <c r="M356" s="7">
        <f>'Consolidated List'!M990</f>
        <v>1</v>
      </c>
      <c r="N356" s="7">
        <f>'Consolidated List'!N990</f>
        <v>0</v>
      </c>
      <c r="O356" s="7">
        <f>'Consolidated List'!O990</f>
        <v>0</v>
      </c>
      <c r="P356" s="7">
        <f>'Consolidated List'!P990</f>
        <v>0</v>
      </c>
      <c r="Q356" s="7">
        <f>'Consolidated List'!Q990</f>
        <v>0</v>
      </c>
      <c r="R356" s="10">
        <f ca="1">RAND()*2-1</f>
        <v>-5.1998022444715186E-2</v>
      </c>
      <c r="V356" s="10">
        <f ca="1">$B$2*LOG(B356+1)+SUMPRODUCT($C$2:$T$2,C356:T356)</f>
        <v>55.334386719365298</v>
      </c>
      <c r="W356" s="10">
        <f t="shared" ca="1" si="10"/>
        <v>518770776.17535537</v>
      </c>
      <c r="X356" s="7">
        <f t="shared" ca="1" si="11"/>
        <v>1</v>
      </c>
      <c r="Y356" s="16">
        <f ca="1">X356/$AA$15</f>
        <v>1.1579434923575729E-4</v>
      </c>
    </row>
    <row r="357" spans="1:25" x14ac:dyDescent="0.25">
      <c r="A357" t="str">
        <f>'Consolidated List'!A831</f>
        <v>Crimson Lake</v>
      </c>
      <c r="B357" s="7">
        <f>'Consolidated List'!B831</f>
        <v>0</v>
      </c>
      <c r="C357" s="7">
        <f>'Consolidated List'!C831</f>
        <v>0</v>
      </c>
      <c r="D357" s="7">
        <f>'Consolidated List'!D831</f>
        <v>0</v>
      </c>
      <c r="E357" s="7">
        <f>'Consolidated List'!E831</f>
        <v>0</v>
      </c>
      <c r="F357" s="7">
        <f>'Consolidated List'!F831</f>
        <v>0</v>
      </c>
      <c r="G357" s="7">
        <f>'Consolidated List'!G831</f>
        <v>0</v>
      </c>
      <c r="H357" s="7">
        <f>'Consolidated List'!H831</f>
        <v>0</v>
      </c>
      <c r="I357" s="7">
        <f>'Consolidated List'!I831</f>
        <v>0</v>
      </c>
      <c r="J357" s="7">
        <f>'Consolidated List'!J831</f>
        <v>0</v>
      </c>
      <c r="K357" s="7">
        <f>'Consolidated List'!K831</f>
        <v>0</v>
      </c>
      <c r="L357" s="7">
        <f>'Consolidated List'!L831</f>
        <v>1</v>
      </c>
      <c r="M357" s="7">
        <f>'Consolidated List'!M831</f>
        <v>0</v>
      </c>
      <c r="N357" s="7">
        <f>'Consolidated List'!N831</f>
        <v>0</v>
      </c>
      <c r="O357" s="7">
        <f>'Consolidated List'!O831</f>
        <v>0</v>
      </c>
      <c r="P357" s="7">
        <f>'Consolidated List'!P831</f>
        <v>0</v>
      </c>
      <c r="Q357" s="7">
        <f>'Consolidated List'!Q831</f>
        <v>0</v>
      </c>
      <c r="R357" s="10">
        <f ca="1">RAND()*2-1</f>
        <v>0.2323288980682785</v>
      </c>
      <c r="V357" s="10">
        <f ca="1">$B$2*LOG(B357+1)+SUMPRODUCT($C$2:$T$2,C357:T357)</f>
        <v>27.323288980682786</v>
      </c>
      <c r="W357" s="10">
        <f t="shared" ca="1" si="10"/>
        <v>15228769.73247288</v>
      </c>
      <c r="X357" s="7">
        <f t="shared" ca="1" si="11"/>
        <v>1</v>
      </c>
      <c r="Y357" s="16">
        <f ca="1">X357/$AA$15</f>
        <v>1.1579434923575729E-4</v>
      </c>
    </row>
    <row r="358" spans="1:25" x14ac:dyDescent="0.25">
      <c r="A358" t="str">
        <f>'Consolidated List'!A1196</f>
        <v>Cromdale</v>
      </c>
      <c r="B358" s="7">
        <f>'Consolidated List'!B1196</f>
        <v>0</v>
      </c>
      <c r="C358" s="7">
        <f>'Consolidated List'!C1196</f>
        <v>0</v>
      </c>
      <c r="D358" s="7">
        <f>'Consolidated List'!D1196</f>
        <v>0</v>
      </c>
      <c r="E358" s="7">
        <f>'Consolidated List'!E1196</f>
        <v>0</v>
      </c>
      <c r="F358" s="7">
        <f>'Consolidated List'!F1196</f>
        <v>0</v>
      </c>
      <c r="G358" s="7">
        <f>'Consolidated List'!G1196</f>
        <v>0</v>
      </c>
      <c r="H358" s="7">
        <f>'Consolidated List'!H1196</f>
        <v>0</v>
      </c>
      <c r="I358" s="7">
        <f>'Consolidated List'!I1196</f>
        <v>0</v>
      </c>
      <c r="J358" s="7">
        <f>'Consolidated List'!J1196</f>
        <v>0</v>
      </c>
      <c r="K358" s="7">
        <f>'Consolidated List'!K1196</f>
        <v>0</v>
      </c>
      <c r="L358" s="7">
        <f>'Consolidated List'!L1196</f>
        <v>0</v>
      </c>
      <c r="M358" s="7">
        <f>'Consolidated List'!M1196</f>
        <v>1</v>
      </c>
      <c r="N358" s="7">
        <f>'Consolidated List'!N1196</f>
        <v>0</v>
      </c>
      <c r="O358" s="7">
        <f>'Consolidated List'!O1196</f>
        <v>0</v>
      </c>
      <c r="P358" s="7">
        <f>'Consolidated List'!P1196</f>
        <v>0</v>
      </c>
      <c r="Q358" s="7">
        <f>'Consolidated List'!Q1196</f>
        <v>0</v>
      </c>
      <c r="R358" s="10">
        <f ca="1">RAND()*2-1</f>
        <v>-5.9880229534029716E-2</v>
      </c>
      <c r="V358" s="10">
        <f ca="1">$B$2*LOG(B358+1)+SUMPRODUCT($C$2:$T$2,C358:T358)</f>
        <v>55.255564648472152</v>
      </c>
      <c r="W358" s="10">
        <f t="shared" ca="1" si="10"/>
        <v>515086425.39278477</v>
      </c>
      <c r="X358" s="7">
        <f t="shared" ca="1" si="11"/>
        <v>1</v>
      </c>
      <c r="Y358" s="16">
        <f ca="1">X358/$AA$15</f>
        <v>1.1579434923575729E-4</v>
      </c>
    </row>
    <row r="359" spans="1:25" x14ac:dyDescent="0.25">
      <c r="A359" t="str">
        <f>'Consolidated List'!A1463</f>
        <v xml:space="preserve">Crossfield </v>
      </c>
      <c r="B359" s="7">
        <f>'Consolidated List'!B1463</f>
        <v>2648</v>
      </c>
      <c r="C359" s="7">
        <f>'Consolidated List'!C1463</f>
        <v>0</v>
      </c>
      <c r="D359" s="7">
        <f>'Consolidated List'!D1463</f>
        <v>0</v>
      </c>
      <c r="E359" s="7">
        <f>'Consolidated List'!E1463</f>
        <v>0</v>
      </c>
      <c r="F359" s="7">
        <f>'Consolidated List'!F1463</f>
        <v>0</v>
      </c>
      <c r="G359" s="7">
        <f>'Consolidated List'!G1463</f>
        <v>0</v>
      </c>
      <c r="H359" s="7">
        <f>'Consolidated List'!H1463</f>
        <v>0</v>
      </c>
      <c r="I359" s="7">
        <f>'Consolidated List'!I1463</f>
        <v>0</v>
      </c>
      <c r="J359" s="7">
        <f>'Consolidated List'!J1463</f>
        <v>0</v>
      </c>
      <c r="K359" s="7">
        <f>'Consolidated List'!K1463</f>
        <v>0</v>
      </c>
      <c r="L359" s="7">
        <f>'Consolidated List'!L1463</f>
        <v>0</v>
      </c>
      <c r="M359" s="7">
        <f>'Consolidated List'!M1463</f>
        <v>0</v>
      </c>
      <c r="N359" s="7">
        <f>'Consolidated List'!N1463</f>
        <v>0</v>
      </c>
      <c r="O359" s="7">
        <f>'Consolidated List'!O1463</f>
        <v>1</v>
      </c>
      <c r="P359" s="7">
        <f>'Consolidated List'!P1463</f>
        <v>0</v>
      </c>
      <c r="Q359" s="7">
        <f>'Consolidated List'!Q1463</f>
        <v>0</v>
      </c>
      <c r="R359" s="10">
        <f ca="1">RAND()*2-1</f>
        <v>-0.14358913542168672</v>
      </c>
      <c r="V359" s="10">
        <f ca="1">$B$2*LOG(B359+1)+SUMPRODUCT($C$2:$T$2,C359:T359)</f>
        <v>191.52581326959177</v>
      </c>
      <c r="W359" s="10">
        <f t="shared" ca="1" si="10"/>
        <v>257713147874.51514</v>
      </c>
      <c r="X359" s="7">
        <f t="shared" ca="1" si="11"/>
        <v>2</v>
      </c>
      <c r="Y359" s="16">
        <f ca="1">X359/$AA$15</f>
        <v>2.3158869847151459E-4</v>
      </c>
    </row>
    <row r="360" spans="1:25" x14ac:dyDescent="0.25">
      <c r="A360" t="str">
        <f>'Consolidated List'!A833</f>
        <v>Crow Lake</v>
      </c>
      <c r="B360" s="7">
        <f>'Consolidated List'!B833</f>
        <v>0</v>
      </c>
      <c r="C360" s="7">
        <f>'Consolidated List'!C833</f>
        <v>0</v>
      </c>
      <c r="D360" s="7">
        <f>'Consolidated List'!D833</f>
        <v>0</v>
      </c>
      <c r="E360" s="7">
        <f>'Consolidated List'!E833</f>
        <v>0</v>
      </c>
      <c r="F360" s="7">
        <f>'Consolidated List'!F833</f>
        <v>0</v>
      </c>
      <c r="G360" s="7">
        <f>'Consolidated List'!G833</f>
        <v>0</v>
      </c>
      <c r="H360" s="7">
        <f>'Consolidated List'!H833</f>
        <v>0</v>
      </c>
      <c r="I360" s="7">
        <f>'Consolidated List'!I833</f>
        <v>0</v>
      </c>
      <c r="J360" s="7">
        <f>'Consolidated List'!J833</f>
        <v>0</v>
      </c>
      <c r="K360" s="7">
        <f>'Consolidated List'!K833</f>
        <v>0</v>
      </c>
      <c r="L360" s="7">
        <f>'Consolidated List'!L833</f>
        <v>1</v>
      </c>
      <c r="M360" s="7">
        <f>'Consolidated List'!M833</f>
        <v>0</v>
      </c>
      <c r="N360" s="7">
        <f>'Consolidated List'!N833</f>
        <v>0</v>
      </c>
      <c r="O360" s="7">
        <f>'Consolidated List'!O833</f>
        <v>0</v>
      </c>
      <c r="P360" s="7">
        <f>'Consolidated List'!P833</f>
        <v>0</v>
      </c>
      <c r="Q360" s="7">
        <f>'Consolidated List'!Q833</f>
        <v>0</v>
      </c>
      <c r="R360" s="10">
        <f ca="1">RAND()*2-1</f>
        <v>0.16299563045532839</v>
      </c>
      <c r="V360" s="10">
        <f ca="1">$B$2*LOG(B360+1)+SUMPRODUCT($C$2:$T$2,C360:T360)</f>
        <v>26.629956304553282</v>
      </c>
      <c r="W360" s="10">
        <f t="shared" ca="1" si="10"/>
        <v>13392208.567206161</v>
      </c>
      <c r="X360" s="7">
        <f t="shared" ca="1" si="11"/>
        <v>1</v>
      </c>
      <c r="Y360" s="16">
        <f ca="1">X360/$AA$15</f>
        <v>1.1579434923575729E-4</v>
      </c>
    </row>
    <row r="361" spans="1:25" x14ac:dyDescent="0.25">
      <c r="A361" t="str">
        <f>'Consolidated List'!A762</f>
        <v>Crowsnest Pass</v>
      </c>
      <c r="B361" s="7">
        <f>'Consolidated List'!B762</f>
        <v>0</v>
      </c>
      <c r="C361" s="7">
        <f>'Consolidated List'!C3</f>
        <v>1</v>
      </c>
      <c r="D361" s="7">
        <f>'Consolidated List'!D762</f>
        <v>0</v>
      </c>
      <c r="E361" s="7">
        <f>'Consolidated List'!E762</f>
        <v>0</v>
      </c>
      <c r="F361" s="7">
        <f>'Consolidated List'!F762</f>
        <v>0</v>
      </c>
      <c r="G361" s="7">
        <f>'Consolidated List'!G762</f>
        <v>0</v>
      </c>
      <c r="H361" s="7">
        <f>'Consolidated List'!H762</f>
        <v>0</v>
      </c>
      <c r="I361" s="7">
        <f>'Consolidated List'!I762</f>
        <v>0</v>
      </c>
      <c r="J361" s="7">
        <f>'Consolidated List'!J762</f>
        <v>0</v>
      </c>
      <c r="K361" s="7">
        <f>'Consolidated List'!K762</f>
        <v>1</v>
      </c>
      <c r="L361" s="7">
        <f>'Consolidated List'!L762</f>
        <v>0</v>
      </c>
      <c r="M361" s="7">
        <f>'Consolidated List'!M762</f>
        <v>0</v>
      </c>
      <c r="N361" s="7">
        <f>'Consolidated List'!N762</f>
        <v>0</v>
      </c>
      <c r="O361" s="7">
        <f>'Consolidated List'!O762</f>
        <v>0</v>
      </c>
      <c r="P361" s="7">
        <f>'Consolidated List'!P762</f>
        <v>0</v>
      </c>
      <c r="Q361" s="7">
        <f>'Consolidated List'!Q762</f>
        <v>0</v>
      </c>
      <c r="R361" s="10">
        <f ca="1">RAND()*2-1</f>
        <v>-0.90269788046818422</v>
      </c>
      <c r="T361">
        <v>6</v>
      </c>
      <c r="V361" s="10">
        <f ca="1">$B$2*LOG(B361+1)+SUMPRODUCT($C$2:$T$2,C361:T361)</f>
        <v>339.97302119531815</v>
      </c>
      <c r="W361" s="10">
        <f t="shared" ca="1" si="10"/>
        <v>4541740048655.1162</v>
      </c>
      <c r="X361" s="7">
        <f t="shared" ca="1" si="11"/>
        <v>34</v>
      </c>
      <c r="Y361" s="16">
        <f ca="1">X361/$AA$15</f>
        <v>3.937007874015748E-3</v>
      </c>
    </row>
    <row r="362" spans="1:25" x14ac:dyDescent="0.25">
      <c r="A362" s="13" t="str">
        <f>'Consolidated List'!A1703</f>
        <v xml:space="preserve">Crystal Meadows </v>
      </c>
      <c r="B362" s="14">
        <f>'Consolidated List'!B1703</f>
        <v>141</v>
      </c>
      <c r="C362" s="14">
        <f>'Consolidated List'!C1703</f>
        <v>0</v>
      </c>
      <c r="D362" s="14">
        <f>'Consolidated List'!D1703</f>
        <v>0</v>
      </c>
      <c r="E362" s="14">
        <f>'Consolidated List'!E1703</f>
        <v>0</v>
      </c>
      <c r="F362" s="14">
        <f>'Consolidated List'!F1703</f>
        <v>0</v>
      </c>
      <c r="G362" s="14">
        <f>'Consolidated List'!G1703</f>
        <v>0</v>
      </c>
      <c r="H362" s="14">
        <f>'Consolidated List'!H1703</f>
        <v>0</v>
      </c>
      <c r="I362" s="14">
        <f>'Consolidated List'!I1703</f>
        <v>0</v>
      </c>
      <c r="J362" s="14">
        <f>'Consolidated List'!J1703</f>
        <v>0</v>
      </c>
      <c r="K362" s="14">
        <f>'Consolidated List'!K1703</f>
        <v>0</v>
      </c>
      <c r="L362" s="14">
        <f>'Consolidated List'!L1703</f>
        <v>0</v>
      </c>
      <c r="M362" s="14">
        <f>'Consolidated List'!M1703</f>
        <v>0</v>
      </c>
      <c r="N362" s="14">
        <f>'Consolidated List'!N1703</f>
        <v>0</v>
      </c>
      <c r="O362" s="14">
        <f>'Consolidated List'!O1703</f>
        <v>0</v>
      </c>
      <c r="P362" s="14">
        <f>'Consolidated List'!P1703</f>
        <v>0</v>
      </c>
      <c r="Q362" s="14">
        <f>'Consolidated List'!Q1703</f>
        <v>1</v>
      </c>
      <c r="R362" s="15">
        <f ca="1">RAND()*2-1</f>
        <v>0.93239857210484578</v>
      </c>
      <c r="S362" s="13"/>
      <c r="T362" s="13">
        <v>3</v>
      </c>
      <c r="U362" s="13"/>
      <c r="V362" s="15">
        <f ca="1">$B$2*LOG(B362+1)+SUMPRODUCT($C$2:$T$2,C362:T362)</f>
        <v>252.34950108568933</v>
      </c>
      <c r="W362" s="10">
        <f t="shared" ca="1" si="10"/>
        <v>1023321861520.1724</v>
      </c>
      <c r="X362" s="7">
        <f t="shared" ca="1" si="11"/>
        <v>8</v>
      </c>
      <c r="Y362" s="16">
        <f ca="1">X362/$AA$15</f>
        <v>9.2635479388605835E-4</v>
      </c>
    </row>
    <row r="363" spans="1:25" x14ac:dyDescent="0.25">
      <c r="A363" t="str">
        <f>'Consolidated List'!A548</f>
        <v xml:space="preserve">Crystal Springs </v>
      </c>
      <c r="B363" s="7">
        <f>'Consolidated List'!B548</f>
        <v>112</v>
      </c>
      <c r="C363" s="7">
        <f>'Consolidated List'!C548</f>
        <v>0</v>
      </c>
      <c r="D363" s="7">
        <f>'Consolidated List'!D548</f>
        <v>0</v>
      </c>
      <c r="E363" s="7">
        <f>'Consolidated List'!E548</f>
        <v>0</v>
      </c>
      <c r="F363" s="7">
        <f>'Consolidated List'!F548</f>
        <v>1</v>
      </c>
      <c r="G363" s="7">
        <f>'Consolidated List'!G548</f>
        <v>0</v>
      </c>
      <c r="H363" s="7">
        <f>'Consolidated List'!H548</f>
        <v>0</v>
      </c>
      <c r="I363" s="7">
        <f>'Consolidated List'!I548</f>
        <v>0</v>
      </c>
      <c r="J363" s="7">
        <f>'Consolidated List'!J548</f>
        <v>0</v>
      </c>
      <c r="K363" s="7">
        <f>'Consolidated List'!K548</f>
        <v>0</v>
      </c>
      <c r="L363" s="7">
        <f>'Consolidated List'!L548</f>
        <v>0</v>
      </c>
      <c r="M363" s="7">
        <f>'Consolidated List'!M548</f>
        <v>0</v>
      </c>
      <c r="N363" s="7">
        <f>'Consolidated List'!N548</f>
        <v>0</v>
      </c>
      <c r="O363" s="7">
        <f>'Consolidated List'!O548</f>
        <v>0</v>
      </c>
      <c r="P363" s="7">
        <f>'Consolidated List'!P548</f>
        <v>0</v>
      </c>
      <c r="Q363" s="7">
        <f>'Consolidated List'!Q548</f>
        <v>0</v>
      </c>
      <c r="R363" s="10">
        <f ca="1">RAND()*2-1</f>
        <v>0.10024764661784924</v>
      </c>
      <c r="T363">
        <v>3</v>
      </c>
      <c r="V363" s="10">
        <f ca="1">$B$2*LOG(B363+1)+SUMPRODUCT($C$2:$T$2,C363:T363)</f>
        <v>217.75406510113135</v>
      </c>
      <c r="W363" s="10">
        <f t="shared" ca="1" si="10"/>
        <v>489588667336.81244</v>
      </c>
      <c r="X363" s="7">
        <f t="shared" ca="1" si="11"/>
        <v>4</v>
      </c>
      <c r="Y363" s="16">
        <f ca="1">X363/$AA$15</f>
        <v>4.6317739694302917E-4</v>
      </c>
    </row>
    <row r="364" spans="1:25" x14ac:dyDescent="0.25">
      <c r="A364" t="str">
        <f>'Consolidated List'!A1180</f>
        <v>Crystallina Nera</v>
      </c>
      <c r="B364" s="7">
        <f>'Consolidated List'!B1180</f>
        <v>0</v>
      </c>
      <c r="C364" s="7">
        <f>'Consolidated List'!C1180</f>
        <v>0</v>
      </c>
      <c r="D364" s="7">
        <f>'Consolidated List'!D1180</f>
        <v>0</v>
      </c>
      <c r="E364" s="7">
        <f>'Consolidated List'!E1180</f>
        <v>0</v>
      </c>
      <c r="F364" s="7">
        <f>'Consolidated List'!F1180</f>
        <v>0</v>
      </c>
      <c r="G364" s="7">
        <f>'Consolidated List'!G1180</f>
        <v>0</v>
      </c>
      <c r="H364" s="7">
        <f>'Consolidated List'!H1180</f>
        <v>0</v>
      </c>
      <c r="I364" s="7">
        <f>'Consolidated List'!I1180</f>
        <v>0</v>
      </c>
      <c r="J364" s="7">
        <f>'Consolidated List'!J1180</f>
        <v>0</v>
      </c>
      <c r="K364" s="7">
        <f>'Consolidated List'!K1180</f>
        <v>0</v>
      </c>
      <c r="L364" s="7">
        <f>'Consolidated List'!L1180</f>
        <v>0</v>
      </c>
      <c r="M364" s="7">
        <f>'Consolidated List'!M1180</f>
        <v>1</v>
      </c>
      <c r="N364" s="7">
        <f>'Consolidated List'!N1180</f>
        <v>0</v>
      </c>
      <c r="O364" s="7">
        <f>'Consolidated List'!O1180</f>
        <v>0</v>
      </c>
      <c r="P364" s="7">
        <f>'Consolidated List'!P1180</f>
        <v>0</v>
      </c>
      <c r="Q364" s="7">
        <f>'Consolidated List'!Q1180</f>
        <v>0</v>
      </c>
      <c r="R364" s="10">
        <f ca="1">RAND()*2-1</f>
        <v>9.9063738438812665E-2</v>
      </c>
      <c r="T364">
        <v>1</v>
      </c>
      <c r="V364" s="10">
        <f ca="1">$B$2*LOG(B364+1)+SUMPRODUCT($C$2:$T$2,C364:T364)</f>
        <v>100.84500432820059</v>
      </c>
      <c r="W364" s="10">
        <f t="shared" ca="1" si="10"/>
        <v>10429703076.638578</v>
      </c>
      <c r="X364" s="7">
        <f t="shared" ca="1" si="11"/>
        <v>1</v>
      </c>
      <c r="Y364" s="16">
        <f ca="1">X364/$AA$15</f>
        <v>1.1579434923575729E-4</v>
      </c>
    </row>
    <row r="365" spans="1:25" x14ac:dyDescent="0.25">
      <c r="A365" t="str">
        <f>'Consolidated List'!A1141</f>
        <v>Cumberland</v>
      </c>
      <c r="B365" s="7">
        <f>'Consolidated List'!B1141</f>
        <v>0</v>
      </c>
      <c r="C365" s="7">
        <f>'Consolidated List'!C1141</f>
        <v>0</v>
      </c>
      <c r="D365" s="7">
        <f>'Consolidated List'!D1141</f>
        <v>0</v>
      </c>
      <c r="E365" s="7">
        <f>'Consolidated List'!E1141</f>
        <v>0</v>
      </c>
      <c r="F365" s="7">
        <f>'Consolidated List'!F1141</f>
        <v>0</v>
      </c>
      <c r="G365" s="7">
        <f>'Consolidated List'!G1141</f>
        <v>0</v>
      </c>
      <c r="H365" s="7">
        <f>'Consolidated List'!H1141</f>
        <v>0</v>
      </c>
      <c r="I365" s="7">
        <f>'Consolidated List'!I1141</f>
        <v>0</v>
      </c>
      <c r="J365" s="7">
        <f>'Consolidated List'!J1141</f>
        <v>0</v>
      </c>
      <c r="K365" s="7">
        <f>'Consolidated List'!K1141</f>
        <v>0</v>
      </c>
      <c r="L365" s="7">
        <f>'Consolidated List'!L1141</f>
        <v>0</v>
      </c>
      <c r="M365" s="7">
        <f>'Consolidated List'!M1141</f>
        <v>1</v>
      </c>
      <c r="N365" s="7">
        <f>'Consolidated List'!N1141</f>
        <v>0</v>
      </c>
      <c r="O365" s="7">
        <f>'Consolidated List'!O1141</f>
        <v>0</v>
      </c>
      <c r="P365" s="7">
        <f>'Consolidated List'!P1141</f>
        <v>0</v>
      </c>
      <c r="Q365" s="7">
        <f>'Consolidated List'!Q1141</f>
        <v>0</v>
      </c>
      <c r="R365" s="10">
        <f ca="1">RAND()*2-1</f>
        <v>0.97052965002538216</v>
      </c>
      <c r="T365">
        <v>1</v>
      </c>
      <c r="V365" s="10">
        <f ca="1">$B$2*LOG(B365+1)+SUMPRODUCT($C$2:$T$2,C365:T365)</f>
        <v>109.55966344406627</v>
      </c>
      <c r="W365" s="10">
        <f t="shared" ca="1" si="10"/>
        <v>15785322071.475613</v>
      </c>
      <c r="X365" s="7">
        <f t="shared" ca="1" si="11"/>
        <v>1</v>
      </c>
      <c r="Y365" s="16">
        <f ca="1">X365/$AA$15</f>
        <v>1.1579434923575729E-4</v>
      </c>
    </row>
    <row r="366" spans="1:25" x14ac:dyDescent="0.25">
      <c r="A366" t="str">
        <f>'Consolidated List'!A172</f>
        <v xml:space="preserve">Cynthia </v>
      </c>
      <c r="B366" s="7">
        <f>'Consolidated List'!B172</f>
        <v>0</v>
      </c>
      <c r="C366" s="7">
        <f>'Consolidated List'!C172</f>
        <v>0</v>
      </c>
      <c r="D366" s="7">
        <f>'Consolidated List'!D172</f>
        <v>0</v>
      </c>
      <c r="E366" s="7">
        <f>'Consolidated List'!E172</f>
        <v>1</v>
      </c>
      <c r="F366" s="7">
        <f>'Consolidated List'!F172</f>
        <v>0</v>
      </c>
      <c r="G366" s="7">
        <f>'Consolidated List'!G172</f>
        <v>0</v>
      </c>
      <c r="H366" s="7">
        <f>'Consolidated List'!H172</f>
        <v>0</v>
      </c>
      <c r="I366" s="7">
        <f>'Consolidated List'!I172</f>
        <v>0</v>
      </c>
      <c r="J366" s="7">
        <f>'Consolidated List'!J172</f>
        <v>0</v>
      </c>
      <c r="K366" s="7">
        <f>'Consolidated List'!K172</f>
        <v>0</v>
      </c>
      <c r="L366" s="7">
        <f>'Consolidated List'!L172</f>
        <v>0</v>
      </c>
      <c r="M366" s="7">
        <f>'Consolidated List'!M172</f>
        <v>0</v>
      </c>
      <c r="N366" s="7">
        <f>'Consolidated List'!N172</f>
        <v>0</v>
      </c>
      <c r="O366" s="7">
        <f>'Consolidated List'!O172</f>
        <v>0</v>
      </c>
      <c r="P366" s="7">
        <f>'Consolidated List'!P172</f>
        <v>0</v>
      </c>
      <c r="Q366" s="7">
        <f>'Consolidated List'!Q172</f>
        <v>0</v>
      </c>
      <c r="R366" s="10">
        <f ca="1">RAND()*2-1</f>
        <v>0.39543296536946215</v>
      </c>
      <c r="T366">
        <v>1</v>
      </c>
      <c r="V366" s="10">
        <f ca="1">$B$2*LOG(B366+1)+SUMPRODUCT($C$2:$T$2,C366:T366)</f>
        <v>72.954329653694629</v>
      </c>
      <c r="W366" s="10">
        <f t="shared" ca="1" si="10"/>
        <v>2066594912.4614544</v>
      </c>
      <c r="X366" s="7">
        <f t="shared" ca="1" si="11"/>
        <v>1</v>
      </c>
      <c r="Y366" s="16">
        <f ca="1">X366/$AA$15</f>
        <v>1.1579434923575729E-4</v>
      </c>
    </row>
    <row r="367" spans="1:25" x14ac:dyDescent="0.25">
      <c r="A367" t="str">
        <f>'Consolidated List'!A489</f>
        <v xml:space="preserve">Cypress </v>
      </c>
      <c r="B367" s="7">
        <f>'Consolidated List'!B489</f>
        <v>6729</v>
      </c>
      <c r="C367" s="7">
        <f>'Consolidated List'!C489</f>
        <v>0</v>
      </c>
      <c r="D367" s="7">
        <f>'Consolidated List'!D489</f>
        <v>0</v>
      </c>
      <c r="E367" s="7">
        <f>'Consolidated List'!E489</f>
        <v>0</v>
      </c>
      <c r="F367" s="7">
        <f>'Consolidated List'!F489</f>
        <v>0</v>
      </c>
      <c r="G367" s="7">
        <f>'Consolidated List'!G489</f>
        <v>1</v>
      </c>
      <c r="H367" s="7">
        <f>'Consolidated List'!H489</f>
        <v>0</v>
      </c>
      <c r="I367" s="7">
        <f>'Consolidated List'!I489</f>
        <v>0</v>
      </c>
      <c r="J367" s="7">
        <f>'Consolidated List'!J489</f>
        <v>0</v>
      </c>
      <c r="K367" s="7">
        <f>'Consolidated List'!K489</f>
        <v>0</v>
      </c>
      <c r="L367" s="7">
        <f>'Consolidated List'!L489</f>
        <v>0</v>
      </c>
      <c r="M367" s="7">
        <f>'Consolidated List'!M489</f>
        <v>0</v>
      </c>
      <c r="N367" s="7">
        <f>'Consolidated List'!N489</f>
        <v>0</v>
      </c>
      <c r="O367" s="7">
        <f>'Consolidated List'!O489</f>
        <v>0</v>
      </c>
      <c r="P367" s="7">
        <f>'Consolidated List'!P489</f>
        <v>0</v>
      </c>
      <c r="Q367" s="7">
        <f>'Consolidated List'!Q489</f>
        <v>0</v>
      </c>
      <c r="R367" s="10">
        <f ca="1">RAND()*2-1</f>
        <v>-0.31063571380520383</v>
      </c>
      <c r="T367">
        <v>1</v>
      </c>
      <c r="V367" s="10">
        <f ca="1">$B$2*LOG(B367+1)+SUMPRODUCT($C$2:$T$2,C367:T367)</f>
        <v>207.21813998133922</v>
      </c>
      <c r="W367" s="10">
        <f t="shared" ca="1" si="10"/>
        <v>382066408094.4693</v>
      </c>
      <c r="X367" s="7">
        <f t="shared" ca="1" si="11"/>
        <v>3</v>
      </c>
      <c r="Y367" s="16">
        <f ca="1">X367/$AA$15</f>
        <v>3.4738304770727188E-4</v>
      </c>
    </row>
    <row r="368" spans="1:25" x14ac:dyDescent="0.25">
      <c r="A368" s="13" t="str">
        <f>'Consolidated List'!A1578</f>
        <v xml:space="preserve">Czar </v>
      </c>
      <c r="B368" s="14">
        <f>'Consolidated List'!B1578</f>
        <v>175</v>
      </c>
      <c r="C368" s="14">
        <f>'Consolidated List'!C1578</f>
        <v>0</v>
      </c>
      <c r="D368" s="14">
        <f>'Consolidated List'!D1578</f>
        <v>0</v>
      </c>
      <c r="E368" s="14">
        <f>'Consolidated List'!E1578</f>
        <v>0</v>
      </c>
      <c r="F368" s="14">
        <f>'Consolidated List'!F1578</f>
        <v>0</v>
      </c>
      <c r="G368" s="14">
        <f>'Consolidated List'!G1578</f>
        <v>0</v>
      </c>
      <c r="H368" s="14">
        <f>'Consolidated List'!H1578</f>
        <v>0</v>
      </c>
      <c r="I368" s="14">
        <f>'Consolidated List'!I1578</f>
        <v>0</v>
      </c>
      <c r="J368" s="14">
        <f>'Consolidated List'!J1578</f>
        <v>0</v>
      </c>
      <c r="K368" s="14">
        <f>'Consolidated List'!K1578</f>
        <v>0</v>
      </c>
      <c r="L368" s="14">
        <f>'Consolidated List'!L1578</f>
        <v>0</v>
      </c>
      <c r="M368" s="14">
        <f>'Consolidated List'!M1578</f>
        <v>0</v>
      </c>
      <c r="N368" s="14">
        <f>'Consolidated List'!N1578</f>
        <v>0</v>
      </c>
      <c r="O368" s="14">
        <f>'Consolidated List'!O1578</f>
        <v>0</v>
      </c>
      <c r="P368" s="14">
        <f>'Consolidated List'!P1578</f>
        <v>1</v>
      </c>
      <c r="Q368" s="14">
        <f>'Consolidated List'!Q1578</f>
        <v>0</v>
      </c>
      <c r="R368" s="15">
        <f ca="1">RAND()*2-1</f>
        <v>0.3434856072590613</v>
      </c>
      <c r="S368" s="13"/>
      <c r="T368" s="13">
        <v>1</v>
      </c>
      <c r="U368" s="13"/>
      <c r="V368" s="15">
        <f ca="1">$B$2*LOG(B368+1)+SUMPRODUCT($C$2:$T$2,C368:T368)</f>
        <v>171.53677411045754</v>
      </c>
      <c r="W368" s="10">
        <f t="shared" ca="1" si="10"/>
        <v>148520428232.97717</v>
      </c>
      <c r="X368" s="7">
        <f t="shared" ca="1" si="11"/>
        <v>2</v>
      </c>
      <c r="Y368" s="16">
        <f ca="1">X368/$AA$15</f>
        <v>2.3158869847151459E-4</v>
      </c>
    </row>
    <row r="369" spans="1:25" x14ac:dyDescent="0.25">
      <c r="A369" t="str">
        <f>'Consolidated List'!A173</f>
        <v xml:space="preserve">Dalemead </v>
      </c>
      <c r="B369" s="7">
        <f>'Consolidated List'!B173</f>
        <v>0</v>
      </c>
      <c r="C369" s="7">
        <f>'Consolidated List'!C173</f>
        <v>0</v>
      </c>
      <c r="D369" s="7">
        <f>'Consolidated List'!D173</f>
        <v>0</v>
      </c>
      <c r="E369" s="7">
        <f>'Consolidated List'!E173</f>
        <v>1</v>
      </c>
      <c r="F369" s="7">
        <f>'Consolidated List'!F173</f>
        <v>0</v>
      </c>
      <c r="G369" s="7">
        <f>'Consolidated List'!G173</f>
        <v>0</v>
      </c>
      <c r="H369" s="7">
        <f>'Consolidated List'!H173</f>
        <v>0</v>
      </c>
      <c r="I369" s="7">
        <f>'Consolidated List'!I173</f>
        <v>0</v>
      </c>
      <c r="J369" s="7">
        <f>'Consolidated List'!J173</f>
        <v>0</v>
      </c>
      <c r="K369" s="7">
        <f>'Consolidated List'!K173</f>
        <v>0</v>
      </c>
      <c r="L369" s="7">
        <f>'Consolidated List'!L173</f>
        <v>0</v>
      </c>
      <c r="M369" s="7">
        <f>'Consolidated List'!M173</f>
        <v>0</v>
      </c>
      <c r="N369" s="7">
        <f>'Consolidated List'!N173</f>
        <v>0</v>
      </c>
      <c r="O369" s="7">
        <f>'Consolidated List'!O173</f>
        <v>0</v>
      </c>
      <c r="P369" s="7">
        <f>'Consolidated List'!P173</f>
        <v>0</v>
      </c>
      <c r="Q369" s="7">
        <f>'Consolidated List'!Q173</f>
        <v>0</v>
      </c>
      <c r="R369" s="10">
        <f ca="1">RAND()*2-1</f>
        <v>-0.8985379887920808</v>
      </c>
      <c r="V369" s="10">
        <f ca="1">$B$2*LOG(B369+1)+SUMPRODUCT($C$2:$T$2,C369:T369)</f>
        <v>16.014620112079193</v>
      </c>
      <c r="W369" s="10">
        <f t="shared" ca="1" si="10"/>
        <v>1053373.4814346619</v>
      </c>
      <c r="X369" s="7">
        <f t="shared" ca="1" si="11"/>
        <v>1</v>
      </c>
      <c r="Y369" s="16">
        <f ca="1">X369/$AA$15</f>
        <v>1.1579434923575729E-4</v>
      </c>
    </row>
    <row r="370" spans="1:25" x14ac:dyDescent="0.25">
      <c r="A370" t="str">
        <f>'Consolidated List'!A1259</f>
        <v xml:space="preserve">Dalhousie </v>
      </c>
      <c r="B370" s="7">
        <f>'Consolidated List'!B1259</f>
        <v>9098</v>
      </c>
      <c r="C370" s="7">
        <f>'Consolidated List'!C1259</f>
        <v>0</v>
      </c>
      <c r="D370" s="7">
        <f>'Consolidated List'!D1259</f>
        <v>0</v>
      </c>
      <c r="E370" s="7">
        <f>'Consolidated List'!E1259</f>
        <v>0</v>
      </c>
      <c r="F370" s="7">
        <f>'Consolidated List'!F1259</f>
        <v>0</v>
      </c>
      <c r="G370" s="7">
        <f>'Consolidated List'!G1259</f>
        <v>0</v>
      </c>
      <c r="H370" s="7">
        <f>'Consolidated List'!H1259</f>
        <v>0</v>
      </c>
      <c r="I370" s="7">
        <f>'Consolidated List'!I1259</f>
        <v>0</v>
      </c>
      <c r="J370" s="7">
        <f>'Consolidated List'!J1259</f>
        <v>0</v>
      </c>
      <c r="K370" s="7">
        <f>'Consolidated List'!K1259</f>
        <v>0</v>
      </c>
      <c r="L370" s="7">
        <f>'Consolidated List'!L1259</f>
        <v>0</v>
      </c>
      <c r="M370" s="7">
        <f>'Consolidated List'!M1259</f>
        <v>0</v>
      </c>
      <c r="N370" s="7">
        <f>'Consolidated List'!N1259</f>
        <v>1</v>
      </c>
      <c r="O370" s="7">
        <f>'Consolidated List'!O1259</f>
        <v>0</v>
      </c>
      <c r="P370" s="7">
        <f>'Consolidated List'!P1259</f>
        <v>0</v>
      </c>
      <c r="Q370" s="7">
        <f>'Consolidated List'!Q1259</f>
        <v>0</v>
      </c>
      <c r="R370" s="10">
        <f ca="1">RAND()*2-1</f>
        <v>0.64251405792837102</v>
      </c>
      <c r="V370" s="10">
        <f ca="1">$B$2*LOG(B370+1)+SUMPRODUCT($C$2:$T$2,C370:T370)</f>
        <v>149.07193152528447</v>
      </c>
      <c r="W370" s="10">
        <f t="shared" ca="1" si="10"/>
        <v>73617216621.468414</v>
      </c>
      <c r="X370" s="7">
        <f t="shared" ca="1" si="11"/>
        <v>1</v>
      </c>
      <c r="Y370" s="16">
        <f ca="1">X370/$AA$15</f>
        <v>1.1579434923575729E-4</v>
      </c>
    </row>
    <row r="371" spans="1:25" x14ac:dyDescent="0.25">
      <c r="A371" t="str">
        <f>'Consolidated List'!A174</f>
        <v xml:space="preserve">Dalroy </v>
      </c>
      <c r="B371" s="7">
        <f>'Consolidated List'!B174</f>
        <v>0</v>
      </c>
      <c r="C371" s="7">
        <f>'Consolidated List'!C174</f>
        <v>0</v>
      </c>
      <c r="D371" s="7">
        <f>'Consolidated List'!D174</f>
        <v>0</v>
      </c>
      <c r="E371" s="7">
        <f>'Consolidated List'!E174</f>
        <v>1</v>
      </c>
      <c r="F371" s="7">
        <f>'Consolidated List'!F174</f>
        <v>0</v>
      </c>
      <c r="G371" s="7">
        <f>'Consolidated List'!G174</f>
        <v>0</v>
      </c>
      <c r="H371" s="7">
        <f>'Consolidated List'!H174</f>
        <v>0</v>
      </c>
      <c r="I371" s="7">
        <f>'Consolidated List'!I174</f>
        <v>0</v>
      </c>
      <c r="J371" s="7">
        <f>'Consolidated List'!J174</f>
        <v>0</v>
      </c>
      <c r="K371" s="7">
        <f>'Consolidated List'!K174</f>
        <v>0</v>
      </c>
      <c r="L371" s="7">
        <f>'Consolidated List'!L174</f>
        <v>0</v>
      </c>
      <c r="M371" s="7">
        <f>'Consolidated List'!M174</f>
        <v>0</v>
      </c>
      <c r="N371" s="7">
        <f>'Consolidated List'!N174</f>
        <v>0</v>
      </c>
      <c r="O371" s="7">
        <f>'Consolidated List'!O174</f>
        <v>0</v>
      </c>
      <c r="P371" s="7">
        <f>'Consolidated List'!P174</f>
        <v>0</v>
      </c>
      <c r="Q371" s="7">
        <f>'Consolidated List'!Q174</f>
        <v>0</v>
      </c>
      <c r="R371" s="10">
        <f ca="1">RAND()*2-1</f>
        <v>-1.6866133766714198E-2</v>
      </c>
      <c r="V371" s="10">
        <f ca="1">$B$2*LOG(B371+1)+SUMPRODUCT($C$2:$T$2,C371:T371)</f>
        <v>24.831338662332858</v>
      </c>
      <c r="W371" s="10">
        <f t="shared" ca="1" si="10"/>
        <v>9440621.2278906293</v>
      </c>
      <c r="X371" s="7">
        <f t="shared" ca="1" si="11"/>
        <v>1</v>
      </c>
      <c r="Y371" s="16">
        <f ca="1">X371/$AA$15</f>
        <v>1.1579434923575729E-4</v>
      </c>
    </row>
    <row r="372" spans="1:25" x14ac:dyDescent="0.25">
      <c r="A372" t="str">
        <f>'Consolidated List'!A1102</f>
        <v>Daly Grove</v>
      </c>
      <c r="B372" s="7">
        <f>'Consolidated List'!B1102</f>
        <v>0</v>
      </c>
      <c r="C372" s="7">
        <f>'Consolidated List'!C1102</f>
        <v>0</v>
      </c>
      <c r="D372" s="7">
        <f>'Consolidated List'!D1102</f>
        <v>0</v>
      </c>
      <c r="E372" s="7">
        <f>'Consolidated List'!E1102</f>
        <v>0</v>
      </c>
      <c r="F372" s="7">
        <f>'Consolidated List'!F1102</f>
        <v>0</v>
      </c>
      <c r="G372" s="7">
        <f>'Consolidated List'!G1102</f>
        <v>0</v>
      </c>
      <c r="H372" s="7">
        <f>'Consolidated List'!H1102</f>
        <v>0</v>
      </c>
      <c r="I372" s="7">
        <f>'Consolidated List'!I1102</f>
        <v>0</v>
      </c>
      <c r="J372" s="7">
        <f>'Consolidated List'!J1102</f>
        <v>0</v>
      </c>
      <c r="K372" s="7">
        <f>'Consolidated List'!K1102</f>
        <v>0</v>
      </c>
      <c r="L372" s="7">
        <f>'Consolidated List'!L1102</f>
        <v>0</v>
      </c>
      <c r="M372" s="7">
        <f>'Consolidated List'!M1102</f>
        <v>1</v>
      </c>
      <c r="N372" s="7">
        <f>'Consolidated List'!N1102</f>
        <v>0</v>
      </c>
      <c r="O372" s="7">
        <f>'Consolidated List'!O1102</f>
        <v>0</v>
      </c>
      <c r="P372" s="7">
        <f>'Consolidated List'!P1102</f>
        <v>0</v>
      </c>
      <c r="Q372" s="7">
        <f>'Consolidated List'!Q1102</f>
        <v>0</v>
      </c>
      <c r="R372" s="10">
        <f ca="1">RAND()*2-1</f>
        <v>-0.79159876865917211</v>
      </c>
      <c r="V372" s="10">
        <f ca="1">$B$2*LOG(B372+1)+SUMPRODUCT($C$2:$T$2,C372:T372)</f>
        <v>47.938379257220731</v>
      </c>
      <c r="W372" s="10">
        <f t="shared" ca="1" si="10"/>
        <v>253172617.23448941</v>
      </c>
      <c r="X372" s="7">
        <f t="shared" ca="1" si="11"/>
        <v>1</v>
      </c>
      <c r="Y372" s="16">
        <f ca="1">X372/$AA$15</f>
        <v>1.1579434923575729E-4</v>
      </c>
    </row>
    <row r="373" spans="1:25" x14ac:dyDescent="0.25">
      <c r="A373" t="str">
        <f>'Consolidated List'!A175</f>
        <v xml:space="preserve">Dapp </v>
      </c>
      <c r="B373" s="14">
        <f>'Consolidated List'!B1704</f>
        <v>27</v>
      </c>
      <c r="C373" s="7">
        <f>'Consolidated List'!C175</f>
        <v>0</v>
      </c>
      <c r="D373" s="7">
        <f>'Consolidated List'!D175</f>
        <v>0</v>
      </c>
      <c r="E373" s="7">
        <f>'Consolidated List'!E175</f>
        <v>1</v>
      </c>
      <c r="F373" s="7">
        <f>'Consolidated List'!F175</f>
        <v>0</v>
      </c>
      <c r="G373" s="7">
        <f>'Consolidated List'!G175</f>
        <v>0</v>
      </c>
      <c r="H373" s="7">
        <f>'Consolidated List'!H175</f>
        <v>0</v>
      </c>
      <c r="I373" s="7">
        <f>'Consolidated List'!I175</f>
        <v>0</v>
      </c>
      <c r="J373" s="7">
        <f>'Consolidated List'!J175</f>
        <v>0</v>
      </c>
      <c r="K373" s="7">
        <f>'Consolidated List'!K175</f>
        <v>0</v>
      </c>
      <c r="L373" s="7">
        <f>'Consolidated List'!L175</f>
        <v>0</v>
      </c>
      <c r="M373" s="7">
        <f>'Consolidated List'!M175</f>
        <v>0</v>
      </c>
      <c r="N373" s="7">
        <f>'Consolidated List'!N175</f>
        <v>0</v>
      </c>
      <c r="O373" s="7">
        <f>'Consolidated List'!O175</f>
        <v>0</v>
      </c>
      <c r="P373" s="7">
        <f>'Consolidated List'!P175</f>
        <v>0</v>
      </c>
      <c r="Q373" s="14">
        <f>'Consolidated List'!Q1704</f>
        <v>1</v>
      </c>
      <c r="R373" s="10">
        <f ca="1">RAND()*2-1</f>
        <v>-0.60368593199600307</v>
      </c>
      <c r="T373">
        <v>1</v>
      </c>
      <c r="V373" s="10">
        <f ca="1">$B$2*LOG(B373+1)+SUMPRODUCT($C$2:$T$2,C373:T373)</f>
        <v>150.7193557143332</v>
      </c>
      <c r="W373" s="10">
        <f t="shared" ca="1" si="10"/>
        <v>77775917808.211929</v>
      </c>
      <c r="X373" s="7">
        <f t="shared" ca="1" si="11"/>
        <v>1</v>
      </c>
      <c r="Y373" s="16">
        <f ca="1">X373/$AA$15</f>
        <v>1.1579434923575729E-4</v>
      </c>
    </row>
    <row r="374" spans="1:25" x14ac:dyDescent="0.25">
      <c r="A374" s="13" t="str">
        <f>'Consolidated List'!A1705</f>
        <v xml:space="preserve">Dawn Valley </v>
      </c>
      <c r="B374" s="14">
        <f>'Consolidated List'!B1705</f>
        <v>194</v>
      </c>
      <c r="C374" s="14">
        <f>'Consolidated List'!C1705</f>
        <v>0</v>
      </c>
      <c r="D374" s="14">
        <f>'Consolidated List'!D1705</f>
        <v>0</v>
      </c>
      <c r="E374" s="14">
        <f>'Consolidated List'!E1705</f>
        <v>0</v>
      </c>
      <c r="F374" s="14">
        <f>'Consolidated List'!F1705</f>
        <v>0</v>
      </c>
      <c r="G374" s="14">
        <f>'Consolidated List'!G1705</f>
        <v>0</v>
      </c>
      <c r="H374" s="14">
        <f>'Consolidated List'!H1705</f>
        <v>0</v>
      </c>
      <c r="I374" s="14">
        <f>'Consolidated List'!I1705</f>
        <v>0</v>
      </c>
      <c r="J374" s="14">
        <f>'Consolidated List'!J1705</f>
        <v>0</v>
      </c>
      <c r="K374" s="14">
        <f>'Consolidated List'!K1705</f>
        <v>0</v>
      </c>
      <c r="L374" s="14">
        <f>'Consolidated List'!L1705</f>
        <v>0</v>
      </c>
      <c r="M374" s="14">
        <f>'Consolidated List'!M1705</f>
        <v>0</v>
      </c>
      <c r="N374" s="14">
        <f>'Consolidated List'!N1705</f>
        <v>0</v>
      </c>
      <c r="O374" s="14">
        <f>'Consolidated List'!O1705</f>
        <v>0</v>
      </c>
      <c r="P374" s="14">
        <f>'Consolidated List'!P1705</f>
        <v>0</v>
      </c>
      <c r="Q374" s="14">
        <f>'Consolidated List'!Q1705</f>
        <v>1</v>
      </c>
      <c r="R374" s="15">
        <f ca="1">RAND()*2-1</f>
        <v>-0.38707586091569812</v>
      </c>
      <c r="S374" s="13"/>
      <c r="T374" s="13"/>
      <c r="U374" s="13"/>
      <c r="V374" s="15">
        <f ca="1">$B$2*LOG(B374+1)+SUMPRODUCT($C$2:$T$2,C374:T374)</f>
        <v>111.70038356580611</v>
      </c>
      <c r="W374" s="10">
        <f t="shared" ca="1" si="10"/>
        <v>17388948534.688595</v>
      </c>
      <c r="X374" s="7">
        <f t="shared" ca="1" si="11"/>
        <v>1</v>
      </c>
      <c r="Y374" s="16">
        <f ca="1">X374/$AA$15</f>
        <v>1.1579434923575729E-4</v>
      </c>
    </row>
    <row r="375" spans="1:25" x14ac:dyDescent="0.25">
      <c r="A375" t="str">
        <f>'Consolidated List'!A1464</f>
        <v xml:space="preserve">Daysland </v>
      </c>
      <c r="B375" s="7">
        <f>'Consolidated List'!B1464</f>
        <v>818</v>
      </c>
      <c r="C375" s="7">
        <f>'Consolidated List'!C1464</f>
        <v>0</v>
      </c>
      <c r="D375" s="7">
        <f>'Consolidated List'!D1464</f>
        <v>0</v>
      </c>
      <c r="E375" s="7">
        <f>'Consolidated List'!E1464</f>
        <v>0</v>
      </c>
      <c r="F375" s="7">
        <f>'Consolidated List'!F1464</f>
        <v>0</v>
      </c>
      <c r="G375" s="7">
        <f>'Consolidated List'!G1464</f>
        <v>0</v>
      </c>
      <c r="H375" s="7">
        <f>'Consolidated List'!H1464</f>
        <v>0</v>
      </c>
      <c r="I375" s="7">
        <f>'Consolidated List'!I1464</f>
        <v>0</v>
      </c>
      <c r="J375" s="7">
        <f>'Consolidated List'!J1464</f>
        <v>0</v>
      </c>
      <c r="K375" s="7">
        <f>'Consolidated List'!K1464</f>
        <v>0</v>
      </c>
      <c r="L375" s="7">
        <f>'Consolidated List'!L1464</f>
        <v>0</v>
      </c>
      <c r="M375" s="7">
        <f>'Consolidated List'!M1464</f>
        <v>0</v>
      </c>
      <c r="N375" s="7">
        <f>'Consolidated List'!N1464</f>
        <v>0</v>
      </c>
      <c r="O375" s="7">
        <f>'Consolidated List'!O1464</f>
        <v>1</v>
      </c>
      <c r="P375" s="7">
        <f>'Consolidated List'!P1464</f>
        <v>0</v>
      </c>
      <c r="Q375" s="7">
        <f>'Consolidated List'!Q1464</f>
        <v>0</v>
      </c>
      <c r="R375" s="10">
        <f ca="1">RAND()*2-1</f>
        <v>0.35643729737084007</v>
      </c>
      <c r="T375">
        <v>1</v>
      </c>
      <c r="V375" s="10">
        <f ca="1">$B$2*LOG(B375+1)+SUMPRODUCT($C$2:$T$2,C375:T375)</f>
        <v>223.70274173180223</v>
      </c>
      <c r="W375" s="10">
        <f t="shared" ca="1" si="10"/>
        <v>560217323765.40369</v>
      </c>
      <c r="X375" s="7">
        <f t="shared" ca="1" si="11"/>
        <v>5</v>
      </c>
      <c r="Y375" s="16">
        <f ca="1">X375/$AA$15</f>
        <v>5.7897174617878647E-4</v>
      </c>
    </row>
    <row r="376" spans="1:25" x14ac:dyDescent="0.25">
      <c r="A376" t="str">
        <f>'Consolidated List'!A176</f>
        <v xml:space="preserve">De Winton </v>
      </c>
      <c r="B376" s="7">
        <f>'Consolidated List'!B176</f>
        <v>0</v>
      </c>
      <c r="C376" s="7">
        <f>'Consolidated List'!C176</f>
        <v>0</v>
      </c>
      <c r="D376" s="7">
        <f>'Consolidated List'!D176</f>
        <v>0</v>
      </c>
      <c r="E376" s="7">
        <f>'Consolidated List'!E176</f>
        <v>1</v>
      </c>
      <c r="F376" s="7">
        <f>'Consolidated List'!F176</f>
        <v>0</v>
      </c>
      <c r="G376" s="7">
        <f>'Consolidated List'!G176</f>
        <v>0</v>
      </c>
      <c r="H376" s="7">
        <f>'Consolidated List'!H176</f>
        <v>0</v>
      </c>
      <c r="I376" s="7">
        <f>'Consolidated List'!I176</f>
        <v>0</v>
      </c>
      <c r="J376" s="7">
        <f>'Consolidated List'!J176</f>
        <v>0</v>
      </c>
      <c r="K376" s="7">
        <f>'Consolidated List'!K176</f>
        <v>0</v>
      </c>
      <c r="L376" s="7">
        <f>'Consolidated List'!L176</f>
        <v>0</v>
      </c>
      <c r="M376" s="7">
        <f>'Consolidated List'!M176</f>
        <v>0</v>
      </c>
      <c r="N376" s="7">
        <f>'Consolidated List'!N176</f>
        <v>0</v>
      </c>
      <c r="O376" s="7">
        <f>'Consolidated List'!O176</f>
        <v>0</v>
      </c>
      <c r="P376" s="7">
        <f>'Consolidated List'!P176</f>
        <v>0</v>
      </c>
      <c r="Q376" s="7">
        <f>'Consolidated List'!Q176</f>
        <v>0</v>
      </c>
      <c r="R376" s="10">
        <f ca="1">RAND()*2-1</f>
        <v>0.24620544068474448</v>
      </c>
      <c r="T376">
        <v>1</v>
      </c>
      <c r="V376" s="10">
        <f ca="1">$B$2*LOG(B376+1)+SUMPRODUCT($C$2:$T$2,C376:T376)</f>
        <v>71.462054406847443</v>
      </c>
      <c r="W376" s="10">
        <f t="shared" ca="1" si="10"/>
        <v>1863706353.3967137</v>
      </c>
      <c r="X376" s="7">
        <f t="shared" ca="1" si="11"/>
        <v>1</v>
      </c>
      <c r="Y376" s="16">
        <f ca="1">X376/$AA$15</f>
        <v>1.1579434923575729E-4</v>
      </c>
    </row>
    <row r="377" spans="1:25" x14ac:dyDescent="0.25">
      <c r="A377" t="str">
        <f>'Consolidated List'!A177</f>
        <v xml:space="preserve">Dead Man's Flats </v>
      </c>
      <c r="B377" s="7">
        <f>'Consolidated List'!B177</f>
        <v>72</v>
      </c>
      <c r="C377" s="7">
        <f>'Consolidated List'!C177</f>
        <v>0</v>
      </c>
      <c r="D377" s="7">
        <f>'Consolidated List'!D177</f>
        <v>0</v>
      </c>
      <c r="E377" s="7">
        <f>'Consolidated List'!E177</f>
        <v>1</v>
      </c>
      <c r="F377" s="7">
        <f>'Consolidated List'!F177</f>
        <v>0</v>
      </c>
      <c r="G377" s="7">
        <f>'Consolidated List'!G177</f>
        <v>0</v>
      </c>
      <c r="H377" s="7">
        <f>'Consolidated List'!H177</f>
        <v>0</v>
      </c>
      <c r="I377" s="7">
        <f>'Consolidated List'!I177</f>
        <v>0</v>
      </c>
      <c r="J377" s="7">
        <f>'Consolidated List'!J177</f>
        <v>0</v>
      </c>
      <c r="K377" s="7">
        <f>'Consolidated List'!K177</f>
        <v>0</v>
      </c>
      <c r="L377" s="7">
        <f>'Consolidated List'!L177</f>
        <v>0</v>
      </c>
      <c r="M377" s="7">
        <f>'Consolidated List'!M177</f>
        <v>0</v>
      </c>
      <c r="N377" s="7">
        <f>'Consolidated List'!N177</f>
        <v>0</v>
      </c>
      <c r="O377" s="7">
        <f>'Consolidated List'!O177</f>
        <v>0</v>
      </c>
      <c r="P377" s="7">
        <f>'Consolidated List'!P177</f>
        <v>0</v>
      </c>
      <c r="Q377" s="7">
        <f>'Consolidated List'!Q177</f>
        <v>0</v>
      </c>
      <c r="R377" s="10">
        <f ca="1">RAND()*2-1</f>
        <v>-0.4089075697101836</v>
      </c>
      <c r="T377">
        <v>5</v>
      </c>
      <c r="V377" s="10">
        <f ca="1">$B$2*LOG(B377+1)+SUMPRODUCT($C$2:$T$2,C377:T377)</f>
        <v>302.40057868687319</v>
      </c>
      <c r="W377" s="10">
        <f t="shared" ca="1" si="10"/>
        <v>2528791887381.0156</v>
      </c>
      <c r="X377" s="7">
        <f t="shared" ca="1" si="11"/>
        <v>19</v>
      </c>
      <c r="Y377" s="16">
        <f ca="1">X377/$AA$15</f>
        <v>2.2000926354793886E-3</v>
      </c>
    </row>
    <row r="378" spans="1:25" x14ac:dyDescent="0.25">
      <c r="A378" t="str">
        <f>'Consolidated List'!A179</f>
        <v xml:space="preserve">Deadwood </v>
      </c>
      <c r="B378" s="7">
        <f>'Consolidated List'!B179</f>
        <v>0</v>
      </c>
      <c r="C378" s="7">
        <f>'Consolidated List'!C179</f>
        <v>0</v>
      </c>
      <c r="D378" s="7">
        <f>'Consolidated List'!D179</f>
        <v>0</v>
      </c>
      <c r="E378" s="7">
        <f>'Consolidated List'!E179</f>
        <v>1</v>
      </c>
      <c r="F378" s="7">
        <f>'Consolidated List'!F179</f>
        <v>0</v>
      </c>
      <c r="G378" s="7">
        <f>'Consolidated List'!G179</f>
        <v>0</v>
      </c>
      <c r="H378" s="7">
        <f>'Consolidated List'!H179</f>
        <v>0</v>
      </c>
      <c r="I378" s="7">
        <f>'Consolidated List'!I179</f>
        <v>0</v>
      </c>
      <c r="J378" s="7">
        <f>'Consolidated List'!J179</f>
        <v>0</v>
      </c>
      <c r="K378" s="7">
        <f>'Consolidated List'!K179</f>
        <v>0</v>
      </c>
      <c r="L378" s="7">
        <f>'Consolidated List'!L179</f>
        <v>0</v>
      </c>
      <c r="M378" s="7">
        <f>'Consolidated List'!M179</f>
        <v>0</v>
      </c>
      <c r="N378" s="7">
        <f>'Consolidated List'!N179</f>
        <v>0</v>
      </c>
      <c r="O378" s="7">
        <f>'Consolidated List'!O179</f>
        <v>0</v>
      </c>
      <c r="P378" s="7">
        <f>'Consolidated List'!P179</f>
        <v>0</v>
      </c>
      <c r="Q378" s="7">
        <f>'Consolidated List'!Q179</f>
        <v>0</v>
      </c>
      <c r="R378" s="10">
        <f ca="1">RAND()*2-1</f>
        <v>2.2463053875213079E-2</v>
      </c>
      <c r="T378">
        <v>3</v>
      </c>
      <c r="V378" s="10">
        <f ca="1">$B$2*LOG(B378+1)+SUMPRODUCT($C$2:$T$2,C378:T378)</f>
        <v>157.22463053875214</v>
      </c>
      <c r="W378" s="10">
        <f t="shared" ca="1" si="10"/>
        <v>96073345532.849976</v>
      </c>
      <c r="X378" s="7">
        <f t="shared" ca="1" si="11"/>
        <v>1</v>
      </c>
      <c r="Y378" s="16">
        <f ca="1">X378/$AA$15</f>
        <v>1.1579434923575729E-4</v>
      </c>
    </row>
    <row r="379" spans="1:25" x14ac:dyDescent="0.25">
      <c r="A379" s="13" t="str">
        <f>'Consolidated List'!A1706</f>
        <v xml:space="preserve">DeBolt </v>
      </c>
      <c r="B379" s="14">
        <f>'Consolidated List'!B1706</f>
        <v>128</v>
      </c>
      <c r="C379" s="14">
        <f>'Consolidated List'!C1706</f>
        <v>0</v>
      </c>
      <c r="D379" s="14">
        <f>'Consolidated List'!D1706</f>
        <v>0</v>
      </c>
      <c r="E379" s="7">
        <f>'Consolidated List'!E180</f>
        <v>1</v>
      </c>
      <c r="F379" s="14">
        <f>'Consolidated List'!F1706</f>
        <v>0</v>
      </c>
      <c r="G379" s="14">
        <f>'Consolidated List'!G1706</f>
        <v>0</v>
      </c>
      <c r="H379" s="14">
        <f>'Consolidated List'!H1706</f>
        <v>0</v>
      </c>
      <c r="I379" s="14">
        <f>'Consolidated List'!I1706</f>
        <v>0</v>
      </c>
      <c r="J379" s="14">
        <f>'Consolidated List'!J1706</f>
        <v>0</v>
      </c>
      <c r="K379" s="14">
        <f>'Consolidated List'!K1706</f>
        <v>0</v>
      </c>
      <c r="L379" s="14">
        <f>'Consolidated List'!L1706</f>
        <v>0</v>
      </c>
      <c r="M379" s="14">
        <f>'Consolidated List'!M1706</f>
        <v>0</v>
      </c>
      <c r="N379" s="14">
        <f>'Consolidated List'!N1706</f>
        <v>0</v>
      </c>
      <c r="O379" s="14">
        <f>'Consolidated List'!O1706</f>
        <v>0</v>
      </c>
      <c r="P379" s="14">
        <f>'Consolidated List'!P1706</f>
        <v>0</v>
      </c>
      <c r="Q379" s="14">
        <f>'Consolidated List'!Q1706</f>
        <v>1</v>
      </c>
      <c r="R379" s="15">
        <f ca="1">RAND()*2-1</f>
        <v>-0.24492603274596614</v>
      </c>
      <c r="S379" s="13"/>
      <c r="T379" s="13">
        <v>1</v>
      </c>
      <c r="U379" s="13"/>
      <c r="V379" s="15">
        <f ca="1">$B$2*LOG(B379+1)+SUMPRODUCT($C$2:$T$2,C379:T379)</f>
        <v>176.20020011241556</v>
      </c>
      <c r="W379" s="10">
        <f t="shared" ca="1" si="10"/>
        <v>169836873565.2915</v>
      </c>
      <c r="X379" s="7">
        <f t="shared" ca="1" si="11"/>
        <v>2</v>
      </c>
      <c r="Y379" s="16">
        <f ca="1">X379/$AA$15</f>
        <v>2.3158869847151459E-4</v>
      </c>
    </row>
    <row r="380" spans="1:25" x14ac:dyDescent="0.25">
      <c r="A380" t="str">
        <f>'Consolidated List'!A991</f>
        <v>Dechene</v>
      </c>
      <c r="B380" s="7">
        <f>'Consolidated List'!B991</f>
        <v>0</v>
      </c>
      <c r="C380" s="7">
        <f>'Consolidated List'!C991</f>
        <v>0</v>
      </c>
      <c r="D380" s="7">
        <f>'Consolidated List'!D991</f>
        <v>0</v>
      </c>
      <c r="E380" s="7">
        <f>'Consolidated List'!E991</f>
        <v>0</v>
      </c>
      <c r="F380" s="7">
        <f>'Consolidated List'!F991</f>
        <v>0</v>
      </c>
      <c r="G380" s="7">
        <f>'Consolidated List'!G991</f>
        <v>0</v>
      </c>
      <c r="H380" s="7">
        <f>'Consolidated List'!H991</f>
        <v>0</v>
      </c>
      <c r="I380" s="7">
        <f>'Consolidated List'!I991</f>
        <v>0</v>
      </c>
      <c r="J380" s="7">
        <f>'Consolidated List'!J991</f>
        <v>0</v>
      </c>
      <c r="K380" s="7">
        <f>'Consolidated List'!K991</f>
        <v>0</v>
      </c>
      <c r="L380" s="7">
        <f>'Consolidated List'!L991</f>
        <v>0</v>
      </c>
      <c r="M380" s="7">
        <f>'Consolidated List'!M991</f>
        <v>1</v>
      </c>
      <c r="N380" s="7">
        <f>'Consolidated List'!N991</f>
        <v>0</v>
      </c>
      <c r="O380" s="7">
        <f>'Consolidated List'!O991</f>
        <v>0</v>
      </c>
      <c r="P380" s="7">
        <f>'Consolidated List'!P991</f>
        <v>0</v>
      </c>
      <c r="Q380" s="7">
        <f>'Consolidated List'!Q991</f>
        <v>0</v>
      </c>
      <c r="R380" s="10">
        <f ca="1">RAND()*2-1</f>
        <v>0.12154596702878306</v>
      </c>
      <c r="V380" s="10">
        <f ca="1">$B$2*LOG(B380+1)+SUMPRODUCT($C$2:$T$2,C380:T380)</f>
        <v>57.069826614100279</v>
      </c>
      <c r="W380" s="10">
        <f t="shared" ca="1" si="10"/>
        <v>605386544.66846526</v>
      </c>
      <c r="X380" s="7">
        <f t="shared" ca="1" si="11"/>
        <v>1</v>
      </c>
      <c r="Y380" s="16">
        <f ca="1">X380/$AA$15</f>
        <v>1.1579434923575729E-4</v>
      </c>
    </row>
    <row r="381" spans="1:25" x14ac:dyDescent="0.25">
      <c r="A381" t="str">
        <f>'Consolidated List'!A1260</f>
        <v xml:space="preserve">Deer Ridge </v>
      </c>
      <c r="B381" s="7">
        <f>'Consolidated List'!B1260</f>
        <v>4344</v>
      </c>
      <c r="C381" s="7">
        <f>'Consolidated List'!C1260</f>
        <v>0</v>
      </c>
      <c r="D381" s="7">
        <f>'Consolidated List'!D1260</f>
        <v>0</v>
      </c>
      <c r="E381" s="7">
        <f>'Consolidated List'!E1260</f>
        <v>0</v>
      </c>
      <c r="F381" s="7">
        <f>'Consolidated List'!F1260</f>
        <v>0</v>
      </c>
      <c r="G381" s="7">
        <f>'Consolidated List'!G1260</f>
        <v>0</v>
      </c>
      <c r="H381" s="7">
        <f>'Consolidated List'!H1260</f>
        <v>0</v>
      </c>
      <c r="I381" s="7">
        <f>'Consolidated List'!I1260</f>
        <v>0</v>
      </c>
      <c r="J381" s="7">
        <f>'Consolidated List'!J1260</f>
        <v>0</v>
      </c>
      <c r="K381" s="7">
        <f>'Consolidated List'!K1260</f>
        <v>0</v>
      </c>
      <c r="L381" s="7">
        <f>'Consolidated List'!L1260</f>
        <v>0</v>
      </c>
      <c r="M381" s="7">
        <f>'Consolidated List'!M1260</f>
        <v>0</v>
      </c>
      <c r="N381" s="7">
        <f>'Consolidated List'!N1260</f>
        <v>1</v>
      </c>
      <c r="O381" s="7">
        <f>'Consolidated List'!O1260</f>
        <v>0</v>
      </c>
      <c r="P381" s="7">
        <f>'Consolidated List'!P1260</f>
        <v>0</v>
      </c>
      <c r="Q381" s="7">
        <f>'Consolidated List'!Q1260</f>
        <v>0</v>
      </c>
      <c r="R381" s="10">
        <f ca="1">RAND()*2-1</f>
        <v>-0.65292568266819861</v>
      </c>
      <c r="T381">
        <v>1</v>
      </c>
      <c r="V381" s="10">
        <f ca="1">$B$2*LOG(B381+1)+SUMPRODUCT($C$2:$T$2,C381:T381)</f>
        <v>169.52440593921261</v>
      </c>
      <c r="W381" s="10">
        <f t="shared" ca="1" si="10"/>
        <v>140010677075.37109</v>
      </c>
      <c r="X381" s="7">
        <f t="shared" ca="1" si="11"/>
        <v>2</v>
      </c>
      <c r="Y381" s="16">
        <f ca="1">X381/$AA$15</f>
        <v>2.3158869847151459E-4</v>
      </c>
    </row>
    <row r="382" spans="1:25" x14ac:dyDescent="0.25">
      <c r="A382" t="str">
        <f>'Consolidated List'!A1261</f>
        <v xml:space="preserve">Deer Run </v>
      </c>
      <c r="B382" s="7">
        <f>'Consolidated List'!B1261</f>
        <v>5765</v>
      </c>
      <c r="C382" s="7">
        <f>'Consolidated List'!C1261</f>
        <v>0</v>
      </c>
      <c r="D382" s="7">
        <f>'Consolidated List'!D1261</f>
        <v>0</v>
      </c>
      <c r="E382" s="7">
        <f>'Consolidated List'!E1261</f>
        <v>0</v>
      </c>
      <c r="F382" s="7">
        <f>'Consolidated List'!F1261</f>
        <v>0</v>
      </c>
      <c r="G382" s="7">
        <f>'Consolidated List'!G1261</f>
        <v>0</v>
      </c>
      <c r="H382" s="7">
        <f>'Consolidated List'!H1261</f>
        <v>0</v>
      </c>
      <c r="I382" s="7">
        <f>'Consolidated List'!I1261</f>
        <v>0</v>
      </c>
      <c r="J382" s="7">
        <f>'Consolidated List'!J1261</f>
        <v>0</v>
      </c>
      <c r="K382" s="7">
        <f>'Consolidated List'!K1261</f>
        <v>0</v>
      </c>
      <c r="L382" s="7">
        <f>'Consolidated List'!L1261</f>
        <v>0</v>
      </c>
      <c r="M382" s="7">
        <f>'Consolidated List'!M1261</f>
        <v>0</v>
      </c>
      <c r="N382" s="7">
        <f>'Consolidated List'!N1261</f>
        <v>1</v>
      </c>
      <c r="O382" s="7">
        <f>'Consolidated List'!O1261</f>
        <v>0</v>
      </c>
      <c r="P382" s="7">
        <f>'Consolidated List'!P1261</f>
        <v>0</v>
      </c>
      <c r="Q382" s="7">
        <f>'Consolidated List'!Q1261</f>
        <v>0</v>
      </c>
      <c r="R382" s="10">
        <f ca="1">RAND()*2-1</f>
        <v>0.39076247924512253</v>
      </c>
      <c r="T382">
        <v>1</v>
      </c>
      <c r="V382" s="10">
        <f ca="1">$B$2*LOG(B382+1)+SUMPRODUCT($C$2:$T$2,C382:T382)</f>
        <v>184.01648784817345</v>
      </c>
      <c r="W382" s="10">
        <f t="shared" ca="1" si="10"/>
        <v>211000598585.22632</v>
      </c>
      <c r="X382" s="7">
        <f t="shared" ca="1" si="11"/>
        <v>2</v>
      </c>
      <c r="Y382" s="16">
        <f ca="1">X382/$AA$15</f>
        <v>2.3158869847151459E-4</v>
      </c>
    </row>
    <row r="383" spans="1:25" x14ac:dyDescent="0.25">
      <c r="A383" t="str">
        <f>'Consolidated List'!A51</f>
        <v xml:space="preserve">Del Bonita </v>
      </c>
      <c r="B383" s="7">
        <f>'Consolidated List'!B51</f>
        <v>0</v>
      </c>
      <c r="C383" s="7">
        <f>'Consolidated List'!C51</f>
        <v>0</v>
      </c>
      <c r="D383" s="7">
        <f>'Consolidated List'!D51</f>
        <v>1</v>
      </c>
      <c r="E383" s="7">
        <f>'Consolidated List'!E181</f>
        <v>1</v>
      </c>
      <c r="F383" s="7">
        <f>'Consolidated List'!F51</f>
        <v>0</v>
      </c>
      <c r="G383" s="7">
        <f>'Consolidated List'!G51</f>
        <v>0</v>
      </c>
      <c r="H383" s="7">
        <f>'Consolidated List'!H51</f>
        <v>0</v>
      </c>
      <c r="I383" s="7">
        <f>'Consolidated List'!I51</f>
        <v>0</v>
      </c>
      <c r="J383" s="7">
        <f>'Consolidated List'!J51</f>
        <v>0</v>
      </c>
      <c r="K383" s="7">
        <f>'Consolidated List'!K51</f>
        <v>0</v>
      </c>
      <c r="L383" s="7">
        <f>'Consolidated List'!L51</f>
        <v>0</v>
      </c>
      <c r="M383" s="7">
        <f>'Consolidated List'!M51</f>
        <v>0</v>
      </c>
      <c r="N383" s="7">
        <f>'Consolidated List'!N51</f>
        <v>0</v>
      </c>
      <c r="O383" s="7">
        <f>'Consolidated List'!O51</f>
        <v>0</v>
      </c>
      <c r="P383" s="7">
        <f>'Consolidated List'!P51</f>
        <v>0</v>
      </c>
      <c r="Q383" s="7">
        <f>'Consolidated List'!Q51</f>
        <v>0</v>
      </c>
      <c r="R383" s="10">
        <f ca="1">RAND()*2-1</f>
        <v>0.47655418860685073</v>
      </c>
      <c r="T383">
        <v>5</v>
      </c>
      <c r="V383" s="10">
        <f ca="1">$B$2*LOG(B383+1)+SUMPRODUCT($C$2:$T$2,C383:T383)</f>
        <v>259.76554188606849</v>
      </c>
      <c r="W383" s="10">
        <f t="shared" ca="1" si="10"/>
        <v>1182790166369.7554</v>
      </c>
      <c r="X383" s="7">
        <f t="shared" ca="1" si="11"/>
        <v>9</v>
      </c>
      <c r="Y383" s="16">
        <f ca="1">X383/$AA$15</f>
        <v>1.0421491431218156E-3</v>
      </c>
    </row>
    <row r="384" spans="1:25" x14ac:dyDescent="0.25">
      <c r="A384" t="str">
        <f>'Consolidated List'!A182</f>
        <v xml:space="preserve">Delacour </v>
      </c>
      <c r="B384" s="7">
        <f>'Consolidated List'!B182</f>
        <v>0</v>
      </c>
      <c r="C384" s="7">
        <f>'Consolidated List'!C182</f>
        <v>0</v>
      </c>
      <c r="D384" s="7">
        <f>'Consolidated List'!D182</f>
        <v>0</v>
      </c>
      <c r="E384" s="7">
        <f>'Consolidated List'!E182</f>
        <v>1</v>
      </c>
      <c r="F384" s="7">
        <f>'Consolidated List'!F182</f>
        <v>0</v>
      </c>
      <c r="G384" s="7">
        <f>'Consolidated List'!G182</f>
        <v>0</v>
      </c>
      <c r="H384" s="7">
        <f>'Consolidated List'!H182</f>
        <v>0</v>
      </c>
      <c r="I384" s="7">
        <f>'Consolidated List'!I182</f>
        <v>0</v>
      </c>
      <c r="J384" s="7">
        <f>'Consolidated List'!J182</f>
        <v>0</v>
      </c>
      <c r="K384" s="7">
        <f>'Consolidated List'!K182</f>
        <v>0</v>
      </c>
      <c r="L384" s="7">
        <f>'Consolidated List'!L182</f>
        <v>0</v>
      </c>
      <c r="M384" s="7">
        <f>'Consolidated List'!M182</f>
        <v>0</v>
      </c>
      <c r="N384" s="7">
        <f>'Consolidated List'!N182</f>
        <v>0</v>
      </c>
      <c r="O384" s="7">
        <f>'Consolidated List'!O182</f>
        <v>0</v>
      </c>
      <c r="P384" s="7">
        <f>'Consolidated List'!P182</f>
        <v>0</v>
      </c>
      <c r="Q384" s="7">
        <f>'Consolidated List'!Q182</f>
        <v>0</v>
      </c>
      <c r="R384" s="10">
        <f ca="1">RAND()*2-1</f>
        <v>-0.54522628498687253</v>
      </c>
      <c r="V384" s="10">
        <f ca="1">$B$2*LOG(B384+1)+SUMPRODUCT($C$2:$T$2,C384:T384)</f>
        <v>19.547737150131276</v>
      </c>
      <c r="W384" s="10">
        <f t="shared" ca="1" si="10"/>
        <v>2854185.1933212103</v>
      </c>
      <c r="X384" s="7">
        <f t="shared" ca="1" si="11"/>
        <v>1</v>
      </c>
      <c r="Y384" s="16">
        <f ca="1">X384/$AA$15</f>
        <v>1.1579434923575729E-4</v>
      </c>
    </row>
    <row r="385" spans="1:25" x14ac:dyDescent="0.25">
      <c r="A385" s="13" t="str">
        <f>'Consolidated List'!A1579</f>
        <v xml:space="preserve">Delburne </v>
      </c>
      <c r="B385" s="14">
        <f>'Consolidated List'!B1579</f>
        <v>765</v>
      </c>
      <c r="C385" s="14">
        <f>'Consolidated List'!C1579</f>
        <v>0</v>
      </c>
      <c r="D385" s="14">
        <f>'Consolidated List'!D1579</f>
        <v>0</v>
      </c>
      <c r="E385" s="14">
        <f>'Consolidated List'!E1579</f>
        <v>0</v>
      </c>
      <c r="F385" s="14">
        <f>'Consolidated List'!F1579</f>
        <v>0</v>
      </c>
      <c r="G385" s="14">
        <f>'Consolidated List'!G1579</f>
        <v>0</v>
      </c>
      <c r="H385" s="14">
        <f>'Consolidated List'!H1579</f>
        <v>0</v>
      </c>
      <c r="I385" s="14">
        <f>'Consolidated List'!I1579</f>
        <v>0</v>
      </c>
      <c r="J385" s="14">
        <f>'Consolidated List'!J1579</f>
        <v>0</v>
      </c>
      <c r="K385" s="14">
        <f>'Consolidated List'!K1579</f>
        <v>0</v>
      </c>
      <c r="L385" s="14">
        <f>'Consolidated List'!L1579</f>
        <v>0</v>
      </c>
      <c r="M385" s="14">
        <f>'Consolidated List'!M1579</f>
        <v>0</v>
      </c>
      <c r="N385" s="14">
        <f>'Consolidated List'!N1579</f>
        <v>0</v>
      </c>
      <c r="O385" s="14">
        <f>'Consolidated List'!O1579</f>
        <v>0</v>
      </c>
      <c r="P385" s="14">
        <f>'Consolidated List'!P1579</f>
        <v>1</v>
      </c>
      <c r="Q385" s="14">
        <f>'Consolidated List'!Q1579</f>
        <v>0</v>
      </c>
      <c r="R385" s="15">
        <f ca="1">RAND()*2-1</f>
        <v>-0.98755844561536743</v>
      </c>
      <c r="S385" s="13"/>
      <c r="T385" s="13"/>
      <c r="U385" s="13"/>
      <c r="V385" s="15">
        <f ca="1">$B$2*LOG(B385+1)+SUMPRODUCT($C$2:$T$2,C385:T385)</f>
        <v>135.30396494172226</v>
      </c>
      <c r="W385" s="10">
        <f t="shared" ca="1" si="10"/>
        <v>45347423479.816154</v>
      </c>
      <c r="X385" s="7">
        <f t="shared" ca="1" si="11"/>
        <v>1</v>
      </c>
      <c r="Y385" s="16">
        <f ca="1">X385/$AA$15</f>
        <v>1.1579434923575729E-4</v>
      </c>
    </row>
    <row r="386" spans="1:25" x14ac:dyDescent="0.25">
      <c r="A386" s="13" t="str">
        <f>'Consolidated List'!A1580</f>
        <v xml:space="preserve">Delia </v>
      </c>
      <c r="B386" s="14">
        <f>'Consolidated List'!B1580</f>
        <v>207</v>
      </c>
      <c r="C386" s="14">
        <f>'Consolidated List'!C1580</f>
        <v>0</v>
      </c>
      <c r="D386" s="14">
        <f>'Consolidated List'!D1580</f>
        <v>0</v>
      </c>
      <c r="E386" s="14">
        <f>'Consolidated List'!E1580</f>
        <v>0</v>
      </c>
      <c r="F386" s="14">
        <f>'Consolidated List'!F1580</f>
        <v>0</v>
      </c>
      <c r="G386" s="14">
        <f>'Consolidated List'!G1580</f>
        <v>0</v>
      </c>
      <c r="H386" s="14">
        <f>'Consolidated List'!H1580</f>
        <v>0</v>
      </c>
      <c r="I386" s="14">
        <f>'Consolidated List'!I1580</f>
        <v>0</v>
      </c>
      <c r="J386" s="14">
        <f>'Consolidated List'!J1580</f>
        <v>0</v>
      </c>
      <c r="K386" s="14">
        <f>'Consolidated List'!K1580</f>
        <v>0</v>
      </c>
      <c r="L386" s="14">
        <f>'Consolidated List'!L1580</f>
        <v>0</v>
      </c>
      <c r="M386" s="14">
        <f>'Consolidated List'!M1580</f>
        <v>0</v>
      </c>
      <c r="N386" s="14">
        <f>'Consolidated List'!N1580</f>
        <v>0</v>
      </c>
      <c r="O386" s="14">
        <f>'Consolidated List'!O1580</f>
        <v>0</v>
      </c>
      <c r="P386" s="14">
        <f>'Consolidated List'!P1580</f>
        <v>1</v>
      </c>
      <c r="Q386" s="14">
        <f>'Consolidated List'!Q1580</f>
        <v>0</v>
      </c>
      <c r="R386" s="15">
        <f ca="1">RAND()*2-1</f>
        <v>-0.8827535732735543</v>
      </c>
      <c r="S386" s="13"/>
      <c r="T386" s="13"/>
      <c r="U386" s="13"/>
      <c r="V386" s="15">
        <f ca="1">$B$2*LOG(B386+1)+SUMPRODUCT($C$2:$T$2,C386:T386)</f>
        <v>117.66855432103559</v>
      </c>
      <c r="W386" s="10">
        <f t="shared" ca="1" si="10"/>
        <v>22558077720.830349</v>
      </c>
      <c r="X386" s="7">
        <f t="shared" ca="1" si="11"/>
        <v>1</v>
      </c>
      <c r="Y386" s="16">
        <f ca="1">X386/$AA$15</f>
        <v>1.1579434923575729E-4</v>
      </c>
    </row>
    <row r="387" spans="1:25" x14ac:dyDescent="0.25">
      <c r="A387" t="str">
        <f>'Consolidated List'!A952</f>
        <v>Delton</v>
      </c>
      <c r="B387" s="7">
        <f>'Consolidated List'!B952</f>
        <v>0</v>
      </c>
      <c r="C387" s="7">
        <f>'Consolidated List'!C952</f>
        <v>0</v>
      </c>
      <c r="D387" s="7">
        <f>'Consolidated List'!D952</f>
        <v>0</v>
      </c>
      <c r="E387" s="7">
        <f>'Consolidated List'!E952</f>
        <v>0</v>
      </c>
      <c r="F387" s="7">
        <f>'Consolidated List'!F952</f>
        <v>0</v>
      </c>
      <c r="G387" s="7">
        <f>'Consolidated List'!G952</f>
        <v>0</v>
      </c>
      <c r="H387" s="7">
        <f>'Consolidated List'!H952</f>
        <v>0</v>
      </c>
      <c r="I387" s="7">
        <f>'Consolidated List'!I952</f>
        <v>0</v>
      </c>
      <c r="J387" s="7">
        <f>'Consolidated List'!J952</f>
        <v>0</v>
      </c>
      <c r="K387" s="7">
        <f>'Consolidated List'!K952</f>
        <v>0</v>
      </c>
      <c r="L387" s="7">
        <f>'Consolidated List'!L952</f>
        <v>0</v>
      </c>
      <c r="M387" s="7">
        <f>'Consolidated List'!M952</f>
        <v>1</v>
      </c>
      <c r="N387" s="7">
        <f>'Consolidated List'!N952</f>
        <v>0</v>
      </c>
      <c r="O387" s="7">
        <f>'Consolidated List'!O952</f>
        <v>0</v>
      </c>
      <c r="P387" s="7">
        <f>'Consolidated List'!P952</f>
        <v>0</v>
      </c>
      <c r="Q387" s="7">
        <f>'Consolidated List'!Q952</f>
        <v>0</v>
      </c>
      <c r="R387" s="10">
        <f ca="1">RAND()*2-1</f>
        <v>0.1129670420730069</v>
      </c>
      <c r="V387" s="10">
        <f ca="1">$B$2*LOG(B387+1)+SUMPRODUCT($C$2:$T$2,C387:T387)</f>
        <v>56.984037364542523</v>
      </c>
      <c r="W387" s="10">
        <f t="shared" ca="1" si="10"/>
        <v>600850018.77098703</v>
      </c>
      <c r="X387" s="7">
        <f t="shared" ca="1" si="11"/>
        <v>1</v>
      </c>
      <c r="Y387" s="16">
        <f ca="1">X387/$AA$15</f>
        <v>1.1579434923575729E-4</v>
      </c>
    </row>
    <row r="388" spans="1:25" x14ac:dyDescent="0.25">
      <c r="A388" t="str">
        <f>'Consolidated List'!A1197</f>
        <v>Delwood</v>
      </c>
      <c r="B388" s="7">
        <f>'Consolidated List'!B1197</f>
        <v>0</v>
      </c>
      <c r="C388" s="7">
        <f>'Consolidated List'!C1197</f>
        <v>0</v>
      </c>
      <c r="D388" s="7">
        <f>'Consolidated List'!D1197</f>
        <v>0</v>
      </c>
      <c r="E388" s="7">
        <f>'Consolidated List'!E1197</f>
        <v>0</v>
      </c>
      <c r="F388" s="7">
        <f>'Consolidated List'!F1197</f>
        <v>0</v>
      </c>
      <c r="G388" s="7">
        <f>'Consolidated List'!G1197</f>
        <v>0</v>
      </c>
      <c r="H388" s="7">
        <f>'Consolidated List'!H1197</f>
        <v>0</v>
      </c>
      <c r="I388" s="7">
        <f>'Consolidated List'!I1197</f>
        <v>0</v>
      </c>
      <c r="J388" s="7">
        <f>'Consolidated List'!J1197</f>
        <v>0</v>
      </c>
      <c r="K388" s="7">
        <f>'Consolidated List'!K1197</f>
        <v>0</v>
      </c>
      <c r="L388" s="7">
        <f>'Consolidated List'!L1197</f>
        <v>0</v>
      </c>
      <c r="M388" s="7">
        <f>'Consolidated List'!M1197</f>
        <v>1</v>
      </c>
      <c r="N388" s="7">
        <f>'Consolidated List'!N1197</f>
        <v>0</v>
      </c>
      <c r="O388" s="7">
        <f>'Consolidated List'!O1197</f>
        <v>0</v>
      </c>
      <c r="P388" s="7">
        <f>'Consolidated List'!P1197</f>
        <v>0</v>
      </c>
      <c r="Q388" s="7">
        <f>'Consolidated List'!Q1197</f>
        <v>0</v>
      </c>
      <c r="R388" s="10">
        <f ca="1">RAND()*2-1</f>
        <v>0.95075133898331821</v>
      </c>
      <c r="V388" s="10">
        <f ca="1">$B$2*LOG(B388+1)+SUMPRODUCT($C$2:$T$2,C388:T388)</f>
        <v>65.36188033364563</v>
      </c>
      <c r="W388" s="10">
        <f t="shared" ca="1" si="10"/>
        <v>1192951223.1928058</v>
      </c>
      <c r="X388" s="7">
        <f t="shared" ca="1" si="11"/>
        <v>1</v>
      </c>
      <c r="Y388" s="16">
        <f ca="1">X388/$AA$15</f>
        <v>1.1579434923575729E-4</v>
      </c>
    </row>
    <row r="389" spans="1:25" x14ac:dyDescent="0.25">
      <c r="A389" t="str">
        <f>'Consolidated List'!A183</f>
        <v xml:space="preserve">Demmitt </v>
      </c>
      <c r="B389" s="7">
        <f>'Consolidated List'!B183</f>
        <v>0</v>
      </c>
      <c r="C389" s="7">
        <f>'Consolidated List'!C183</f>
        <v>0</v>
      </c>
      <c r="D389" s="7">
        <f>'Consolidated List'!D183</f>
        <v>0</v>
      </c>
      <c r="E389" s="7">
        <f>'Consolidated List'!E183</f>
        <v>1</v>
      </c>
      <c r="F389" s="7">
        <f>'Consolidated List'!F183</f>
        <v>0</v>
      </c>
      <c r="G389" s="7">
        <f>'Consolidated List'!G183</f>
        <v>0</v>
      </c>
      <c r="H389" s="7">
        <f>'Consolidated List'!H183</f>
        <v>0</v>
      </c>
      <c r="I389" s="7">
        <f>'Consolidated List'!I183</f>
        <v>0</v>
      </c>
      <c r="J389" s="7">
        <f>'Consolidated List'!J183</f>
        <v>0</v>
      </c>
      <c r="K389" s="7">
        <f>'Consolidated List'!K183</f>
        <v>0</v>
      </c>
      <c r="L389" s="7">
        <f>'Consolidated List'!L183</f>
        <v>0</v>
      </c>
      <c r="M389" s="7">
        <f>'Consolidated List'!M183</f>
        <v>0</v>
      </c>
      <c r="N389" s="7">
        <f>'Consolidated List'!N183</f>
        <v>0</v>
      </c>
      <c r="O389" s="7">
        <f>'Consolidated List'!O183</f>
        <v>0</v>
      </c>
      <c r="P389" s="7">
        <f>'Consolidated List'!P183</f>
        <v>0</v>
      </c>
      <c r="Q389" s="7">
        <f>'Consolidated List'!Q183</f>
        <v>0</v>
      </c>
      <c r="R389" s="10">
        <f ca="1">RAND()*2-1</f>
        <v>-0.83403744081902587</v>
      </c>
      <c r="V389" s="10">
        <f ca="1">$B$2*LOG(B389+1)+SUMPRODUCT($C$2:$T$2,C389:T389)</f>
        <v>16.659625591809743</v>
      </c>
      <c r="W389" s="10">
        <f t="shared" ref="W389:W452" ca="1" si="12">$W$2^LOG(V389)-2</f>
        <v>1283292.0606372769</v>
      </c>
      <c r="X389" s="7">
        <f t="shared" ref="X389:X452" ca="1" si="13">INT((W389-$AA$18)/($AA$19-$AA$18)*($X$2-1)+1)</f>
        <v>1</v>
      </c>
      <c r="Y389" s="16">
        <f ca="1">X389/$AA$15</f>
        <v>1.1579434923575729E-4</v>
      </c>
    </row>
    <row r="390" spans="1:25" x14ac:dyDescent="0.25">
      <c r="A390" t="str">
        <f>'Consolidated List'!A705</f>
        <v>Dene</v>
      </c>
      <c r="B390" s="7">
        <f>'Consolidated List'!B705</f>
        <v>0</v>
      </c>
      <c r="C390" s="7">
        <f>'Consolidated List'!C705</f>
        <v>0</v>
      </c>
      <c r="D390" s="7">
        <f>'Consolidated List'!D705</f>
        <v>0</v>
      </c>
      <c r="E390" s="7">
        <f>'Consolidated List'!E705</f>
        <v>0</v>
      </c>
      <c r="F390" s="7">
        <f>'Consolidated List'!F705</f>
        <v>0</v>
      </c>
      <c r="G390" s="7">
        <f>'Consolidated List'!G705</f>
        <v>0</v>
      </c>
      <c r="H390" s="7">
        <f>'Consolidated List'!H705</f>
        <v>0</v>
      </c>
      <c r="I390" s="7">
        <f>'Consolidated List'!I705</f>
        <v>1</v>
      </c>
      <c r="J390" s="7">
        <f>'Consolidated List'!J705</f>
        <v>0</v>
      </c>
      <c r="K390" s="7">
        <f>'Consolidated List'!K705</f>
        <v>0</v>
      </c>
      <c r="L390" s="7">
        <f>'Consolidated List'!L705</f>
        <v>0</v>
      </c>
      <c r="M390" s="7">
        <f>'Consolidated List'!M705</f>
        <v>0</v>
      </c>
      <c r="N390" s="7">
        <f>'Consolidated List'!N705</f>
        <v>0</v>
      </c>
      <c r="O390" s="7">
        <f>'Consolidated List'!O705</f>
        <v>0</v>
      </c>
      <c r="P390" s="7">
        <f>'Consolidated List'!P705</f>
        <v>0</v>
      </c>
      <c r="Q390" s="7">
        <f>'Consolidated List'!Q705</f>
        <v>0</v>
      </c>
      <c r="R390" s="10">
        <f ca="1">RAND()*2-1</f>
        <v>-0.21741849485258702</v>
      </c>
      <c r="T390">
        <v>4</v>
      </c>
      <c r="V390" s="10">
        <f ca="1">$B$2*LOG(B390+1)+SUMPRODUCT($C$2:$T$2,C390:T390)</f>
        <v>208.82581505147414</v>
      </c>
      <c r="W390" s="10">
        <f t="shared" ca="1" si="12"/>
        <v>397119237285.56024</v>
      </c>
      <c r="X390" s="7">
        <f t="shared" ca="1" si="13"/>
        <v>3</v>
      </c>
      <c r="Y390" s="16">
        <f ca="1">X390/$AA$15</f>
        <v>3.4738304770727188E-4</v>
      </c>
    </row>
    <row r="391" spans="1:25" x14ac:dyDescent="0.25">
      <c r="A391" t="str">
        <f>'Consolidated List'!A706</f>
        <v>Dene Tha'</v>
      </c>
      <c r="B391" s="7">
        <f>'Consolidated List'!B706</f>
        <v>0</v>
      </c>
      <c r="C391" s="7">
        <f>'Consolidated List'!C706</f>
        <v>0</v>
      </c>
      <c r="D391" s="7">
        <f>'Consolidated List'!D706</f>
        <v>0</v>
      </c>
      <c r="E391" s="7">
        <f>'Consolidated List'!E706</f>
        <v>0</v>
      </c>
      <c r="F391" s="7">
        <f>'Consolidated List'!F706</f>
        <v>0</v>
      </c>
      <c r="G391" s="7">
        <f>'Consolidated List'!G706</f>
        <v>0</v>
      </c>
      <c r="H391" s="7">
        <f>'Consolidated List'!H706</f>
        <v>0</v>
      </c>
      <c r="I391" s="7">
        <f>'Consolidated List'!I706</f>
        <v>1</v>
      </c>
      <c r="J391" s="7">
        <f>'Consolidated List'!J706</f>
        <v>0</v>
      </c>
      <c r="K391" s="7">
        <f>'Consolidated List'!K706</f>
        <v>0</v>
      </c>
      <c r="L391" s="7">
        <f>'Consolidated List'!L706</f>
        <v>0</v>
      </c>
      <c r="M391" s="7">
        <f>'Consolidated List'!M706</f>
        <v>0</v>
      </c>
      <c r="N391" s="7">
        <f>'Consolidated List'!N706</f>
        <v>0</v>
      </c>
      <c r="O391" s="7">
        <f>'Consolidated List'!O706</f>
        <v>0</v>
      </c>
      <c r="P391" s="7">
        <f>'Consolidated List'!P706</f>
        <v>0</v>
      </c>
      <c r="Q391" s="7">
        <f>'Consolidated List'!Q706</f>
        <v>0</v>
      </c>
      <c r="R391" s="10">
        <f ca="1">RAND()*2-1</f>
        <v>0.40458596413152392</v>
      </c>
      <c r="V391" s="10">
        <f ca="1">$B$2*LOG(B391+1)+SUMPRODUCT($C$2:$T$2,C391:T391)</f>
        <v>39.045859641315239</v>
      </c>
      <c r="W391" s="10">
        <f t="shared" ca="1" si="12"/>
        <v>90755913.882016748</v>
      </c>
      <c r="X391" s="7">
        <f t="shared" ca="1" si="13"/>
        <v>1</v>
      </c>
      <c r="Y391" s="16">
        <f ca="1">X391/$AA$15</f>
        <v>1.1579434923575729E-4</v>
      </c>
    </row>
    <row r="392" spans="1:25" x14ac:dyDescent="0.25">
      <c r="A392" t="str">
        <f>'Consolidated List'!A184</f>
        <v xml:space="preserve">Derwent </v>
      </c>
      <c r="B392" s="7">
        <f>'Consolidated List'!B184</f>
        <v>125</v>
      </c>
      <c r="C392" s="7">
        <f>'Consolidated List'!C184</f>
        <v>0</v>
      </c>
      <c r="D392" s="7">
        <f>'Consolidated List'!D184</f>
        <v>0</v>
      </c>
      <c r="E392" s="7">
        <f>'Consolidated List'!E184</f>
        <v>1</v>
      </c>
      <c r="F392" s="7">
        <f>'Consolidated List'!F184</f>
        <v>0</v>
      </c>
      <c r="G392" s="7">
        <f>'Consolidated List'!G184</f>
        <v>0</v>
      </c>
      <c r="H392" s="7">
        <f>'Consolidated List'!H184</f>
        <v>0</v>
      </c>
      <c r="I392" s="7">
        <f>'Consolidated List'!I184</f>
        <v>0</v>
      </c>
      <c r="J392" s="7">
        <f>'Consolidated List'!J184</f>
        <v>0</v>
      </c>
      <c r="K392" s="7">
        <f>'Consolidated List'!K184</f>
        <v>0</v>
      </c>
      <c r="L392" s="7">
        <f>'Consolidated List'!L184</f>
        <v>0</v>
      </c>
      <c r="M392" s="7">
        <f>'Consolidated List'!M184</f>
        <v>0</v>
      </c>
      <c r="N392" s="7">
        <f>'Consolidated List'!N184</f>
        <v>0</v>
      </c>
      <c r="O392" s="7">
        <f>'Consolidated List'!O184</f>
        <v>0</v>
      </c>
      <c r="P392" s="7">
        <f>'Consolidated List'!P184</f>
        <v>0</v>
      </c>
      <c r="Q392" s="7">
        <f>'Consolidated List'!Q184</f>
        <v>0</v>
      </c>
      <c r="R392" s="10">
        <f ca="1">RAND()*2-1</f>
        <v>0.9979176616390919</v>
      </c>
      <c r="V392" s="10">
        <f ca="1">$B$2*LOG(B392+1)+SUMPRODUCT($C$2:$T$2,C392:T392)</f>
        <v>104.29140460527049</v>
      </c>
      <c r="W392" s="10">
        <f t="shared" ca="1" si="12"/>
        <v>12337937984.889486</v>
      </c>
      <c r="X392" s="7">
        <f t="shared" ca="1" si="13"/>
        <v>1</v>
      </c>
      <c r="Y392" s="16">
        <f ca="1">X392/$AA$15</f>
        <v>1.1579434923575729E-4</v>
      </c>
    </row>
    <row r="393" spans="1:25" x14ac:dyDescent="0.25">
      <c r="A393" t="str">
        <f>'Consolidated List'!A185</f>
        <v xml:space="preserve">Desert Blume </v>
      </c>
      <c r="B393" s="7">
        <f>'Consolidated List'!B185</f>
        <v>0</v>
      </c>
      <c r="C393" s="7">
        <f>'Consolidated List'!C185</f>
        <v>0</v>
      </c>
      <c r="D393" s="7">
        <f>'Consolidated List'!D185</f>
        <v>0</v>
      </c>
      <c r="E393" s="7">
        <f>'Consolidated List'!E185</f>
        <v>1</v>
      </c>
      <c r="F393" s="7">
        <f>'Consolidated List'!F185</f>
        <v>0</v>
      </c>
      <c r="G393" s="7">
        <f>'Consolidated List'!G185</f>
        <v>0</v>
      </c>
      <c r="H393" s="7">
        <f>'Consolidated List'!H185</f>
        <v>0</v>
      </c>
      <c r="I393" s="7">
        <f>'Consolidated List'!I185</f>
        <v>0</v>
      </c>
      <c r="J393" s="7">
        <f>'Consolidated List'!J185</f>
        <v>0</v>
      </c>
      <c r="K393" s="7">
        <f>'Consolidated List'!K185</f>
        <v>0</v>
      </c>
      <c r="L393" s="7">
        <f>'Consolidated List'!L185</f>
        <v>0</v>
      </c>
      <c r="M393" s="7">
        <f>'Consolidated List'!M185</f>
        <v>0</v>
      </c>
      <c r="N393" s="7">
        <f>'Consolidated List'!N185</f>
        <v>0</v>
      </c>
      <c r="O393" s="7">
        <f>'Consolidated List'!O185</f>
        <v>0</v>
      </c>
      <c r="P393" s="7">
        <f>'Consolidated List'!P185</f>
        <v>0</v>
      </c>
      <c r="Q393" s="7">
        <f>'Consolidated List'!Q185</f>
        <v>0</v>
      </c>
      <c r="R393" s="10">
        <f ca="1">RAND()*2-1</f>
        <v>0.73725529011147306</v>
      </c>
      <c r="T393">
        <v>3</v>
      </c>
      <c r="V393" s="10">
        <f ca="1">$B$2*LOG(B393+1)+SUMPRODUCT($C$2:$T$2,C393:T393)</f>
        <v>164.37255290111472</v>
      </c>
      <c r="W393" s="10">
        <f t="shared" ca="1" si="12"/>
        <v>119990400131.16295</v>
      </c>
      <c r="X393" s="7">
        <f t="shared" ca="1" si="13"/>
        <v>1</v>
      </c>
      <c r="Y393" s="16">
        <f ca="1">X393/$AA$15</f>
        <v>1.1579434923575729E-4</v>
      </c>
    </row>
    <row r="394" spans="1:25" x14ac:dyDescent="0.25">
      <c r="A394" s="13" t="str">
        <f>'Consolidated List'!A1707</f>
        <v xml:space="preserve">Desmarais </v>
      </c>
      <c r="B394" s="14">
        <f>'Consolidated List'!B1707</f>
        <v>108</v>
      </c>
      <c r="C394" s="14">
        <f>'Consolidated List'!C1707</f>
        <v>0</v>
      </c>
      <c r="D394" s="14">
        <f>'Consolidated List'!D1707</f>
        <v>0</v>
      </c>
      <c r="E394" s="14">
        <f>'Consolidated List'!E1707</f>
        <v>0</v>
      </c>
      <c r="F394" s="14">
        <f>'Consolidated List'!F1707</f>
        <v>0</v>
      </c>
      <c r="G394" s="14">
        <f>'Consolidated List'!G1707</f>
        <v>0</v>
      </c>
      <c r="H394" s="14">
        <f>'Consolidated List'!H1707</f>
        <v>0</v>
      </c>
      <c r="I394" s="14">
        <f>'Consolidated List'!I1707</f>
        <v>0</v>
      </c>
      <c r="J394" s="14">
        <f>'Consolidated List'!J1707</f>
        <v>0</v>
      </c>
      <c r="K394" s="14">
        <f>'Consolidated List'!K1707</f>
        <v>0</v>
      </c>
      <c r="L394" s="14">
        <f>'Consolidated List'!L1707</f>
        <v>0</v>
      </c>
      <c r="M394" s="14">
        <f>'Consolidated List'!M1707</f>
        <v>0</v>
      </c>
      <c r="N394" s="14">
        <f>'Consolidated List'!N1707</f>
        <v>0</v>
      </c>
      <c r="O394" s="14">
        <f>'Consolidated List'!O1707</f>
        <v>0</v>
      </c>
      <c r="P394" s="14">
        <f>'Consolidated List'!P1707</f>
        <v>0</v>
      </c>
      <c r="Q394" s="14">
        <f>'Consolidated List'!Q1707</f>
        <v>1</v>
      </c>
      <c r="R394" s="15">
        <f ca="1">RAND()*2-1</f>
        <v>-0.67761521438393579</v>
      </c>
      <c r="S394" s="13"/>
      <c r="T394" s="13"/>
      <c r="U394" s="13"/>
      <c r="V394" s="15">
        <f ca="1">$B$2*LOG(B394+1)+SUMPRODUCT($C$2:$T$2,C394:T394)</f>
        <v>100.45892228820124</v>
      </c>
      <c r="W394" s="10">
        <f t="shared" ca="1" si="12"/>
        <v>10231576926.312277</v>
      </c>
      <c r="X394" s="7">
        <f t="shared" ca="1" si="13"/>
        <v>1</v>
      </c>
      <c r="Y394" s="16">
        <f ca="1">X394/$AA$15</f>
        <v>1.1579434923575729E-4</v>
      </c>
    </row>
    <row r="395" spans="1:25" x14ac:dyDescent="0.25">
      <c r="A395" t="str">
        <f>'Consolidated List'!A630</f>
        <v xml:space="preserve">Desmarais Settlement </v>
      </c>
      <c r="B395" s="7">
        <f>'Consolidated List'!B630</f>
        <v>112</v>
      </c>
      <c r="C395" s="7">
        <f>'Consolidated List'!C630</f>
        <v>0</v>
      </c>
      <c r="D395" s="7">
        <f>'Consolidated List'!D630</f>
        <v>0</v>
      </c>
      <c r="E395" s="7">
        <f>'Consolidated List'!E630</f>
        <v>0</v>
      </c>
      <c r="F395" s="7">
        <f>'Consolidated List'!F630</f>
        <v>0</v>
      </c>
      <c r="G395" s="7">
        <f>'Consolidated List'!G630</f>
        <v>0</v>
      </c>
      <c r="H395" s="7">
        <f>'Consolidated List'!H630</f>
        <v>0</v>
      </c>
      <c r="I395" s="7">
        <f>'Consolidated List'!I630</f>
        <v>1</v>
      </c>
      <c r="J395" s="7">
        <f>'Consolidated List'!J630</f>
        <v>0</v>
      </c>
      <c r="K395" s="7">
        <f>'Consolidated List'!K630</f>
        <v>0</v>
      </c>
      <c r="L395" s="7">
        <f>'Consolidated List'!L630</f>
        <v>0</v>
      </c>
      <c r="M395" s="7">
        <f>'Consolidated List'!M630</f>
        <v>0</v>
      </c>
      <c r="N395" s="7">
        <f>'Consolidated List'!N630</f>
        <v>0</v>
      </c>
      <c r="O395" s="7">
        <f>'Consolidated List'!O630</f>
        <v>0</v>
      </c>
      <c r="P395" s="7">
        <f>'Consolidated List'!P630</f>
        <v>0</v>
      </c>
      <c r="Q395" s="7">
        <f>'Consolidated List'!Q630</f>
        <v>0</v>
      </c>
      <c r="R395" s="10">
        <f ca="1">RAND()*2-1</f>
        <v>-0.48161073088674411</v>
      </c>
      <c r="V395" s="10">
        <f ca="1">$B$2*LOG(B395+1)+SUMPRODUCT($C$2:$T$2,C395:T395)</f>
        <v>97.935481326085394</v>
      </c>
      <c r="W395" s="10">
        <f t="shared" ca="1" si="12"/>
        <v>9009492133.5591507</v>
      </c>
      <c r="X395" s="7">
        <f t="shared" ca="1" si="13"/>
        <v>1</v>
      </c>
      <c r="Y395" s="16">
        <f ca="1">X395/$AA$15</f>
        <v>1.1579434923575729E-4</v>
      </c>
    </row>
    <row r="396" spans="1:25" x14ac:dyDescent="0.25">
      <c r="A396" t="str">
        <f>'Consolidated List'!A631</f>
        <v xml:space="preserve">Devil's Gate </v>
      </c>
      <c r="B396" s="7">
        <f>'Consolidated List'!B631</f>
        <v>0</v>
      </c>
      <c r="C396" s="7">
        <f>'Consolidated List'!C631</f>
        <v>0</v>
      </c>
      <c r="D396" s="7">
        <f>'Consolidated List'!D631</f>
        <v>0</v>
      </c>
      <c r="E396" s="7">
        <f>'Consolidated List'!E631</f>
        <v>0</v>
      </c>
      <c r="F396" s="7">
        <f>'Consolidated List'!F631</f>
        <v>0</v>
      </c>
      <c r="G396" s="7">
        <f>'Consolidated List'!G631</f>
        <v>0</v>
      </c>
      <c r="H396" s="7">
        <f>'Consolidated List'!H631</f>
        <v>0</v>
      </c>
      <c r="I396" s="7">
        <f>'Consolidated List'!I631</f>
        <v>1</v>
      </c>
      <c r="J396" s="7">
        <f>'Consolidated List'!J631</f>
        <v>0</v>
      </c>
      <c r="K396" s="7">
        <f>'Consolidated List'!K631</f>
        <v>0</v>
      </c>
      <c r="L396" s="7">
        <f>'Consolidated List'!L631</f>
        <v>0</v>
      </c>
      <c r="M396" s="7">
        <f>'Consolidated List'!M631</f>
        <v>0</v>
      </c>
      <c r="N396" s="7">
        <f>'Consolidated List'!N631</f>
        <v>0</v>
      </c>
      <c r="O396" s="7">
        <f>'Consolidated List'!O631</f>
        <v>0</v>
      </c>
      <c r="P396" s="7">
        <f>'Consolidated List'!P631</f>
        <v>0</v>
      </c>
      <c r="Q396" s="7">
        <f>'Consolidated List'!Q631</f>
        <v>0</v>
      </c>
      <c r="R396" s="10">
        <f ca="1">RAND()*2-1</f>
        <v>0.19265848619511794</v>
      </c>
      <c r="T396">
        <v>5</v>
      </c>
      <c r="V396" s="10">
        <f ca="1">$B$2*LOG(B396+1)+SUMPRODUCT($C$2:$T$2,C396:T396)</f>
        <v>256.9265848619512</v>
      </c>
      <c r="W396" s="10">
        <f t="shared" ca="1" si="12"/>
        <v>1119554450853.7141</v>
      </c>
      <c r="X396" s="7">
        <f t="shared" ca="1" si="13"/>
        <v>9</v>
      </c>
      <c r="Y396" s="16">
        <f ca="1">X396/$AA$15</f>
        <v>1.0421491431218156E-3</v>
      </c>
    </row>
    <row r="397" spans="1:25" x14ac:dyDescent="0.25">
      <c r="A397" t="str">
        <f>'Consolidated List'!A1465</f>
        <v xml:space="preserve">Devon </v>
      </c>
      <c r="B397" s="7">
        <f>'Consolidated List'!B1465</f>
        <v>6256</v>
      </c>
      <c r="C397" s="7">
        <f>'Consolidated List'!C1465</f>
        <v>0</v>
      </c>
      <c r="D397" s="7">
        <f>'Consolidated List'!D1465</f>
        <v>0</v>
      </c>
      <c r="E397" s="7">
        <f>'Consolidated List'!E1465</f>
        <v>0</v>
      </c>
      <c r="F397" s="7">
        <f>'Consolidated List'!F1465</f>
        <v>0</v>
      </c>
      <c r="G397" s="7">
        <f>'Consolidated List'!G1465</f>
        <v>0</v>
      </c>
      <c r="H397" s="7">
        <f>'Consolidated List'!H1465</f>
        <v>0</v>
      </c>
      <c r="I397" s="7">
        <f>'Consolidated List'!I1465</f>
        <v>0</v>
      </c>
      <c r="J397" s="7">
        <f>'Consolidated List'!J1465</f>
        <v>0</v>
      </c>
      <c r="K397" s="7">
        <f>'Consolidated List'!K1465</f>
        <v>0</v>
      </c>
      <c r="L397" s="7">
        <f>'Consolidated List'!L1465</f>
        <v>0</v>
      </c>
      <c r="M397" s="7">
        <f>'Consolidated List'!M1465</f>
        <v>0</v>
      </c>
      <c r="N397" s="7">
        <f>'Consolidated List'!N1465</f>
        <v>0</v>
      </c>
      <c r="O397" s="7">
        <f>'Consolidated List'!O1465</f>
        <v>1</v>
      </c>
      <c r="P397" s="7">
        <f>'Consolidated List'!P1465</f>
        <v>0</v>
      </c>
      <c r="Q397" s="7">
        <f>'Consolidated List'!Q1465</f>
        <v>0</v>
      </c>
      <c r="R397" s="10">
        <f ca="1">RAND()*2-1</f>
        <v>-0.85714115350053199</v>
      </c>
      <c r="T397">
        <v>2</v>
      </c>
      <c r="V397" s="10">
        <f ca="1">$B$2*LOG(B397+1)+SUMPRODUCT($C$2:$T$2,C397:T397)</f>
        <v>284.70867157925289</v>
      </c>
      <c r="W397" s="10">
        <f t="shared" ca="1" si="12"/>
        <v>1870697108042.97</v>
      </c>
      <c r="X397" s="7">
        <f t="shared" ca="1" si="13"/>
        <v>14</v>
      </c>
      <c r="Y397" s="16">
        <f ca="1">X397/$AA$15</f>
        <v>1.6211208893006021E-3</v>
      </c>
    </row>
    <row r="398" spans="1:25" x14ac:dyDescent="0.25">
      <c r="A398" s="13" t="str">
        <f>'Consolidated List'!A1708</f>
        <v xml:space="preserve">Devonshire Meadows </v>
      </c>
      <c r="B398" s="14">
        <f>'Consolidated List'!B1708</f>
        <v>159</v>
      </c>
      <c r="C398" s="14">
        <f>'Consolidated List'!C1708</f>
        <v>0</v>
      </c>
      <c r="D398" s="14">
        <f>'Consolidated List'!D1708</f>
        <v>0</v>
      </c>
      <c r="E398" s="14">
        <f>'Consolidated List'!E1708</f>
        <v>0</v>
      </c>
      <c r="F398" s="14">
        <f>'Consolidated List'!F1708</f>
        <v>0</v>
      </c>
      <c r="G398" s="14">
        <f>'Consolidated List'!G1708</f>
        <v>0</v>
      </c>
      <c r="H398" s="14">
        <f>'Consolidated List'!H1708</f>
        <v>0</v>
      </c>
      <c r="I398" s="14">
        <f>'Consolidated List'!I1708</f>
        <v>0</v>
      </c>
      <c r="J398" s="14">
        <f>'Consolidated List'!J1708</f>
        <v>0</v>
      </c>
      <c r="K398" s="14">
        <f>'Consolidated List'!K1708</f>
        <v>0</v>
      </c>
      <c r="L398" s="14">
        <f>'Consolidated List'!L1708</f>
        <v>0</v>
      </c>
      <c r="M398" s="14">
        <f>'Consolidated List'!M1708</f>
        <v>0</v>
      </c>
      <c r="N398" s="14">
        <f>'Consolidated List'!N1708</f>
        <v>0</v>
      </c>
      <c r="O398" s="14">
        <f>'Consolidated List'!O1708</f>
        <v>0</v>
      </c>
      <c r="P398" s="14">
        <f>'Consolidated List'!P1708</f>
        <v>0</v>
      </c>
      <c r="Q398" s="14">
        <f>'Consolidated List'!Q1708</f>
        <v>1</v>
      </c>
      <c r="R398" s="15">
        <f ca="1">RAND()*2-1</f>
        <v>-0.31744350033030555</v>
      </c>
      <c r="S398" s="13"/>
      <c r="T398" s="13"/>
      <c r="U398" s="13"/>
      <c r="V398" s="15">
        <f ca="1">$B$2*LOG(B398+1)+SUMPRODUCT($C$2:$T$2,C398:T398)</f>
        <v>109.56152442434245</v>
      </c>
      <c r="W398" s="10">
        <f t="shared" ca="1" si="12"/>
        <v>15786662764.30423</v>
      </c>
      <c r="X398" s="7">
        <f t="shared" ca="1" si="13"/>
        <v>1</v>
      </c>
      <c r="Y398" s="16">
        <f ca="1">X398/$AA$15</f>
        <v>1.1579434923575729E-4</v>
      </c>
    </row>
    <row r="399" spans="1:25" x14ac:dyDescent="0.25">
      <c r="A399" s="13" t="str">
        <f>'Consolidated List'!A1582</f>
        <v xml:space="preserve">Dewberry </v>
      </c>
      <c r="B399" s="14">
        <f>'Consolidated List'!B1582</f>
        <v>219</v>
      </c>
      <c r="C399" s="14">
        <f>'Consolidated List'!C1582</f>
        <v>0</v>
      </c>
      <c r="D399" s="14">
        <f>'Consolidated List'!D1582</f>
        <v>0</v>
      </c>
      <c r="E399" s="14">
        <f>'Consolidated List'!E1582</f>
        <v>0</v>
      </c>
      <c r="F399" s="14">
        <f>'Consolidated List'!F1582</f>
        <v>0</v>
      </c>
      <c r="G399" s="14">
        <f>'Consolidated List'!G1582</f>
        <v>0</v>
      </c>
      <c r="H399" s="14">
        <f>'Consolidated List'!H1582</f>
        <v>0</v>
      </c>
      <c r="I399" s="14">
        <f>'Consolidated List'!I1582</f>
        <v>0</v>
      </c>
      <c r="J399" s="14">
        <f>'Consolidated List'!J1582</f>
        <v>0</v>
      </c>
      <c r="K399" s="14">
        <f>'Consolidated List'!K1582</f>
        <v>0</v>
      </c>
      <c r="L399" s="14">
        <f>'Consolidated List'!L1582</f>
        <v>0</v>
      </c>
      <c r="M399" s="14">
        <f>'Consolidated List'!M1582</f>
        <v>0</v>
      </c>
      <c r="N399" s="14">
        <f>'Consolidated List'!N1582</f>
        <v>0</v>
      </c>
      <c r="O399" s="14">
        <f>'Consolidated List'!O1582</f>
        <v>0</v>
      </c>
      <c r="P399" s="14">
        <f>'Consolidated List'!P1582</f>
        <v>1</v>
      </c>
      <c r="Q399" s="14">
        <f>'Consolidated List'!Q1582</f>
        <v>0</v>
      </c>
      <c r="R399" s="15">
        <f ca="1">RAND()*2-1</f>
        <v>0.81186390191972202</v>
      </c>
      <c r="S399" s="13"/>
      <c r="T399" s="13">
        <v>1</v>
      </c>
      <c r="U399" s="13"/>
      <c r="V399" s="15">
        <f ca="1">$B$2*LOG(B399+1)+SUMPRODUCT($C$2:$T$2,C399:T399)</f>
        <v>179.41858748633001</v>
      </c>
      <c r="W399" s="10">
        <f t="shared" ca="1" si="12"/>
        <v>185924732942.3533</v>
      </c>
      <c r="X399" s="7">
        <f t="shared" ca="1" si="13"/>
        <v>2</v>
      </c>
      <c r="Y399" s="16">
        <f ca="1">X399/$AA$15</f>
        <v>2.3158869847151459E-4</v>
      </c>
    </row>
    <row r="400" spans="1:25" x14ac:dyDescent="0.25">
      <c r="A400" s="13" t="str">
        <f>'Consolidated List'!A1709</f>
        <v xml:space="preserve">Diamond City </v>
      </c>
      <c r="B400" s="14">
        <f>'Consolidated List'!B1709</f>
        <v>177</v>
      </c>
      <c r="C400" s="14">
        <f>'Consolidated List'!C1709</f>
        <v>0</v>
      </c>
      <c r="D400" s="14">
        <f>'Consolidated List'!D1709</f>
        <v>0</v>
      </c>
      <c r="E400" s="7">
        <f>'Consolidated List'!E186</f>
        <v>1</v>
      </c>
      <c r="F400" s="14">
        <f>'Consolidated List'!F1709</f>
        <v>0</v>
      </c>
      <c r="G400" s="14">
        <f>'Consolidated List'!G1709</f>
        <v>0</v>
      </c>
      <c r="H400" s="14">
        <f>'Consolidated List'!H1709</f>
        <v>0</v>
      </c>
      <c r="I400" s="14">
        <f>'Consolidated List'!I1709</f>
        <v>0</v>
      </c>
      <c r="J400" s="14">
        <f>'Consolidated List'!J1709</f>
        <v>0</v>
      </c>
      <c r="K400" s="14">
        <f>'Consolidated List'!K1709</f>
        <v>0</v>
      </c>
      <c r="L400" s="14">
        <f>'Consolidated List'!L1709</f>
        <v>0</v>
      </c>
      <c r="M400" s="14">
        <f>'Consolidated List'!M1709</f>
        <v>0</v>
      </c>
      <c r="N400" s="14">
        <f>'Consolidated List'!N1709</f>
        <v>0</v>
      </c>
      <c r="O400" s="14">
        <f>'Consolidated List'!O1709</f>
        <v>0</v>
      </c>
      <c r="P400" s="14">
        <f>'Consolidated List'!P1709</f>
        <v>0</v>
      </c>
      <c r="Q400" s="14">
        <f>'Consolidated List'!Q1709</f>
        <v>1</v>
      </c>
      <c r="R400" s="15">
        <f ca="1">RAND()*2-1</f>
        <v>-0.63351039320983116</v>
      </c>
      <c r="S400" s="13"/>
      <c r="T400" s="13">
        <v>1</v>
      </c>
      <c r="U400" s="13"/>
      <c r="V400" s="15">
        <f ca="1">$B$2*LOG(B400+1)+SUMPRODUCT($C$2:$T$2,C400:T400)</f>
        <v>176.92875614409519</v>
      </c>
      <c r="W400" s="10">
        <f t="shared" ca="1" si="12"/>
        <v>173377254554.38657</v>
      </c>
      <c r="X400" s="7">
        <f t="shared" ca="1" si="13"/>
        <v>2</v>
      </c>
      <c r="Y400" s="16">
        <f ca="1">X400/$AA$15</f>
        <v>2.3158869847151459E-4</v>
      </c>
    </row>
    <row r="401" spans="1:25" x14ac:dyDescent="0.25">
      <c r="A401" t="str">
        <f>'Consolidated List'!A1262</f>
        <v xml:space="preserve">Diamond Cove </v>
      </c>
      <c r="B401" s="7">
        <f>'Consolidated List'!B1262</f>
        <v>799</v>
      </c>
      <c r="C401" s="7">
        <f>'Consolidated List'!C1262</f>
        <v>0</v>
      </c>
      <c r="D401" s="7">
        <f>'Consolidated List'!D1262</f>
        <v>0</v>
      </c>
      <c r="E401" s="7">
        <f>'Consolidated List'!E1262</f>
        <v>0</v>
      </c>
      <c r="F401" s="7">
        <f>'Consolidated List'!F1262</f>
        <v>0</v>
      </c>
      <c r="G401" s="7">
        <f>'Consolidated List'!G1262</f>
        <v>0</v>
      </c>
      <c r="H401" s="7">
        <f>'Consolidated List'!H1262</f>
        <v>0</v>
      </c>
      <c r="I401" s="7">
        <f>'Consolidated List'!I1262</f>
        <v>0</v>
      </c>
      <c r="J401" s="7">
        <f>'Consolidated List'!J1262</f>
        <v>0</v>
      </c>
      <c r="K401" s="7">
        <f>'Consolidated List'!K1262</f>
        <v>0</v>
      </c>
      <c r="L401" s="7">
        <f>'Consolidated List'!L1262</f>
        <v>0</v>
      </c>
      <c r="M401" s="7">
        <f>'Consolidated List'!M1262</f>
        <v>0</v>
      </c>
      <c r="N401" s="7">
        <f>'Consolidated List'!N1262</f>
        <v>1</v>
      </c>
      <c r="O401" s="7">
        <f>'Consolidated List'!O1262</f>
        <v>0</v>
      </c>
      <c r="P401" s="7">
        <f>'Consolidated List'!P1262</f>
        <v>0</v>
      </c>
      <c r="Q401" s="7">
        <f>'Consolidated List'!Q1262</f>
        <v>0</v>
      </c>
      <c r="R401" s="10">
        <f ca="1">RAND()*2-1</f>
        <v>-0.79101102331131878</v>
      </c>
      <c r="V401" s="10">
        <f ca="1">$B$2*LOG(B401+1)+SUMPRODUCT($C$2:$T$2,C401:T401)</f>
        <v>99.891859337620957</v>
      </c>
      <c r="W401" s="10">
        <f t="shared" ca="1" si="12"/>
        <v>9946046484.4433956</v>
      </c>
      <c r="X401" s="7">
        <f t="shared" ca="1" si="13"/>
        <v>1</v>
      </c>
      <c r="Y401" s="16">
        <f ca="1">X401/$AA$15</f>
        <v>1.1579434923575729E-4</v>
      </c>
    </row>
    <row r="402" spans="1:25" x14ac:dyDescent="0.25">
      <c r="A402" t="str">
        <f>'Consolidated List'!A934</f>
        <v>Dickinsfield</v>
      </c>
      <c r="B402" s="7">
        <f>'Consolidated List'!B934</f>
        <v>0</v>
      </c>
      <c r="C402" s="7">
        <f>'Consolidated List'!C934</f>
        <v>0</v>
      </c>
      <c r="D402" s="7">
        <f>'Consolidated List'!D934</f>
        <v>0</v>
      </c>
      <c r="E402" s="7">
        <f>'Consolidated List'!E934</f>
        <v>0</v>
      </c>
      <c r="F402" s="7">
        <f>'Consolidated List'!F934</f>
        <v>0</v>
      </c>
      <c r="G402" s="7">
        <f>'Consolidated List'!G934</f>
        <v>0</v>
      </c>
      <c r="H402" s="7">
        <f>'Consolidated List'!H934</f>
        <v>0</v>
      </c>
      <c r="I402" s="7">
        <f>'Consolidated List'!I934</f>
        <v>0</v>
      </c>
      <c r="J402" s="7">
        <f>'Consolidated List'!J934</f>
        <v>0</v>
      </c>
      <c r="K402" s="7">
        <f>'Consolidated List'!K934</f>
        <v>0</v>
      </c>
      <c r="L402" s="7">
        <f>'Consolidated List'!L934</f>
        <v>0</v>
      </c>
      <c r="M402" s="7">
        <f>'Consolidated List'!M934</f>
        <v>1</v>
      </c>
      <c r="N402" s="7">
        <f>'Consolidated List'!N934</f>
        <v>0</v>
      </c>
      <c r="O402" s="7">
        <f>'Consolidated List'!O934</f>
        <v>0</v>
      </c>
      <c r="P402" s="7">
        <f>'Consolidated List'!P934</f>
        <v>0</v>
      </c>
      <c r="Q402" s="7">
        <f>'Consolidated List'!Q934</f>
        <v>0</v>
      </c>
      <c r="R402" s="10">
        <f ca="1">RAND()*2-1</f>
        <v>0.99238282753848206</v>
      </c>
      <c r="V402" s="10">
        <f ca="1">$B$2*LOG(B402+1)+SUMPRODUCT($C$2:$T$2,C402:T402)</f>
        <v>65.778195219197272</v>
      </c>
      <c r="W402" s="10">
        <f t="shared" ca="1" si="12"/>
        <v>1231430104.110348</v>
      </c>
      <c r="X402" s="7">
        <f t="shared" ca="1" si="13"/>
        <v>1</v>
      </c>
      <c r="Y402" s="16">
        <f ca="1">X402/$AA$15</f>
        <v>1.1579434923575729E-4</v>
      </c>
    </row>
    <row r="403" spans="1:25" x14ac:dyDescent="0.25">
      <c r="A403" t="str">
        <f>'Consolidated List'!A187</f>
        <v xml:space="preserve">Dickson </v>
      </c>
      <c r="B403" s="7">
        <f>'Consolidated List'!B187</f>
        <v>77</v>
      </c>
      <c r="C403" s="7">
        <f>'Consolidated List'!C187</f>
        <v>0</v>
      </c>
      <c r="D403" s="7">
        <f>'Consolidated List'!D187</f>
        <v>0</v>
      </c>
      <c r="E403" s="7">
        <f>'Consolidated List'!E187</f>
        <v>1</v>
      </c>
      <c r="F403" s="7">
        <f>'Consolidated List'!F187</f>
        <v>0</v>
      </c>
      <c r="G403" s="7">
        <f>'Consolidated List'!G187</f>
        <v>0</v>
      </c>
      <c r="H403" s="7">
        <f>'Consolidated List'!H187</f>
        <v>0</v>
      </c>
      <c r="I403" s="7">
        <f>'Consolidated List'!I187</f>
        <v>0</v>
      </c>
      <c r="J403" s="7">
        <f>'Consolidated List'!J187</f>
        <v>0</v>
      </c>
      <c r="K403" s="7">
        <f>'Consolidated List'!K187</f>
        <v>0</v>
      </c>
      <c r="L403" s="7">
        <f>'Consolidated List'!L187</f>
        <v>0</v>
      </c>
      <c r="M403" s="7">
        <f>'Consolidated List'!M187</f>
        <v>0</v>
      </c>
      <c r="N403" s="7">
        <f>'Consolidated List'!N187</f>
        <v>0</v>
      </c>
      <c r="O403" s="7">
        <f>'Consolidated List'!O187</f>
        <v>0</v>
      </c>
      <c r="P403" s="7">
        <f>'Consolidated List'!P187</f>
        <v>0</v>
      </c>
      <c r="Q403" s="14">
        <f>'Consolidated List'!Q1710</f>
        <v>1</v>
      </c>
      <c r="R403" s="10">
        <f ca="1">RAND()*2-1</f>
        <v>-0.64417274465126173</v>
      </c>
      <c r="T403">
        <v>1</v>
      </c>
      <c r="V403" s="10">
        <f ca="1">$B$2*LOG(B403+1)+SUMPRODUCT($C$2:$T$2,C403:T403)</f>
        <v>164.99739444227322</v>
      </c>
      <c r="W403" s="10">
        <f t="shared" ca="1" si="12"/>
        <v>122288447222.88487</v>
      </c>
      <c r="X403" s="7">
        <f t="shared" ca="1" si="13"/>
        <v>1</v>
      </c>
      <c r="Y403" s="16">
        <f ca="1">X403/$AA$15</f>
        <v>1.1579434923575729E-4</v>
      </c>
    </row>
    <row r="404" spans="1:25" x14ac:dyDescent="0.25">
      <c r="A404" t="str">
        <f>'Consolidated List'!A1466</f>
        <v xml:space="preserve">Didsbury </v>
      </c>
      <c r="B404" s="7">
        <f>'Consolidated List'!B1466</f>
        <v>4275</v>
      </c>
      <c r="C404" s="7">
        <f>'Consolidated List'!C1466</f>
        <v>0</v>
      </c>
      <c r="D404" s="7">
        <f>'Consolidated List'!D1466</f>
        <v>0</v>
      </c>
      <c r="E404" s="7">
        <f>'Consolidated List'!E1466</f>
        <v>0</v>
      </c>
      <c r="F404" s="7">
        <f>'Consolidated List'!F1466</f>
        <v>0</v>
      </c>
      <c r="G404" s="7">
        <f>'Consolidated List'!G1466</f>
        <v>0</v>
      </c>
      <c r="H404" s="7">
        <f>'Consolidated List'!H1466</f>
        <v>0</v>
      </c>
      <c r="I404" s="7">
        <f>'Consolidated List'!I1466</f>
        <v>0</v>
      </c>
      <c r="J404" s="7">
        <f>'Consolidated List'!J1466</f>
        <v>0</v>
      </c>
      <c r="K404" s="7">
        <f>'Consolidated List'!K1466</f>
        <v>0</v>
      </c>
      <c r="L404" s="7">
        <f>'Consolidated List'!L1466</f>
        <v>0</v>
      </c>
      <c r="M404" s="7">
        <f>'Consolidated List'!M1466</f>
        <v>0</v>
      </c>
      <c r="N404" s="7">
        <f>'Consolidated List'!N1466</f>
        <v>0</v>
      </c>
      <c r="O404" s="7">
        <f>'Consolidated List'!O1466</f>
        <v>1</v>
      </c>
      <c r="P404" s="7">
        <f>'Consolidated List'!P1466</f>
        <v>0</v>
      </c>
      <c r="Q404" s="7">
        <f>'Consolidated List'!Q1466</f>
        <v>0</v>
      </c>
      <c r="R404" s="10">
        <f ca="1">RAND()*2-1</f>
        <v>-0.21366204204933115</v>
      </c>
      <c r="V404" s="10">
        <f ca="1">$B$2*LOG(B404+1)+SUMPRODUCT($C$2:$T$2,C404:T404)</f>
        <v>197.6876235652191</v>
      </c>
      <c r="W404" s="10">
        <f t="shared" ca="1" si="12"/>
        <v>301923838037.91248</v>
      </c>
      <c r="X404" s="7">
        <f t="shared" ca="1" si="13"/>
        <v>3</v>
      </c>
      <c r="Y404" s="16">
        <f ca="1">X404/$AA$15</f>
        <v>3.4738304770727188E-4</v>
      </c>
    </row>
    <row r="405" spans="1:25" x14ac:dyDescent="0.25">
      <c r="A405" t="str">
        <f>'Consolidated List'!A834</f>
        <v>Dillberry Lake</v>
      </c>
      <c r="B405" s="7">
        <f>'Consolidated List'!B834</f>
        <v>0</v>
      </c>
      <c r="C405" s="7">
        <f>'Consolidated List'!C834</f>
        <v>0</v>
      </c>
      <c r="D405" s="7">
        <f>'Consolidated List'!D834</f>
        <v>0</v>
      </c>
      <c r="E405" s="7">
        <f>'Consolidated List'!E834</f>
        <v>0</v>
      </c>
      <c r="F405" s="7">
        <f>'Consolidated List'!F834</f>
        <v>0</v>
      </c>
      <c r="G405" s="7">
        <f>'Consolidated List'!G834</f>
        <v>0</v>
      </c>
      <c r="H405" s="7">
        <f>'Consolidated List'!H834</f>
        <v>0</v>
      </c>
      <c r="I405" s="7">
        <f>'Consolidated List'!I834</f>
        <v>0</v>
      </c>
      <c r="J405" s="7">
        <f>'Consolidated List'!J834</f>
        <v>0</v>
      </c>
      <c r="K405" s="7">
        <f>'Consolidated List'!K834</f>
        <v>0</v>
      </c>
      <c r="L405" s="7">
        <f>'Consolidated List'!L834</f>
        <v>1</v>
      </c>
      <c r="M405" s="7">
        <f>'Consolidated List'!M834</f>
        <v>0</v>
      </c>
      <c r="N405" s="7">
        <f>'Consolidated List'!N834</f>
        <v>0</v>
      </c>
      <c r="O405" s="7">
        <f>'Consolidated List'!O834</f>
        <v>0</v>
      </c>
      <c r="P405" s="7">
        <f>'Consolidated List'!P834</f>
        <v>0</v>
      </c>
      <c r="Q405" s="7">
        <f>'Consolidated List'!Q834</f>
        <v>0</v>
      </c>
      <c r="R405" s="10">
        <f ca="1">RAND()*2-1</f>
        <v>0.38315679708221673</v>
      </c>
      <c r="V405" s="10">
        <f ca="1">$B$2*LOG(B405+1)+SUMPRODUCT($C$2:$T$2,C405:T405)</f>
        <v>28.831567970822167</v>
      </c>
      <c r="W405" s="10">
        <f t="shared" ca="1" si="12"/>
        <v>19922382.061251625</v>
      </c>
      <c r="X405" s="7">
        <f t="shared" ca="1" si="13"/>
        <v>1</v>
      </c>
      <c r="Y405" s="16">
        <f ca="1">X405/$AA$15</f>
        <v>1.1579434923575729E-4</v>
      </c>
    </row>
    <row r="406" spans="1:25" x14ac:dyDescent="0.25">
      <c r="A406" t="str">
        <f>'Consolidated List'!A188</f>
        <v xml:space="preserve">Dimsdale </v>
      </c>
      <c r="B406" s="7">
        <f>'Consolidated List'!B188</f>
        <v>0</v>
      </c>
      <c r="C406" s="7">
        <f>'Consolidated List'!C188</f>
        <v>0</v>
      </c>
      <c r="D406" s="7">
        <f>'Consolidated List'!D188</f>
        <v>0</v>
      </c>
      <c r="E406" s="7">
        <f>'Consolidated List'!E188</f>
        <v>1</v>
      </c>
      <c r="F406" s="7">
        <f>'Consolidated List'!F188</f>
        <v>0</v>
      </c>
      <c r="G406" s="7">
        <f>'Consolidated List'!G188</f>
        <v>0</v>
      </c>
      <c r="H406" s="7">
        <f>'Consolidated List'!H188</f>
        <v>0</v>
      </c>
      <c r="I406" s="7">
        <f>'Consolidated List'!I188</f>
        <v>0</v>
      </c>
      <c r="J406" s="7">
        <f>'Consolidated List'!J188</f>
        <v>0</v>
      </c>
      <c r="K406" s="7">
        <f>'Consolidated List'!K188</f>
        <v>0</v>
      </c>
      <c r="L406" s="7">
        <f>'Consolidated List'!L188</f>
        <v>0</v>
      </c>
      <c r="M406" s="7">
        <f>'Consolidated List'!M188</f>
        <v>0</v>
      </c>
      <c r="N406" s="7">
        <f>'Consolidated List'!N188</f>
        <v>0</v>
      </c>
      <c r="O406" s="7">
        <f>'Consolidated List'!O188</f>
        <v>0</v>
      </c>
      <c r="P406" s="7">
        <f>'Consolidated List'!P188</f>
        <v>0</v>
      </c>
      <c r="Q406" s="7">
        <f>'Consolidated List'!Q188</f>
        <v>0</v>
      </c>
      <c r="R406" s="10">
        <f ca="1">RAND()*2-1</f>
        <v>0.97829820688240532</v>
      </c>
      <c r="V406" s="10">
        <f ca="1">$B$2*LOG(B406+1)+SUMPRODUCT($C$2:$T$2,C406:T406)</f>
        <v>34.782982068824055</v>
      </c>
      <c r="W406" s="10">
        <f t="shared" ca="1" si="12"/>
        <v>50913628.262942001</v>
      </c>
      <c r="X406" s="7">
        <f t="shared" ca="1" si="13"/>
        <v>1</v>
      </c>
      <c r="Y406" s="16">
        <f ca="1">X406/$AA$15</f>
        <v>1.1579434923575729E-4</v>
      </c>
    </row>
    <row r="407" spans="1:25" x14ac:dyDescent="0.25">
      <c r="A407" t="str">
        <f>'Consolidated List'!A763</f>
        <v>Dinant</v>
      </c>
      <c r="B407" s="7">
        <f>'Consolidated List'!B763</f>
        <v>0</v>
      </c>
      <c r="C407" s="7">
        <f>'Consolidated List'!C763</f>
        <v>0</v>
      </c>
      <c r="D407" s="7">
        <f>'Consolidated List'!D763</f>
        <v>0</v>
      </c>
      <c r="E407" s="7">
        <f>'Consolidated List'!E763</f>
        <v>0</v>
      </c>
      <c r="F407" s="7">
        <f>'Consolidated List'!F763</f>
        <v>0</v>
      </c>
      <c r="G407" s="7">
        <f>'Consolidated List'!G763</f>
        <v>0</v>
      </c>
      <c r="H407" s="7">
        <f>'Consolidated List'!H763</f>
        <v>0</v>
      </c>
      <c r="I407" s="7">
        <f>'Consolidated List'!I763</f>
        <v>0</v>
      </c>
      <c r="J407" s="7">
        <f>'Consolidated List'!J763</f>
        <v>0</v>
      </c>
      <c r="K407" s="7">
        <f>'Consolidated List'!K763</f>
        <v>1</v>
      </c>
      <c r="L407" s="7">
        <f>'Consolidated List'!L763</f>
        <v>0</v>
      </c>
      <c r="M407" s="7">
        <f>'Consolidated List'!M763</f>
        <v>0</v>
      </c>
      <c r="N407" s="7">
        <f>'Consolidated List'!N763</f>
        <v>0</v>
      </c>
      <c r="O407" s="7">
        <f>'Consolidated List'!O763</f>
        <v>0</v>
      </c>
      <c r="P407" s="7">
        <f>'Consolidated List'!P763</f>
        <v>0</v>
      </c>
      <c r="Q407" s="7">
        <f>'Consolidated List'!Q763</f>
        <v>0</v>
      </c>
      <c r="R407" s="10">
        <f ca="1">RAND()*2-1</f>
        <v>0.2993455203037052</v>
      </c>
      <c r="V407" s="10">
        <f ca="1">$B$2*LOG(B407+1)+SUMPRODUCT($C$2:$T$2,C407:T407)</f>
        <v>12.993455203037051</v>
      </c>
      <c r="W407" s="10">
        <f t="shared" ca="1" si="12"/>
        <v>370357.31086709705</v>
      </c>
      <c r="X407" s="7">
        <f t="shared" ca="1" si="13"/>
        <v>1</v>
      </c>
      <c r="Y407" s="16">
        <f ca="1">X407/$AA$15</f>
        <v>1.1579434923575729E-4</v>
      </c>
    </row>
    <row r="408" spans="1:25" x14ac:dyDescent="0.25">
      <c r="A408" t="str">
        <f>'Consolidated List'!A835</f>
        <v>Dinosaur</v>
      </c>
      <c r="B408" s="7">
        <f>'Consolidated List'!B835</f>
        <v>0</v>
      </c>
      <c r="C408" s="7">
        <f>'Consolidated List'!C835</f>
        <v>0</v>
      </c>
      <c r="D408" s="7">
        <f>'Consolidated List'!D835</f>
        <v>0</v>
      </c>
      <c r="E408" s="7">
        <f>'Consolidated List'!E835</f>
        <v>0</v>
      </c>
      <c r="F408" s="7">
        <f>'Consolidated List'!F835</f>
        <v>0</v>
      </c>
      <c r="G408" s="7">
        <f>'Consolidated List'!G835</f>
        <v>0</v>
      </c>
      <c r="H408" s="7">
        <f>'Consolidated List'!H835</f>
        <v>0</v>
      </c>
      <c r="I408" s="7">
        <f>'Consolidated List'!I835</f>
        <v>0</v>
      </c>
      <c r="J408" s="7">
        <f>'Consolidated List'!J835</f>
        <v>0</v>
      </c>
      <c r="K408" s="7">
        <f>'Consolidated List'!K835</f>
        <v>0</v>
      </c>
      <c r="L408" s="7">
        <f>'Consolidated List'!L835</f>
        <v>1</v>
      </c>
      <c r="M408" s="7">
        <f>'Consolidated List'!M835</f>
        <v>0</v>
      </c>
      <c r="N408" s="7">
        <f>'Consolidated List'!N835</f>
        <v>0</v>
      </c>
      <c r="O408" s="7">
        <f>'Consolidated List'!O835</f>
        <v>0</v>
      </c>
      <c r="P408" s="7">
        <f>'Consolidated List'!P835</f>
        <v>0</v>
      </c>
      <c r="Q408" s="7">
        <f>'Consolidated List'!Q835</f>
        <v>0</v>
      </c>
      <c r="R408" s="10">
        <f ca="1">RAND()*2-1</f>
        <v>0.8630501158415953</v>
      </c>
      <c r="T408">
        <v>3</v>
      </c>
      <c r="V408" s="10">
        <f ca="1">$B$2*LOG(B408+1)+SUMPRODUCT($C$2:$T$2,C408:T408)</f>
        <v>165.63050115841594</v>
      </c>
      <c r="W408" s="10">
        <f t="shared" ca="1" si="12"/>
        <v>124652668376.12758</v>
      </c>
      <c r="X408" s="7">
        <f t="shared" ca="1" si="13"/>
        <v>1</v>
      </c>
      <c r="Y408" s="16">
        <f ca="1">X408/$AA$15</f>
        <v>1.1579434923575729E-4</v>
      </c>
    </row>
    <row r="409" spans="1:25" x14ac:dyDescent="0.25">
      <c r="A409" t="str">
        <f>'Consolidated List'!A1263</f>
        <v xml:space="preserve">Discovery Ridge </v>
      </c>
      <c r="B409" s="7">
        <f>'Consolidated List'!B1263</f>
        <v>3105</v>
      </c>
      <c r="C409" s="7">
        <f>'Consolidated List'!C1263</f>
        <v>0</v>
      </c>
      <c r="D409" s="7">
        <f>'Consolidated List'!D1263</f>
        <v>0</v>
      </c>
      <c r="E409" s="7">
        <f>'Consolidated List'!E1263</f>
        <v>0</v>
      </c>
      <c r="F409" s="7">
        <f>'Consolidated List'!F1263</f>
        <v>0</v>
      </c>
      <c r="G409" s="7">
        <f>'Consolidated List'!G1263</f>
        <v>0</v>
      </c>
      <c r="H409" s="7">
        <f>'Consolidated List'!H1263</f>
        <v>0</v>
      </c>
      <c r="I409" s="7">
        <f>'Consolidated List'!I1263</f>
        <v>0</v>
      </c>
      <c r="J409" s="7">
        <f>'Consolidated List'!J1263</f>
        <v>0</v>
      </c>
      <c r="K409" s="7">
        <f>'Consolidated List'!K1263</f>
        <v>0</v>
      </c>
      <c r="L409" s="7">
        <f>'Consolidated List'!L1263</f>
        <v>0</v>
      </c>
      <c r="M409" s="7">
        <f>'Consolidated List'!M1263</f>
        <v>0</v>
      </c>
      <c r="N409" s="7">
        <f>'Consolidated List'!N1263</f>
        <v>1</v>
      </c>
      <c r="O409" s="7">
        <f>'Consolidated List'!O1263</f>
        <v>0</v>
      </c>
      <c r="P409" s="7">
        <f>'Consolidated List'!P1263</f>
        <v>0</v>
      </c>
      <c r="Q409" s="7">
        <f>'Consolidated List'!Q1263</f>
        <v>0</v>
      </c>
      <c r="R409" s="10">
        <f ca="1">RAND()*2-1</f>
        <v>-0.9936189531326125</v>
      </c>
      <c r="V409" s="10">
        <f ca="1">$B$2*LOG(B409+1)+SUMPRODUCT($C$2:$T$2,C409:T409)</f>
        <v>117.3064583646277</v>
      </c>
      <c r="W409" s="10">
        <f t="shared" ca="1" si="12"/>
        <v>22213122687.552876</v>
      </c>
      <c r="X409" s="7">
        <f t="shared" ca="1" si="13"/>
        <v>1</v>
      </c>
      <c r="Y409" s="16">
        <f ca="1">X409/$AA$15</f>
        <v>1.1579434923575729E-4</v>
      </c>
    </row>
    <row r="410" spans="1:25" x14ac:dyDescent="0.25">
      <c r="A410" s="13" t="str">
        <f>'Consolidated List'!A1711</f>
        <v xml:space="preserve">Dixonville </v>
      </c>
      <c r="B410" s="14">
        <f>'Consolidated List'!B1711</f>
        <v>121</v>
      </c>
      <c r="C410" s="14">
        <f>'Consolidated List'!C1711</f>
        <v>0</v>
      </c>
      <c r="D410" s="14">
        <f>'Consolidated List'!D1711</f>
        <v>0</v>
      </c>
      <c r="E410" s="7">
        <f>'Consolidated List'!E189</f>
        <v>1</v>
      </c>
      <c r="F410" s="14">
        <f>'Consolidated List'!F1711</f>
        <v>0</v>
      </c>
      <c r="G410" s="14">
        <f>'Consolidated List'!G1711</f>
        <v>0</v>
      </c>
      <c r="H410" s="14">
        <f>'Consolidated List'!H1711</f>
        <v>0</v>
      </c>
      <c r="I410" s="14">
        <f>'Consolidated List'!I1711</f>
        <v>0</v>
      </c>
      <c r="J410" s="14">
        <f>'Consolidated List'!J1711</f>
        <v>0</v>
      </c>
      <c r="K410" s="14">
        <f>'Consolidated List'!K1711</f>
        <v>0</v>
      </c>
      <c r="L410" s="14">
        <f>'Consolidated List'!L1711</f>
        <v>0</v>
      </c>
      <c r="M410" s="14">
        <f>'Consolidated List'!M1711</f>
        <v>0</v>
      </c>
      <c r="N410" s="14">
        <f>'Consolidated List'!N1711</f>
        <v>0</v>
      </c>
      <c r="O410" s="14">
        <f>'Consolidated List'!O1711</f>
        <v>0</v>
      </c>
      <c r="P410" s="14">
        <f>'Consolidated List'!P1711</f>
        <v>0</v>
      </c>
      <c r="Q410" s="14">
        <f>'Consolidated List'!Q1711</f>
        <v>1</v>
      </c>
      <c r="R410" s="15">
        <f ca="1">RAND()*2-1</f>
        <v>2.4215974404526719E-2</v>
      </c>
      <c r="S410" s="13"/>
      <c r="T410" s="13">
        <v>1</v>
      </c>
      <c r="U410" s="13"/>
      <c r="V410" s="15">
        <f ca="1">$B$2*LOG(B410+1)+SUMPRODUCT($C$2:$T$2,C410:T410)</f>
        <v>178.09203415631197</v>
      </c>
      <c r="W410" s="10">
        <f t="shared" ca="1" si="12"/>
        <v>179152334653.42337</v>
      </c>
      <c r="X410" s="7">
        <f t="shared" ca="1" si="13"/>
        <v>2</v>
      </c>
      <c r="Y410" s="16">
        <f ca="1">X410/$AA$15</f>
        <v>2.3158869847151459E-4</v>
      </c>
    </row>
    <row r="411" spans="1:25" x14ac:dyDescent="0.25">
      <c r="A411" t="str">
        <f>'Consolidated List'!A632</f>
        <v xml:space="preserve">Dog Head </v>
      </c>
      <c r="B411" s="7">
        <f>'Consolidated List'!B632</f>
        <v>93</v>
      </c>
      <c r="C411" s="7">
        <f>'Consolidated List'!C632</f>
        <v>0</v>
      </c>
      <c r="D411" s="7">
        <f>'Consolidated List'!D632</f>
        <v>0</v>
      </c>
      <c r="E411" s="7">
        <f>'Consolidated List'!E632</f>
        <v>0</v>
      </c>
      <c r="F411" s="7">
        <f>'Consolidated List'!F632</f>
        <v>0</v>
      </c>
      <c r="G411" s="7">
        <f>'Consolidated List'!G632</f>
        <v>0</v>
      </c>
      <c r="H411" s="7">
        <f>'Consolidated List'!H632</f>
        <v>0</v>
      </c>
      <c r="I411" s="7">
        <f>'Consolidated List'!I632</f>
        <v>1</v>
      </c>
      <c r="J411" s="7">
        <f>'Consolidated List'!J632</f>
        <v>0</v>
      </c>
      <c r="K411" s="7">
        <f>'Consolidated List'!K632</f>
        <v>0</v>
      </c>
      <c r="L411" s="7">
        <f>'Consolidated List'!L632</f>
        <v>0</v>
      </c>
      <c r="M411" s="7">
        <f>'Consolidated List'!M632</f>
        <v>0</v>
      </c>
      <c r="N411" s="7">
        <f>'Consolidated List'!N632</f>
        <v>0</v>
      </c>
      <c r="O411" s="7">
        <f>'Consolidated List'!O632</f>
        <v>0</v>
      </c>
      <c r="P411" s="7">
        <f>'Consolidated List'!P632</f>
        <v>0</v>
      </c>
      <c r="Q411" s="7">
        <f>'Consolidated List'!Q632</f>
        <v>0</v>
      </c>
      <c r="R411" s="10">
        <f ca="1">RAND()*2-1</f>
        <v>4.6003942630818306E-2</v>
      </c>
      <c r="T411">
        <v>1</v>
      </c>
      <c r="V411" s="10">
        <f ca="1">$B$2*LOG(B411+1)+SUMPRODUCT($C$2:$T$2,C411:T411)</f>
        <v>144.57325859509825</v>
      </c>
      <c r="W411" s="10">
        <f t="shared" ca="1" si="12"/>
        <v>63159669581.019714</v>
      </c>
      <c r="X411" s="7">
        <f t="shared" ca="1" si="13"/>
        <v>1</v>
      </c>
      <c r="Y411" s="16">
        <f ca="1">X411/$AA$15</f>
        <v>1.1579434923575729E-4</v>
      </c>
    </row>
    <row r="412" spans="1:25" x14ac:dyDescent="0.25">
      <c r="A412" s="13" t="str">
        <f>'Consolidated List'!A1583</f>
        <v xml:space="preserve">Donalda </v>
      </c>
      <c r="B412" s="14">
        <f>'Consolidated List'!B1583</f>
        <v>224</v>
      </c>
      <c r="C412" s="14">
        <f>'Consolidated List'!C1583</f>
        <v>0</v>
      </c>
      <c r="D412" s="14">
        <f>'Consolidated List'!D1583</f>
        <v>0</v>
      </c>
      <c r="E412" s="14">
        <f>'Consolidated List'!E1583</f>
        <v>0</v>
      </c>
      <c r="F412" s="14">
        <f>'Consolidated List'!F1583</f>
        <v>0</v>
      </c>
      <c r="G412" s="14">
        <f>'Consolidated List'!G1583</f>
        <v>0</v>
      </c>
      <c r="H412" s="14">
        <f>'Consolidated List'!H1583</f>
        <v>0</v>
      </c>
      <c r="I412" s="14">
        <f>'Consolidated List'!I1583</f>
        <v>0</v>
      </c>
      <c r="J412" s="14">
        <f>'Consolidated List'!J1583</f>
        <v>0</v>
      </c>
      <c r="K412" s="14">
        <f>'Consolidated List'!K1583</f>
        <v>0</v>
      </c>
      <c r="L412" s="14">
        <f>'Consolidated List'!L1583</f>
        <v>0</v>
      </c>
      <c r="M412" s="14">
        <f>'Consolidated List'!M1583</f>
        <v>0</v>
      </c>
      <c r="N412" s="14">
        <f>'Consolidated List'!N1583</f>
        <v>0</v>
      </c>
      <c r="O412" s="14">
        <f>'Consolidated List'!O1583</f>
        <v>0</v>
      </c>
      <c r="P412" s="14">
        <f>'Consolidated List'!P1583</f>
        <v>1</v>
      </c>
      <c r="Q412" s="14">
        <f>'Consolidated List'!Q1583</f>
        <v>0</v>
      </c>
      <c r="R412" s="15">
        <f ca="1">RAND()*2-1</f>
        <v>0.27869502471301866</v>
      </c>
      <c r="S412" s="13"/>
      <c r="T412" s="13">
        <v>2</v>
      </c>
      <c r="U412" s="13"/>
      <c r="V412" s="15">
        <f ca="1">$B$2*LOG(B412+1)+SUMPRODUCT($C$2:$T$2,C412:T412)</f>
        <v>218.40897334480516</v>
      </c>
      <c r="W412" s="10">
        <f t="shared" ca="1" si="12"/>
        <v>496995420565.96826</v>
      </c>
      <c r="X412" s="7">
        <f t="shared" ca="1" si="13"/>
        <v>4</v>
      </c>
      <c r="Y412" s="16">
        <f ca="1">X412/$AA$15</f>
        <v>4.6317739694302917E-4</v>
      </c>
    </row>
    <row r="413" spans="1:25" x14ac:dyDescent="0.25">
      <c r="A413" s="13" t="str">
        <f>'Consolidated List'!A1712</f>
        <v xml:space="preserve">Donatville </v>
      </c>
      <c r="B413" s="14">
        <f>'Consolidated List'!B1712</f>
        <v>10</v>
      </c>
      <c r="C413" s="14">
        <f>'Consolidated List'!C1712</f>
        <v>0</v>
      </c>
      <c r="D413" s="14">
        <f>'Consolidated List'!D1712</f>
        <v>0</v>
      </c>
      <c r="E413" s="7">
        <f>'Consolidated List'!E190</f>
        <v>1</v>
      </c>
      <c r="F413" s="14">
        <f>'Consolidated List'!F1712</f>
        <v>0</v>
      </c>
      <c r="G413" s="14">
        <f>'Consolidated List'!G1712</f>
        <v>0</v>
      </c>
      <c r="H413" s="14">
        <f>'Consolidated List'!H1712</f>
        <v>0</v>
      </c>
      <c r="I413" s="14">
        <f>'Consolidated List'!I1712</f>
        <v>0</v>
      </c>
      <c r="J413" s="14">
        <f>'Consolidated List'!J1712</f>
        <v>0</v>
      </c>
      <c r="K413" s="14">
        <f>'Consolidated List'!K1712</f>
        <v>0</v>
      </c>
      <c r="L413" s="14">
        <f>'Consolidated List'!L1712</f>
        <v>0</v>
      </c>
      <c r="M413" s="14">
        <f>'Consolidated List'!M1712</f>
        <v>0</v>
      </c>
      <c r="N413" s="14">
        <f>'Consolidated List'!N1712</f>
        <v>0</v>
      </c>
      <c r="O413" s="14">
        <f>'Consolidated List'!O1712</f>
        <v>0</v>
      </c>
      <c r="P413" s="14">
        <f>'Consolidated List'!P1712</f>
        <v>0</v>
      </c>
      <c r="Q413" s="14">
        <f>'Consolidated List'!Q1712</f>
        <v>1</v>
      </c>
      <c r="R413" s="15">
        <f ca="1">RAND()*2-1</f>
        <v>-0.29124406689030824</v>
      </c>
      <c r="S413" s="13"/>
      <c r="T413" s="13"/>
      <c r="U413" s="13"/>
      <c r="V413" s="15">
        <f ca="1">$B$2*LOG(B413+1)+SUMPRODUCT($C$2:$T$2,C413:T413)</f>
        <v>96.453517941318353</v>
      </c>
      <c r="W413" s="10">
        <f t="shared" ca="1" si="12"/>
        <v>8348152254.5250216</v>
      </c>
      <c r="X413" s="7">
        <f t="shared" ca="1" si="13"/>
        <v>1</v>
      </c>
      <c r="Y413" s="16">
        <f ca="1">X413/$AA$15</f>
        <v>1.1579434923575729E-4</v>
      </c>
    </row>
    <row r="414" spans="1:25" x14ac:dyDescent="0.25">
      <c r="A414" s="13" t="str">
        <f>'Consolidated List'!A1584</f>
        <v xml:space="preserve">Donnelly </v>
      </c>
      <c r="B414" s="14">
        <f>'Consolidated List'!B1584</f>
        <v>374</v>
      </c>
      <c r="C414" s="14">
        <f>'Consolidated List'!C1584</f>
        <v>0</v>
      </c>
      <c r="D414" s="14">
        <f>'Consolidated List'!D1584</f>
        <v>0</v>
      </c>
      <c r="E414" s="14">
        <f>'Consolidated List'!E1584</f>
        <v>0</v>
      </c>
      <c r="F414" s="14">
        <f>'Consolidated List'!F1584</f>
        <v>0</v>
      </c>
      <c r="G414" s="14">
        <f>'Consolidated List'!G1584</f>
        <v>0</v>
      </c>
      <c r="H414" s="14">
        <f>'Consolidated List'!H1584</f>
        <v>0</v>
      </c>
      <c r="I414" s="14">
        <f>'Consolidated List'!I1584</f>
        <v>0</v>
      </c>
      <c r="J414" s="14">
        <f>'Consolidated List'!J1584</f>
        <v>0</v>
      </c>
      <c r="K414" s="14">
        <f>'Consolidated List'!K1584</f>
        <v>0</v>
      </c>
      <c r="L414" s="14">
        <f>'Consolidated List'!L1584</f>
        <v>0</v>
      </c>
      <c r="M414" s="14">
        <f>'Consolidated List'!M1584</f>
        <v>0</v>
      </c>
      <c r="N414" s="14">
        <f>'Consolidated List'!N1584</f>
        <v>0</v>
      </c>
      <c r="O414" s="14">
        <f>'Consolidated List'!O1584</f>
        <v>0</v>
      </c>
      <c r="P414" s="14">
        <f>'Consolidated List'!P1584</f>
        <v>1</v>
      </c>
      <c r="Q414" s="14">
        <f>'Consolidated List'!Q1584</f>
        <v>0</v>
      </c>
      <c r="R414" s="15">
        <f ca="1">RAND()*2-1</f>
        <v>-0.67557231238359861</v>
      </c>
      <c r="S414" s="13"/>
      <c r="T414" s="13">
        <v>1</v>
      </c>
      <c r="U414" s="13"/>
      <c r="V414" s="15">
        <f ca="1">$B$2*LOG(B414+1)+SUMPRODUCT($C$2:$T$2,C414:T414)</f>
        <v>172.18730871117873</v>
      </c>
      <c r="W414" s="10">
        <f t="shared" ca="1" si="12"/>
        <v>151358107982.09415</v>
      </c>
      <c r="X414" s="7">
        <f t="shared" ca="1" si="13"/>
        <v>2</v>
      </c>
      <c r="Y414" s="16">
        <f ca="1">X414/$AA$15</f>
        <v>2.3158869847151459E-4</v>
      </c>
    </row>
    <row r="415" spans="1:25" x14ac:dyDescent="0.25">
      <c r="A415" t="str">
        <f>'Consolidated List'!A992</f>
        <v>Donsdale</v>
      </c>
      <c r="B415" s="7">
        <f>'Consolidated List'!B992</f>
        <v>0</v>
      </c>
      <c r="C415" s="7">
        <f>'Consolidated List'!C992</f>
        <v>0</v>
      </c>
      <c r="D415" s="7">
        <f>'Consolidated List'!D992</f>
        <v>0</v>
      </c>
      <c r="E415" s="7">
        <f>'Consolidated List'!E992</f>
        <v>0</v>
      </c>
      <c r="F415" s="7">
        <f>'Consolidated List'!F992</f>
        <v>0</v>
      </c>
      <c r="G415" s="7">
        <f>'Consolidated List'!G992</f>
        <v>0</v>
      </c>
      <c r="H415" s="7">
        <f>'Consolidated List'!H992</f>
        <v>0</v>
      </c>
      <c r="I415" s="7">
        <f>'Consolidated List'!I992</f>
        <v>0</v>
      </c>
      <c r="J415" s="7">
        <f>'Consolidated List'!J992</f>
        <v>0</v>
      </c>
      <c r="K415" s="7">
        <f>'Consolidated List'!K992</f>
        <v>0</v>
      </c>
      <c r="L415" s="7">
        <f>'Consolidated List'!L992</f>
        <v>0</v>
      </c>
      <c r="M415" s="7">
        <f>'Consolidated List'!M992</f>
        <v>1</v>
      </c>
      <c r="N415" s="7">
        <f>'Consolidated List'!N992</f>
        <v>0</v>
      </c>
      <c r="O415" s="7">
        <f>'Consolidated List'!O992</f>
        <v>0</v>
      </c>
      <c r="P415" s="7">
        <f>'Consolidated List'!P992</f>
        <v>0</v>
      </c>
      <c r="Q415" s="7">
        <f>'Consolidated List'!Q992</f>
        <v>0</v>
      </c>
      <c r="R415" s="10">
        <f ca="1">RAND()*2-1</f>
        <v>-0.86388067858043915</v>
      </c>
      <c r="V415" s="10">
        <f ca="1">$B$2*LOG(B415+1)+SUMPRODUCT($C$2:$T$2,C415:T415)</f>
        <v>47.21556015800806</v>
      </c>
      <c r="W415" s="10">
        <f t="shared" ca="1" si="12"/>
        <v>234652793.38777548</v>
      </c>
      <c r="X415" s="7">
        <f t="shared" ca="1" si="13"/>
        <v>1</v>
      </c>
      <c r="Y415" s="16">
        <f ca="1">X415/$AA$15</f>
        <v>1.1579434923575729E-4</v>
      </c>
    </row>
    <row r="416" spans="1:25" x14ac:dyDescent="0.25">
      <c r="A416" t="str">
        <f>'Consolidated List'!A764</f>
        <v>Dorothy</v>
      </c>
      <c r="B416" s="7">
        <f>'Consolidated List'!B764</f>
        <v>0</v>
      </c>
      <c r="C416" s="7">
        <f>'Consolidated List'!C764</f>
        <v>0</v>
      </c>
      <c r="D416" s="7">
        <f>'Consolidated List'!D52</f>
        <v>1</v>
      </c>
      <c r="E416" s="7">
        <f>'Consolidated List'!E191</f>
        <v>1</v>
      </c>
      <c r="F416" s="7">
        <f>'Consolidated List'!F764</f>
        <v>0</v>
      </c>
      <c r="G416" s="7">
        <f>'Consolidated List'!G764</f>
        <v>0</v>
      </c>
      <c r="H416" s="7">
        <f>'Consolidated List'!H764</f>
        <v>0</v>
      </c>
      <c r="I416" s="7">
        <f>'Consolidated List'!I764</f>
        <v>0</v>
      </c>
      <c r="J416" s="7">
        <f>'Consolidated List'!J764</f>
        <v>0</v>
      </c>
      <c r="K416" s="7">
        <f>'Consolidated List'!K764</f>
        <v>1</v>
      </c>
      <c r="L416" s="7">
        <f>'Consolidated List'!L764</f>
        <v>0</v>
      </c>
      <c r="M416" s="7">
        <f>'Consolidated List'!M764</f>
        <v>0</v>
      </c>
      <c r="N416" s="7">
        <f>'Consolidated List'!N764</f>
        <v>0</v>
      </c>
      <c r="O416" s="7">
        <f>'Consolidated List'!O764</f>
        <v>0</v>
      </c>
      <c r="P416" s="7">
        <f>'Consolidated List'!P764</f>
        <v>0</v>
      </c>
      <c r="Q416" s="7">
        <f>'Consolidated List'!Q764</f>
        <v>0</v>
      </c>
      <c r="R416" s="10">
        <f ca="1">RAND()*2-1</f>
        <v>-0.20596364228356978</v>
      </c>
      <c r="T416">
        <v>1</v>
      </c>
      <c r="V416" s="10">
        <f ca="1">$B$2*LOG(B416+1)+SUMPRODUCT($C$2:$T$2,C416:T416)</f>
        <v>86.940363577164305</v>
      </c>
      <c r="W416" s="10">
        <f t="shared" ca="1" si="12"/>
        <v>4967149826.5745964</v>
      </c>
      <c r="X416" s="7">
        <f t="shared" ca="1" si="13"/>
        <v>1</v>
      </c>
      <c r="Y416" s="16">
        <f ca="1">X416/$AA$15</f>
        <v>1.1579434923575729E-4</v>
      </c>
    </row>
    <row r="417" spans="1:25" x14ac:dyDescent="0.25">
      <c r="A417" t="str">
        <f>'Consolidated List'!A1264</f>
        <v>Douglasdale</v>
      </c>
      <c r="B417" s="7">
        <f>'Consolidated List'!B1264</f>
        <v>1847</v>
      </c>
      <c r="C417" s="7">
        <f>'Consolidated List'!C1264</f>
        <v>0</v>
      </c>
      <c r="D417" s="7">
        <f>'Consolidated List'!D1264</f>
        <v>0</v>
      </c>
      <c r="E417" s="7">
        <f>'Consolidated List'!E1264</f>
        <v>0</v>
      </c>
      <c r="F417" s="7">
        <f>'Consolidated List'!F1264</f>
        <v>0</v>
      </c>
      <c r="G417" s="7">
        <f>'Consolidated List'!G1264</f>
        <v>0</v>
      </c>
      <c r="H417" s="7">
        <f>'Consolidated List'!H1264</f>
        <v>0</v>
      </c>
      <c r="I417" s="7">
        <f>'Consolidated List'!I1264</f>
        <v>0</v>
      </c>
      <c r="J417" s="7">
        <f>'Consolidated List'!J1264</f>
        <v>0</v>
      </c>
      <c r="K417" s="7">
        <f>'Consolidated List'!K1264</f>
        <v>0</v>
      </c>
      <c r="L417" s="7">
        <f>'Consolidated List'!L1264</f>
        <v>0</v>
      </c>
      <c r="M417" s="7">
        <f>'Consolidated List'!M1264</f>
        <v>0</v>
      </c>
      <c r="N417" s="7">
        <f>'Consolidated List'!N1264</f>
        <v>1</v>
      </c>
      <c r="O417" s="7">
        <f>'Consolidated List'!O1264</f>
        <v>0</v>
      </c>
      <c r="P417" s="7">
        <f>'Consolidated List'!P1264</f>
        <v>0</v>
      </c>
      <c r="Q417" s="7">
        <f>'Consolidated List'!Q1264</f>
        <v>0</v>
      </c>
      <c r="R417" s="10">
        <f ca="1">RAND()*2-1</f>
        <v>0.65993645919764088</v>
      </c>
      <c r="V417" s="10">
        <f ca="1">$B$2*LOG(B417+1)+SUMPRODUCT($C$2:$T$2,C417:T417)</f>
        <v>126.4005294991513</v>
      </c>
      <c r="W417" s="10">
        <f t="shared" ca="1" si="12"/>
        <v>32265950718.413628</v>
      </c>
      <c r="X417" s="7">
        <f t="shared" ca="1" si="13"/>
        <v>1</v>
      </c>
      <c r="Y417" s="16">
        <f ca="1">X417/$AA$15</f>
        <v>1.1579434923575729E-4</v>
      </c>
    </row>
    <row r="418" spans="1:25" x14ac:dyDescent="0.25">
      <c r="A418" t="str">
        <f>'Consolidated List'!A1265</f>
        <v xml:space="preserve">Douglasdale Estates </v>
      </c>
      <c r="B418" s="7">
        <f>'Consolidated List'!B1265</f>
        <v>1925</v>
      </c>
      <c r="C418" s="7">
        <f>'Consolidated List'!C1265</f>
        <v>0</v>
      </c>
      <c r="D418" s="7">
        <f>'Consolidated List'!D1265</f>
        <v>0</v>
      </c>
      <c r="E418" s="7">
        <f>'Consolidated List'!E1265</f>
        <v>0</v>
      </c>
      <c r="F418" s="7">
        <f>'Consolidated List'!F1265</f>
        <v>0</v>
      </c>
      <c r="G418" s="7">
        <f>'Consolidated List'!G1265</f>
        <v>0</v>
      </c>
      <c r="H418" s="7">
        <f>'Consolidated List'!H1265</f>
        <v>0</v>
      </c>
      <c r="I418" s="7">
        <f>'Consolidated List'!I1265</f>
        <v>0</v>
      </c>
      <c r="J418" s="7">
        <f>'Consolidated List'!J1265</f>
        <v>0</v>
      </c>
      <c r="K418" s="7">
        <f>'Consolidated List'!K1265</f>
        <v>0</v>
      </c>
      <c r="L418" s="7">
        <f>'Consolidated List'!L1265</f>
        <v>0</v>
      </c>
      <c r="M418" s="7">
        <f>'Consolidated List'!M1265</f>
        <v>0</v>
      </c>
      <c r="N418" s="7">
        <f>'Consolidated List'!N1265</f>
        <v>1</v>
      </c>
      <c r="O418" s="7">
        <f>'Consolidated List'!O1265</f>
        <v>0</v>
      </c>
      <c r="P418" s="7">
        <f>'Consolidated List'!P1265</f>
        <v>0</v>
      </c>
      <c r="Q418" s="7">
        <f>'Consolidated List'!Q1265</f>
        <v>0</v>
      </c>
      <c r="R418" s="10">
        <f ca="1">RAND()*2-1</f>
        <v>0.90848630373815142</v>
      </c>
      <c r="V418" s="10">
        <f ca="1">$B$2*LOG(B418+1)+SUMPRODUCT($C$2:$T$2,C418:T418)</f>
        <v>129.47852036940253</v>
      </c>
      <c r="W418" s="10">
        <f t="shared" ca="1" si="12"/>
        <v>36390551637.261696</v>
      </c>
      <c r="X418" s="7">
        <f t="shared" ca="1" si="13"/>
        <v>1</v>
      </c>
      <c r="Y418" s="16">
        <f ca="1">X418/$AA$15</f>
        <v>1.1579434923575729E-4</v>
      </c>
    </row>
    <row r="419" spans="1:25" x14ac:dyDescent="0.25">
      <c r="A419" t="str">
        <f>'Consolidated List'!A1421</f>
        <v xml:space="preserve">Douglasglen </v>
      </c>
      <c r="B419" s="7">
        <f>'Consolidated List'!B1421</f>
        <v>1847</v>
      </c>
      <c r="C419" s="7">
        <f>'Consolidated List'!C1421</f>
        <v>0</v>
      </c>
      <c r="D419" s="7">
        <f>'Consolidated List'!D1421</f>
        <v>0</v>
      </c>
      <c r="E419" s="7">
        <f>'Consolidated List'!E1421</f>
        <v>0</v>
      </c>
      <c r="F419" s="7">
        <f>'Consolidated List'!F1421</f>
        <v>0</v>
      </c>
      <c r="G419" s="7">
        <f>'Consolidated List'!G1421</f>
        <v>0</v>
      </c>
      <c r="H419" s="7">
        <f>'Consolidated List'!H1421</f>
        <v>0</v>
      </c>
      <c r="I419" s="7">
        <f>'Consolidated List'!I1421</f>
        <v>0</v>
      </c>
      <c r="J419" s="7">
        <f>'Consolidated List'!J1421</f>
        <v>0</v>
      </c>
      <c r="K419" s="7">
        <f>'Consolidated List'!K1421</f>
        <v>0</v>
      </c>
      <c r="L419" s="7">
        <f>'Consolidated List'!L1421</f>
        <v>0</v>
      </c>
      <c r="M419" s="7">
        <f>'Consolidated List'!M1421</f>
        <v>0</v>
      </c>
      <c r="N419" s="7">
        <f>'Consolidated List'!N1421</f>
        <v>1</v>
      </c>
      <c r="O419" s="7">
        <f>'Consolidated List'!O1421</f>
        <v>0</v>
      </c>
      <c r="P419" s="7">
        <f>'Consolidated List'!P1421</f>
        <v>0</v>
      </c>
      <c r="Q419" s="7">
        <f>'Consolidated List'!Q1421</f>
        <v>0</v>
      </c>
      <c r="R419" s="10">
        <f ca="1">RAND()*2-1</f>
        <v>-0.24376127137725367</v>
      </c>
      <c r="V419" s="10">
        <f ca="1">$B$2*LOG(B419+1)+SUMPRODUCT($C$2:$T$2,C419:T419)</f>
        <v>117.36355219340236</v>
      </c>
      <c r="W419" s="10">
        <f t="shared" ca="1" si="12"/>
        <v>22267231700.649521</v>
      </c>
      <c r="X419" s="7">
        <f t="shared" ca="1" si="13"/>
        <v>1</v>
      </c>
      <c r="Y419" s="16">
        <f ca="1">X419/$AA$15</f>
        <v>1.1579434923575729E-4</v>
      </c>
    </row>
    <row r="420" spans="1:25" x14ac:dyDescent="0.25">
      <c r="A420" t="str">
        <f>'Consolidated List'!A1266</f>
        <v xml:space="preserve">Dover </v>
      </c>
      <c r="B420" s="7">
        <f>'Consolidated List'!B1266</f>
        <v>0</v>
      </c>
      <c r="C420" s="7">
        <f>'Consolidated List'!C1266</f>
        <v>0</v>
      </c>
      <c r="D420" s="7">
        <f>'Consolidated List'!D1266</f>
        <v>0</v>
      </c>
      <c r="E420" s="7">
        <f>'Consolidated List'!E1266</f>
        <v>0</v>
      </c>
      <c r="F420" s="7">
        <f>'Consolidated List'!F1266</f>
        <v>0</v>
      </c>
      <c r="G420" s="7">
        <f>'Consolidated List'!G1266</f>
        <v>0</v>
      </c>
      <c r="H420" s="7">
        <f>'Consolidated List'!H1266</f>
        <v>0</v>
      </c>
      <c r="I420" s="7">
        <f>'Consolidated List'!I1266</f>
        <v>0</v>
      </c>
      <c r="J420" s="7">
        <f>'Consolidated List'!J1266</f>
        <v>0</v>
      </c>
      <c r="K420" s="7">
        <f>'Consolidated List'!K1266</f>
        <v>0</v>
      </c>
      <c r="L420" s="7">
        <f>'Consolidated List'!L1266</f>
        <v>0</v>
      </c>
      <c r="M420" s="7">
        <f>'Consolidated List'!M1266</f>
        <v>0</v>
      </c>
      <c r="N420" s="7">
        <f>'Consolidated List'!N1266</f>
        <v>1</v>
      </c>
      <c r="O420" s="7">
        <f>'Consolidated List'!O1266</f>
        <v>0</v>
      </c>
      <c r="P420" s="7">
        <f>'Consolidated List'!P1266</f>
        <v>0</v>
      </c>
      <c r="Q420" s="7">
        <f>'Consolidated List'!Q1266</f>
        <v>0</v>
      </c>
      <c r="R420" s="10">
        <f ca="1">RAND()*2-1</f>
        <v>-0.10982482726591569</v>
      </c>
      <c r="V420" s="10">
        <f ca="1">$B$2*LOG(B420+1)+SUMPRODUCT($C$2:$T$2,C420:T420)</f>
        <v>10.901751727340843</v>
      </c>
      <c r="W420" s="10">
        <f t="shared" ca="1" si="12"/>
        <v>153984.07053998541</v>
      </c>
      <c r="X420" s="7">
        <f t="shared" ca="1" si="13"/>
        <v>1</v>
      </c>
      <c r="Y420" s="16">
        <f ca="1">X420/$AA$15</f>
        <v>1.1579434923575729E-4</v>
      </c>
    </row>
    <row r="421" spans="1:25" x14ac:dyDescent="0.25">
      <c r="A421" t="str">
        <f>'Consolidated List'!A1147</f>
        <v>Dovercourt</v>
      </c>
      <c r="B421" s="7">
        <f>'Consolidated List'!B1147</f>
        <v>0</v>
      </c>
      <c r="C421" s="7">
        <f>'Consolidated List'!C1147</f>
        <v>0</v>
      </c>
      <c r="D421" s="7">
        <f>'Consolidated List'!D1147</f>
        <v>0</v>
      </c>
      <c r="E421" s="7">
        <f>'Consolidated List'!E1147</f>
        <v>0</v>
      </c>
      <c r="F421" s="7">
        <f>'Consolidated List'!F1147</f>
        <v>0</v>
      </c>
      <c r="G421" s="7">
        <f>'Consolidated List'!G1147</f>
        <v>0</v>
      </c>
      <c r="H421" s="7">
        <f>'Consolidated List'!H1147</f>
        <v>0</v>
      </c>
      <c r="I421" s="7">
        <f>'Consolidated List'!I1147</f>
        <v>0</v>
      </c>
      <c r="J421" s="7">
        <f>'Consolidated List'!J1147</f>
        <v>0</v>
      </c>
      <c r="K421" s="7">
        <f>'Consolidated List'!K1147</f>
        <v>0</v>
      </c>
      <c r="L421" s="7">
        <f>'Consolidated List'!L1147</f>
        <v>0</v>
      </c>
      <c r="M421" s="7">
        <f>'Consolidated List'!M1147</f>
        <v>1</v>
      </c>
      <c r="N421" s="7">
        <f>'Consolidated List'!N1147</f>
        <v>0</v>
      </c>
      <c r="O421" s="7">
        <f>'Consolidated List'!O1147</f>
        <v>0</v>
      </c>
      <c r="P421" s="7">
        <f>'Consolidated List'!P1147</f>
        <v>0</v>
      </c>
      <c r="Q421" s="7">
        <f>'Consolidated List'!Q1147</f>
        <v>0</v>
      </c>
      <c r="R421" s="10">
        <f ca="1">RAND()*2-1</f>
        <v>-0.22788841464510257</v>
      </c>
      <c r="V421" s="10">
        <f ca="1">$B$2*LOG(B421+1)+SUMPRODUCT($C$2:$T$2,C421:T421)</f>
        <v>53.575482797361424</v>
      </c>
      <c r="W421" s="10">
        <f t="shared" ca="1" si="12"/>
        <v>441398105.67435008</v>
      </c>
      <c r="X421" s="7">
        <f t="shared" ca="1" si="13"/>
        <v>1</v>
      </c>
      <c r="Y421" s="16">
        <f ca="1">X421/$AA$15</f>
        <v>1.1579434923575729E-4</v>
      </c>
    </row>
    <row r="422" spans="1:25" x14ac:dyDescent="0.25">
      <c r="A422" s="13" t="str">
        <f>'Consolidated List'!A1546</f>
        <v>Downtown</v>
      </c>
      <c r="B422" s="14">
        <f>'Consolidated List'!B1546</f>
        <v>0</v>
      </c>
      <c r="C422" s="14">
        <f>'Consolidated List'!C1546</f>
        <v>1</v>
      </c>
      <c r="D422" s="14">
        <f>'Consolidated List'!D1546</f>
        <v>0</v>
      </c>
      <c r="E422" s="14">
        <f>'Consolidated List'!E1546</f>
        <v>0</v>
      </c>
      <c r="F422" s="14">
        <f>'Consolidated List'!F1546</f>
        <v>0</v>
      </c>
      <c r="G422" s="14">
        <f>'Consolidated List'!G1546</f>
        <v>0</v>
      </c>
      <c r="H422" s="14">
        <f>'Consolidated List'!H1546</f>
        <v>0</v>
      </c>
      <c r="I422" s="14">
        <f>'Consolidated List'!I1546</f>
        <v>0</v>
      </c>
      <c r="J422" s="14">
        <f>'Consolidated List'!J1546</f>
        <v>0</v>
      </c>
      <c r="K422" s="14">
        <f>'Consolidated List'!K1546</f>
        <v>0</v>
      </c>
      <c r="L422" s="14">
        <f>'Consolidated List'!L1546</f>
        <v>0</v>
      </c>
      <c r="M422" s="14">
        <f>'Consolidated List'!M1546</f>
        <v>0</v>
      </c>
      <c r="N422" s="14">
        <f>'Consolidated List'!N1546</f>
        <v>0</v>
      </c>
      <c r="O422" s="14">
        <f>'Consolidated List'!O1546</f>
        <v>0</v>
      </c>
      <c r="P422" s="14">
        <f>'Consolidated List'!P1546</f>
        <v>0</v>
      </c>
      <c r="Q422" s="14">
        <f>'Consolidated List'!Q1546</f>
        <v>0</v>
      </c>
      <c r="R422" s="15">
        <f ca="1">RAND()*2-1</f>
        <v>0.33371013001114402</v>
      </c>
      <c r="S422" s="13"/>
      <c r="T422" s="13">
        <v>2</v>
      </c>
      <c r="U422" s="13"/>
      <c r="V422" s="15">
        <f ca="1">$B$2*LOG(B422+1)+SUMPRODUCT($C$2:$T$2,C422:T422)</f>
        <v>166.33710130011144</v>
      </c>
      <c r="W422" s="10">
        <f t="shared" ca="1" si="12"/>
        <v>127334370183.34506</v>
      </c>
      <c r="X422" s="7">
        <f t="shared" ca="1" si="13"/>
        <v>1</v>
      </c>
      <c r="Y422" s="16">
        <f ca="1">X422/$AA$15</f>
        <v>1.1579434923575729E-4</v>
      </c>
    </row>
    <row r="423" spans="1:25" x14ac:dyDescent="0.25">
      <c r="A423" t="str">
        <f>'Consolidated List'!A1467</f>
        <v xml:space="preserve">Drayton Valley </v>
      </c>
      <c r="B423" s="7">
        <f>'Consolidated List'!B1467</f>
        <v>6893</v>
      </c>
      <c r="C423" s="7">
        <f>'Consolidated List'!C1467</f>
        <v>0</v>
      </c>
      <c r="D423" s="7">
        <f>'Consolidated List'!D1467</f>
        <v>0</v>
      </c>
      <c r="E423" s="7">
        <f>'Consolidated List'!E1467</f>
        <v>0</v>
      </c>
      <c r="F423" s="7">
        <f>'Consolidated List'!F1467</f>
        <v>0</v>
      </c>
      <c r="G423" s="7">
        <f>'Consolidated List'!G1467</f>
        <v>0</v>
      </c>
      <c r="H423" s="7">
        <f>'Consolidated List'!H1467</f>
        <v>0</v>
      </c>
      <c r="I423" s="7">
        <f>'Consolidated List'!I1467</f>
        <v>0</v>
      </c>
      <c r="J423" s="7">
        <f>'Consolidated List'!J1467</f>
        <v>0</v>
      </c>
      <c r="K423" s="7">
        <f>'Consolidated List'!K1467</f>
        <v>0</v>
      </c>
      <c r="L423" s="7">
        <f>'Consolidated List'!L1467</f>
        <v>0</v>
      </c>
      <c r="M423" s="7">
        <f>'Consolidated List'!M1467</f>
        <v>0</v>
      </c>
      <c r="N423" s="7">
        <f>'Consolidated List'!N1467</f>
        <v>0</v>
      </c>
      <c r="O423" s="7">
        <f>'Consolidated List'!O1467</f>
        <v>1</v>
      </c>
      <c r="P423" s="7">
        <f>'Consolidated List'!P1467</f>
        <v>0</v>
      </c>
      <c r="Q423" s="7">
        <f>'Consolidated List'!Q1467</f>
        <v>0</v>
      </c>
      <c r="R423" s="10">
        <f ca="1">RAND()*2-1</f>
        <v>4.6776096086354801E-2</v>
      </c>
      <c r="T423">
        <v>1</v>
      </c>
      <c r="V423" s="10">
        <f ca="1">$B$2*LOG(B423+1)+SUMPRODUCT($C$2:$T$2,C423:T423)</f>
        <v>251.13731317023718</v>
      </c>
      <c r="W423" s="10">
        <f t="shared" ca="1" si="12"/>
        <v>998978675825.62231</v>
      </c>
      <c r="X423" s="7">
        <f t="shared" ca="1" si="13"/>
        <v>8</v>
      </c>
      <c r="Y423" s="16">
        <f ca="1">X423/$AA$15</f>
        <v>9.2635479388605835E-4</v>
      </c>
    </row>
    <row r="424" spans="1:25" x14ac:dyDescent="0.25">
      <c r="A424" t="str">
        <f>'Consolidated List'!A633</f>
        <v xml:space="preserve">Drift Pile River </v>
      </c>
      <c r="B424" s="7">
        <f>'Consolidated List'!B633</f>
        <v>655</v>
      </c>
      <c r="C424" s="7">
        <f>'Consolidated List'!C633</f>
        <v>0</v>
      </c>
      <c r="D424" s="7">
        <f>'Consolidated List'!D633</f>
        <v>0</v>
      </c>
      <c r="E424" s="7">
        <f>'Consolidated List'!E633</f>
        <v>0</v>
      </c>
      <c r="F424" s="7">
        <f>'Consolidated List'!F633</f>
        <v>0</v>
      </c>
      <c r="G424" s="7">
        <f>'Consolidated List'!G633</f>
        <v>0</v>
      </c>
      <c r="H424" s="7">
        <f>'Consolidated List'!H633</f>
        <v>0</v>
      </c>
      <c r="I424" s="7">
        <f>'Consolidated List'!I633</f>
        <v>1</v>
      </c>
      <c r="J424" s="7">
        <f>'Consolidated List'!J633</f>
        <v>0</v>
      </c>
      <c r="K424" s="7">
        <f>'Consolidated List'!K633</f>
        <v>0</v>
      </c>
      <c r="L424" s="7">
        <f>'Consolidated List'!L633</f>
        <v>0</v>
      </c>
      <c r="M424" s="7">
        <f>'Consolidated List'!M633</f>
        <v>0</v>
      </c>
      <c r="N424" s="7">
        <f>'Consolidated List'!N633</f>
        <v>0</v>
      </c>
      <c r="O424" s="7">
        <f>'Consolidated List'!O633</f>
        <v>0</v>
      </c>
      <c r="P424" s="7">
        <f>'Consolidated List'!P633</f>
        <v>0</v>
      </c>
      <c r="Q424" s="7">
        <f>'Consolidated List'!Q633</f>
        <v>0</v>
      </c>
      <c r="R424" s="10">
        <f ca="1">RAND()*2-1</f>
        <v>-0.56799216318017542</v>
      </c>
      <c r="V424" s="10">
        <f ca="1">$B$2*LOG(B424+1)+SUMPRODUCT($C$2:$T$2,C424:T424)</f>
        <v>122.27790506759504</v>
      </c>
      <c r="W424" s="10">
        <f t="shared" ca="1" si="12"/>
        <v>27336313580.190235</v>
      </c>
      <c r="X424" s="7">
        <f t="shared" ca="1" si="13"/>
        <v>1</v>
      </c>
      <c r="Y424" s="16">
        <f ca="1">X424/$AA$15</f>
        <v>1.1579434923575729E-4</v>
      </c>
    </row>
    <row r="425" spans="1:25" x14ac:dyDescent="0.25">
      <c r="A425" t="str">
        <f>'Consolidated List'!A1468</f>
        <v xml:space="preserve">Drumheller </v>
      </c>
      <c r="B425" s="7">
        <f>'Consolidated List'!B1468</f>
        <v>7932</v>
      </c>
      <c r="C425" s="7">
        <f>'Consolidated List'!C1468</f>
        <v>0</v>
      </c>
      <c r="D425" s="7">
        <f>'Consolidated List'!D1468</f>
        <v>0</v>
      </c>
      <c r="E425" s="7">
        <f>'Consolidated List'!E1468</f>
        <v>0</v>
      </c>
      <c r="F425" s="7">
        <f>'Consolidated List'!F1468</f>
        <v>0</v>
      </c>
      <c r="G425" s="7">
        <f>'Consolidated List'!G1468</f>
        <v>0</v>
      </c>
      <c r="H425" s="7">
        <f>'Consolidated List'!H1468</f>
        <v>0</v>
      </c>
      <c r="I425" s="7">
        <f>'Consolidated List'!I1468</f>
        <v>0</v>
      </c>
      <c r="J425" s="7">
        <f>'Consolidated List'!J738</f>
        <v>1</v>
      </c>
      <c r="K425" s="7">
        <f>'Consolidated List'!K1468</f>
        <v>0</v>
      </c>
      <c r="L425" s="7">
        <f>'Consolidated List'!L1468</f>
        <v>0</v>
      </c>
      <c r="M425" s="7">
        <f>'Consolidated List'!M1468</f>
        <v>0</v>
      </c>
      <c r="N425" s="7">
        <f>'Consolidated List'!N1468</f>
        <v>0</v>
      </c>
      <c r="O425" s="7">
        <f>'Consolidated List'!O1468</f>
        <v>1</v>
      </c>
      <c r="P425" s="7">
        <f>'Consolidated List'!P1468</f>
        <v>0</v>
      </c>
      <c r="Q425" s="7">
        <f>'Consolidated List'!Q1468</f>
        <v>0</v>
      </c>
      <c r="R425" s="10">
        <f ca="1">RAND()*2-1</f>
        <v>0.95147112613674478</v>
      </c>
      <c r="T425">
        <v>2</v>
      </c>
      <c r="V425" s="10">
        <f ca="1">$B$2*LOG(B425+1)+SUMPRODUCT($C$2:$T$2,C425:T425)</f>
        <v>431.19614725281133</v>
      </c>
      <c r="W425" s="10">
        <f t="shared" ca="1" si="12"/>
        <v>14906454500913.643</v>
      </c>
      <c r="X425" s="7">
        <f t="shared" ca="1" si="13"/>
        <v>110</v>
      </c>
      <c r="Y425" s="16">
        <f ca="1">X425/$AA$15</f>
        <v>1.2737378415933302E-2</v>
      </c>
    </row>
    <row r="426" spans="1:25" x14ac:dyDescent="0.25">
      <c r="A426" t="str">
        <f>'Consolidated List'!A765</f>
        <v>Drumheller Valley</v>
      </c>
      <c r="B426" s="7">
        <f>'Consolidated List'!B765</f>
        <v>0</v>
      </c>
      <c r="C426" s="7">
        <f>'Consolidated List'!C765</f>
        <v>0</v>
      </c>
      <c r="D426" s="7">
        <f>'Consolidated List'!D765</f>
        <v>0</v>
      </c>
      <c r="E426" s="7">
        <f>'Consolidated List'!E765</f>
        <v>0</v>
      </c>
      <c r="F426" s="7">
        <f>'Consolidated List'!F765</f>
        <v>0</v>
      </c>
      <c r="G426" s="7">
        <f>'Consolidated List'!G765</f>
        <v>0</v>
      </c>
      <c r="H426" s="7">
        <f>'Consolidated List'!H765</f>
        <v>0</v>
      </c>
      <c r="I426" s="7">
        <f>'Consolidated List'!I765</f>
        <v>0</v>
      </c>
      <c r="J426" s="7">
        <f>'Consolidated List'!J765</f>
        <v>0</v>
      </c>
      <c r="K426" s="7">
        <f>'Consolidated List'!K765</f>
        <v>1</v>
      </c>
      <c r="L426" s="7">
        <f>'Consolidated List'!L765</f>
        <v>0</v>
      </c>
      <c r="M426" s="7">
        <f>'Consolidated List'!M765</f>
        <v>0</v>
      </c>
      <c r="N426" s="7">
        <f>'Consolidated List'!N765</f>
        <v>0</v>
      </c>
      <c r="O426" s="7">
        <f>'Consolidated List'!O765</f>
        <v>0</v>
      </c>
      <c r="P426" s="7">
        <f>'Consolidated List'!P765</f>
        <v>0</v>
      </c>
      <c r="Q426" s="7">
        <f>'Consolidated List'!Q765</f>
        <v>0</v>
      </c>
      <c r="R426" s="10">
        <f ca="1">RAND()*2-1</f>
        <v>-0.52605150149490632</v>
      </c>
      <c r="T426">
        <v>2</v>
      </c>
      <c r="V426" s="10">
        <f ca="1">$B$2*LOG(B426+1)+SUMPRODUCT($C$2:$T$2,C426:T426)</f>
        <v>92.739484985050936</v>
      </c>
      <c r="W426" s="10">
        <f t="shared" ca="1" si="12"/>
        <v>6859988675.2531881</v>
      </c>
      <c r="X426" s="7">
        <f t="shared" ca="1" si="13"/>
        <v>1</v>
      </c>
      <c r="Y426" s="16">
        <f ca="1">X426/$AA$15</f>
        <v>1.1579434923575729E-4</v>
      </c>
    </row>
    <row r="427" spans="1:25" x14ac:dyDescent="0.25">
      <c r="A427" t="str">
        <f>'Consolidated List'!A836</f>
        <v>Dry Island Buffalo Jump</v>
      </c>
      <c r="B427" s="7">
        <f>'Consolidated List'!B836</f>
        <v>0</v>
      </c>
      <c r="C427" s="7">
        <f>'Consolidated List'!C836</f>
        <v>0</v>
      </c>
      <c r="D427" s="7">
        <f>'Consolidated List'!D836</f>
        <v>0</v>
      </c>
      <c r="E427" s="7">
        <f>'Consolidated List'!E836</f>
        <v>0</v>
      </c>
      <c r="F427" s="7">
        <f>'Consolidated List'!F836</f>
        <v>0</v>
      </c>
      <c r="G427" s="7">
        <f>'Consolidated List'!G836</f>
        <v>0</v>
      </c>
      <c r="H427" s="7">
        <f>'Consolidated List'!H836</f>
        <v>0</v>
      </c>
      <c r="I427" s="7">
        <f>'Consolidated List'!I836</f>
        <v>0</v>
      </c>
      <c r="J427" s="7">
        <f>'Consolidated List'!J836</f>
        <v>0</v>
      </c>
      <c r="K427" s="7">
        <f>'Consolidated List'!K836</f>
        <v>0</v>
      </c>
      <c r="L427" s="7">
        <f>'Consolidated List'!L836</f>
        <v>1</v>
      </c>
      <c r="M427" s="7">
        <f>'Consolidated List'!M836</f>
        <v>0</v>
      </c>
      <c r="N427" s="7">
        <f>'Consolidated List'!N836</f>
        <v>0</v>
      </c>
      <c r="O427" s="7">
        <f>'Consolidated List'!O836</f>
        <v>0</v>
      </c>
      <c r="P427" s="7">
        <f>'Consolidated List'!P836</f>
        <v>0</v>
      </c>
      <c r="Q427" s="7">
        <f>'Consolidated List'!Q836</f>
        <v>0</v>
      </c>
      <c r="R427" s="10">
        <f ca="1">RAND()*2-1</f>
        <v>-0.28156388510131625</v>
      </c>
      <c r="V427" s="10">
        <f ca="1">$B$2*LOG(B427+1)+SUMPRODUCT($C$2:$T$2,C427:T427)</f>
        <v>22.184361148986838</v>
      </c>
      <c r="W427" s="10">
        <f t="shared" ca="1" si="12"/>
        <v>5373218.1348223109</v>
      </c>
      <c r="X427" s="7">
        <f t="shared" ca="1" si="13"/>
        <v>1</v>
      </c>
      <c r="Y427" s="16">
        <f ca="1">X427/$AA$15</f>
        <v>1.1579434923575729E-4</v>
      </c>
    </row>
    <row r="428" spans="1:25" x14ac:dyDescent="0.25">
      <c r="A428" s="13" t="str">
        <f>'Consolidated List'!A1585</f>
        <v xml:space="preserve">Duchess </v>
      </c>
      <c r="B428" s="14">
        <f>'Consolidated List'!B1585</f>
        <v>978</v>
      </c>
      <c r="C428" s="14">
        <f>'Consolidated List'!C1585</f>
        <v>0</v>
      </c>
      <c r="D428" s="14">
        <f>'Consolidated List'!D1585</f>
        <v>0</v>
      </c>
      <c r="E428" s="14">
        <f>'Consolidated List'!E1585</f>
        <v>0</v>
      </c>
      <c r="F428" s="14">
        <f>'Consolidated List'!F1585</f>
        <v>0</v>
      </c>
      <c r="G428" s="14">
        <f>'Consolidated List'!G1585</f>
        <v>0</v>
      </c>
      <c r="H428" s="14">
        <f>'Consolidated List'!H1585</f>
        <v>0</v>
      </c>
      <c r="I428" s="14">
        <f>'Consolidated List'!I1585</f>
        <v>0</v>
      </c>
      <c r="J428" s="14">
        <f>'Consolidated List'!J1585</f>
        <v>0</v>
      </c>
      <c r="K428" s="14">
        <f>'Consolidated List'!K1585</f>
        <v>0</v>
      </c>
      <c r="L428" s="14">
        <f>'Consolidated List'!L1585</f>
        <v>0</v>
      </c>
      <c r="M428" s="14">
        <f>'Consolidated List'!M1585</f>
        <v>0</v>
      </c>
      <c r="N428" s="14">
        <f>'Consolidated List'!N1585</f>
        <v>0</v>
      </c>
      <c r="O428" s="14">
        <f>'Consolidated List'!O1585</f>
        <v>0</v>
      </c>
      <c r="P428" s="14">
        <f>'Consolidated List'!P1585</f>
        <v>1</v>
      </c>
      <c r="Q428" s="14">
        <f>'Consolidated List'!Q1585</f>
        <v>0</v>
      </c>
      <c r="R428" s="15">
        <f ca="1">RAND()*2-1</f>
        <v>0.60663397186106183</v>
      </c>
      <c r="S428" s="13"/>
      <c r="T428" s="13"/>
      <c r="U428" s="13"/>
      <c r="V428" s="15">
        <f ca="1">$B$2*LOG(B428+1)+SUMPRODUCT($C$2:$T$2,C428:T428)</f>
        <v>154.76216854811418</v>
      </c>
      <c r="W428" s="10">
        <f t="shared" ca="1" si="12"/>
        <v>88781817695.302582</v>
      </c>
      <c r="X428" s="7">
        <f t="shared" ca="1" si="13"/>
        <v>1</v>
      </c>
      <c r="Y428" s="16">
        <f ca="1">X428/$AA$15</f>
        <v>1.1579434923575729E-4</v>
      </c>
    </row>
    <row r="429" spans="1:25" x14ac:dyDescent="0.25">
      <c r="A429" t="str">
        <f>'Consolidated List'!A192</f>
        <v xml:space="preserve">Duffield </v>
      </c>
      <c r="B429" s="7">
        <f>'Consolidated List'!B192</f>
        <v>69</v>
      </c>
      <c r="C429" s="7">
        <f>'Consolidated List'!C192</f>
        <v>0</v>
      </c>
      <c r="D429" s="7">
        <f>'Consolidated List'!D192</f>
        <v>0</v>
      </c>
      <c r="E429" s="7">
        <f>'Consolidated List'!E192</f>
        <v>1</v>
      </c>
      <c r="F429" s="7">
        <f>'Consolidated List'!F192</f>
        <v>0</v>
      </c>
      <c r="G429" s="7">
        <f>'Consolidated List'!G192</f>
        <v>0</v>
      </c>
      <c r="H429" s="7">
        <f>'Consolidated List'!H192</f>
        <v>0</v>
      </c>
      <c r="I429" s="7">
        <f>'Consolidated List'!I192</f>
        <v>0</v>
      </c>
      <c r="J429" s="7">
        <f>'Consolidated List'!J192</f>
        <v>0</v>
      </c>
      <c r="K429" s="7">
        <f>'Consolidated List'!K192</f>
        <v>0</v>
      </c>
      <c r="L429" s="7">
        <f>'Consolidated List'!L192</f>
        <v>0</v>
      </c>
      <c r="M429" s="7">
        <f>'Consolidated List'!M192</f>
        <v>0</v>
      </c>
      <c r="N429" s="7">
        <f>'Consolidated List'!N192</f>
        <v>0</v>
      </c>
      <c r="O429" s="7">
        <f>'Consolidated List'!O192</f>
        <v>0</v>
      </c>
      <c r="P429" s="7">
        <f>'Consolidated List'!P192</f>
        <v>0</v>
      </c>
      <c r="Q429" s="7">
        <f>'Consolidated List'!Q192</f>
        <v>0</v>
      </c>
      <c r="R429" s="10">
        <f ca="1">RAND()*2-1</f>
        <v>0.40968770882501526</v>
      </c>
      <c r="V429" s="10">
        <f ca="1">$B$2*LOG(B429+1)+SUMPRODUCT($C$2:$T$2,C429:T429)</f>
        <v>89.985112408720624</v>
      </c>
      <c r="W429" s="10">
        <f t="shared" ca="1" si="12"/>
        <v>5900017739.1718836</v>
      </c>
      <c r="X429" s="7">
        <f t="shared" ca="1" si="13"/>
        <v>1</v>
      </c>
      <c r="Y429" s="16">
        <f ca="1">X429/$AA$15</f>
        <v>1.1579434923575729E-4</v>
      </c>
    </row>
    <row r="430" spans="1:25" x14ac:dyDescent="0.25">
      <c r="A430" t="str">
        <f>'Consolidated List'!A1031</f>
        <v>Duggan</v>
      </c>
      <c r="B430" s="7">
        <f>'Consolidated List'!B1031</f>
        <v>0</v>
      </c>
      <c r="C430" s="7">
        <f>'Consolidated List'!C1031</f>
        <v>0</v>
      </c>
      <c r="D430" s="7">
        <f>'Consolidated List'!D1031</f>
        <v>0</v>
      </c>
      <c r="E430" s="7">
        <f>'Consolidated List'!E1031</f>
        <v>0</v>
      </c>
      <c r="F430" s="7">
        <f>'Consolidated List'!F1031</f>
        <v>0</v>
      </c>
      <c r="G430" s="7">
        <f>'Consolidated List'!G1031</f>
        <v>0</v>
      </c>
      <c r="H430" s="7">
        <f>'Consolidated List'!H1031</f>
        <v>0</v>
      </c>
      <c r="I430" s="7">
        <f>'Consolidated List'!I1031</f>
        <v>0</v>
      </c>
      <c r="J430" s="7">
        <f>'Consolidated List'!J1031</f>
        <v>0</v>
      </c>
      <c r="K430" s="7">
        <f>'Consolidated List'!K1031</f>
        <v>0</v>
      </c>
      <c r="L430" s="7">
        <f>'Consolidated List'!L1031</f>
        <v>0</v>
      </c>
      <c r="M430" s="7">
        <f>'Consolidated List'!M1031</f>
        <v>1</v>
      </c>
      <c r="N430" s="7">
        <f>'Consolidated List'!N1031</f>
        <v>0</v>
      </c>
      <c r="O430" s="7">
        <f>'Consolidated List'!O1031</f>
        <v>0</v>
      </c>
      <c r="P430" s="7">
        <f>'Consolidated List'!P1031</f>
        <v>0</v>
      </c>
      <c r="Q430" s="7">
        <f>'Consolidated List'!Q1031</f>
        <v>0</v>
      </c>
      <c r="R430" s="10">
        <f ca="1">RAND()*2-1</f>
        <v>-0.29379809313705629</v>
      </c>
      <c r="V430" s="10">
        <f ca="1">$B$2*LOG(B430+1)+SUMPRODUCT($C$2:$T$2,C430:T430)</f>
        <v>52.91638601244189</v>
      </c>
      <c r="W430" s="10">
        <f t="shared" ca="1" si="12"/>
        <v>414907110.12764573</v>
      </c>
      <c r="X430" s="7">
        <f t="shared" ca="1" si="13"/>
        <v>1</v>
      </c>
      <c r="Y430" s="16">
        <f ca="1">X430/$AA$15</f>
        <v>1.1579434923575729E-4</v>
      </c>
    </row>
    <row r="431" spans="1:25" x14ac:dyDescent="0.25">
      <c r="A431" s="13" t="str">
        <f>'Consolidated List'!A1713</f>
        <v xml:space="preserve">Duhamel </v>
      </c>
      <c r="B431" s="14">
        <f>'Consolidated List'!B1713</f>
        <v>38</v>
      </c>
      <c r="C431" s="14">
        <f>'Consolidated List'!C1713</f>
        <v>0</v>
      </c>
      <c r="D431" s="14">
        <f>'Consolidated List'!D1713</f>
        <v>0</v>
      </c>
      <c r="E431" s="7">
        <f>'Consolidated List'!E193</f>
        <v>1</v>
      </c>
      <c r="F431" s="14">
        <f>'Consolidated List'!F1713</f>
        <v>0</v>
      </c>
      <c r="G431" s="14">
        <f>'Consolidated List'!G1713</f>
        <v>0</v>
      </c>
      <c r="H431" s="14">
        <f>'Consolidated List'!H1713</f>
        <v>0</v>
      </c>
      <c r="I431" s="14">
        <f>'Consolidated List'!I1713</f>
        <v>0</v>
      </c>
      <c r="J431" s="14">
        <f>'Consolidated List'!J1713</f>
        <v>0</v>
      </c>
      <c r="K431" s="7">
        <f>'Consolidated List'!K766</f>
        <v>1</v>
      </c>
      <c r="L431" s="14">
        <f>'Consolidated List'!L1713</f>
        <v>0</v>
      </c>
      <c r="M431" s="14">
        <f>'Consolidated List'!M1713</f>
        <v>0</v>
      </c>
      <c r="N431" s="14">
        <f>'Consolidated List'!N1713</f>
        <v>0</v>
      </c>
      <c r="O431" s="14">
        <f>'Consolidated List'!O1713</f>
        <v>0</v>
      </c>
      <c r="P431" s="14">
        <f>'Consolidated List'!P1713</f>
        <v>0</v>
      </c>
      <c r="Q431" s="14">
        <f>'Consolidated List'!Q1713</f>
        <v>1</v>
      </c>
      <c r="R431" s="15">
        <f ca="1">RAND()*2-1</f>
        <v>0.97537123720598129</v>
      </c>
      <c r="S431" s="13"/>
      <c r="T431" s="13"/>
      <c r="U431" s="13"/>
      <c r="V431" s="15">
        <f ca="1">$B$2*LOG(B431+1)+SUMPRODUCT($C$2:$T$2,C431:T431)</f>
        <v>137.25884440393429</v>
      </c>
      <c r="W431" s="10">
        <f t="shared" ca="1" si="12"/>
        <v>48719373059.768539</v>
      </c>
      <c r="X431" s="7">
        <f t="shared" ca="1" si="13"/>
        <v>1</v>
      </c>
      <c r="Y431" s="16">
        <f ca="1">X431/$AA$15</f>
        <v>1.1579434923575729E-4</v>
      </c>
    </row>
    <row r="432" spans="1:25" x14ac:dyDescent="0.25">
      <c r="A432" t="str">
        <f>'Consolidated List'!A634</f>
        <v xml:space="preserve">Duncan's </v>
      </c>
      <c r="B432" s="7">
        <f>'Consolidated List'!B634</f>
        <v>121</v>
      </c>
      <c r="C432" s="7">
        <f>'Consolidated List'!C634</f>
        <v>0</v>
      </c>
      <c r="D432" s="7">
        <f>'Consolidated List'!D634</f>
        <v>0</v>
      </c>
      <c r="E432" s="7">
        <f>'Consolidated List'!E634</f>
        <v>0</v>
      </c>
      <c r="F432" s="7">
        <f>'Consolidated List'!F634</f>
        <v>0</v>
      </c>
      <c r="G432" s="7">
        <f>'Consolidated List'!G634</f>
        <v>0</v>
      </c>
      <c r="H432" s="7">
        <f>'Consolidated List'!H634</f>
        <v>0</v>
      </c>
      <c r="I432" s="7">
        <f>'Consolidated List'!I634</f>
        <v>1</v>
      </c>
      <c r="J432" s="7">
        <f>'Consolidated List'!J634</f>
        <v>0</v>
      </c>
      <c r="K432" s="7">
        <f>'Consolidated List'!K634</f>
        <v>0</v>
      </c>
      <c r="L432" s="7">
        <f>'Consolidated List'!L634</f>
        <v>0</v>
      </c>
      <c r="M432" s="7">
        <f>'Consolidated List'!M634</f>
        <v>0</v>
      </c>
      <c r="N432" s="7">
        <f>'Consolidated List'!N634</f>
        <v>0</v>
      </c>
      <c r="O432" s="7">
        <f>'Consolidated List'!O634</f>
        <v>0</v>
      </c>
      <c r="P432" s="7">
        <f>'Consolidated List'!P634</f>
        <v>0</v>
      </c>
      <c r="Q432" s="7">
        <f>'Consolidated List'!Q634</f>
        <v>0</v>
      </c>
      <c r="R432" s="10">
        <f ca="1">RAND()*2-1</f>
        <v>0.83173264171133043</v>
      </c>
      <c r="V432" s="10">
        <f ca="1">$B$2*LOG(B432+1)+SUMPRODUCT($C$2:$T$2,C432:T432)</f>
        <v>112.16720082938001</v>
      </c>
      <c r="W432" s="10">
        <f t="shared" ca="1" si="12"/>
        <v>17755357051.119228</v>
      </c>
      <c r="X432" s="7">
        <f t="shared" ca="1" si="13"/>
        <v>1</v>
      </c>
      <c r="Y432" s="16">
        <f ca="1">X432/$AA$15</f>
        <v>1.1579434923575729E-4</v>
      </c>
    </row>
    <row r="433" spans="1:25" x14ac:dyDescent="0.25">
      <c r="A433" t="str">
        <f>'Consolidated List'!A1135</f>
        <v>Dunluce</v>
      </c>
      <c r="B433" s="7">
        <f>'Consolidated List'!B1135</f>
        <v>0</v>
      </c>
      <c r="C433" s="7">
        <f>'Consolidated List'!C1135</f>
        <v>0</v>
      </c>
      <c r="D433" s="7">
        <f>'Consolidated List'!D1135</f>
        <v>0</v>
      </c>
      <c r="E433" s="7">
        <f>'Consolidated List'!E1135</f>
        <v>0</v>
      </c>
      <c r="F433" s="7">
        <f>'Consolidated List'!F1135</f>
        <v>0</v>
      </c>
      <c r="G433" s="7">
        <f>'Consolidated List'!G1135</f>
        <v>0</v>
      </c>
      <c r="H433" s="7">
        <f>'Consolidated List'!H1135</f>
        <v>0</v>
      </c>
      <c r="I433" s="7">
        <f>'Consolidated List'!I1135</f>
        <v>0</v>
      </c>
      <c r="J433" s="7">
        <f>'Consolidated List'!J1135</f>
        <v>0</v>
      </c>
      <c r="K433" s="7">
        <f>'Consolidated List'!K1135</f>
        <v>0</v>
      </c>
      <c r="L433" s="7">
        <f>'Consolidated List'!L1135</f>
        <v>0</v>
      </c>
      <c r="M433" s="7">
        <f>'Consolidated List'!M1135</f>
        <v>1</v>
      </c>
      <c r="N433" s="7">
        <f>'Consolidated List'!N1135</f>
        <v>0</v>
      </c>
      <c r="O433" s="7">
        <f>'Consolidated List'!O1135</f>
        <v>0</v>
      </c>
      <c r="P433" s="7">
        <f>'Consolidated List'!P1135</f>
        <v>0</v>
      </c>
      <c r="Q433" s="7">
        <f>'Consolidated List'!Q1135</f>
        <v>0</v>
      </c>
      <c r="R433" s="10">
        <f ca="1">RAND()*2-1</f>
        <v>0.78979514131068762</v>
      </c>
      <c r="V433" s="10">
        <f ca="1">$B$2*LOG(B433+1)+SUMPRODUCT($C$2:$T$2,C433:T433)</f>
        <v>63.752318356919325</v>
      </c>
      <c r="W433" s="10">
        <f t="shared" ca="1" si="12"/>
        <v>1053124974.090603</v>
      </c>
      <c r="X433" s="7">
        <f t="shared" ca="1" si="13"/>
        <v>1</v>
      </c>
      <c r="Y433" s="16">
        <f ca="1">X433/$AA$15</f>
        <v>1.1579434923575729E-4</v>
      </c>
    </row>
    <row r="434" spans="1:25" x14ac:dyDescent="0.25">
      <c r="A434" s="13" t="str">
        <f>'Consolidated List'!A1714</f>
        <v xml:space="preserve">Dunmore </v>
      </c>
      <c r="B434" s="14">
        <f>'Consolidated List'!B1714</f>
        <v>548</v>
      </c>
      <c r="C434" s="14">
        <f>'Consolidated List'!C1714</f>
        <v>0</v>
      </c>
      <c r="D434" s="14">
        <f>'Consolidated List'!D1714</f>
        <v>0</v>
      </c>
      <c r="E434" s="7">
        <f>'Consolidated List'!E194</f>
        <v>1</v>
      </c>
      <c r="F434" s="14">
        <f>'Consolidated List'!F1714</f>
        <v>0</v>
      </c>
      <c r="G434" s="14">
        <f>'Consolidated List'!G1714</f>
        <v>0</v>
      </c>
      <c r="H434" s="14">
        <f>'Consolidated List'!H1714</f>
        <v>0</v>
      </c>
      <c r="I434" s="14">
        <f>'Consolidated List'!I1714</f>
        <v>0</v>
      </c>
      <c r="J434" s="14">
        <f>'Consolidated List'!J1714</f>
        <v>0</v>
      </c>
      <c r="K434" s="14">
        <f>'Consolidated List'!K1714</f>
        <v>0</v>
      </c>
      <c r="L434" s="14">
        <f>'Consolidated List'!L1714</f>
        <v>0</v>
      </c>
      <c r="M434" s="14">
        <f>'Consolidated List'!M1714</f>
        <v>0</v>
      </c>
      <c r="N434" s="14">
        <f>'Consolidated List'!N1714</f>
        <v>0</v>
      </c>
      <c r="O434" s="14">
        <f>'Consolidated List'!O1714</f>
        <v>0</v>
      </c>
      <c r="P434" s="14">
        <f>'Consolidated List'!P1714</f>
        <v>0</v>
      </c>
      <c r="Q434" s="14">
        <f>'Consolidated List'!Q1714</f>
        <v>1</v>
      </c>
      <c r="R434" s="15">
        <f ca="1">RAND()*2-1</f>
        <v>-0.29994613986088292</v>
      </c>
      <c r="S434" s="13"/>
      <c r="T434" s="13"/>
      <c r="U434" s="13"/>
      <c r="V434" s="15">
        <f ca="1">$B$2*LOG(B434+1)+SUMPRODUCT($C$2:$T$2,C434:T434)</f>
        <v>152.40642596824421</v>
      </c>
      <c r="W434" s="10">
        <f t="shared" ca="1" si="12"/>
        <v>82227368813.201874</v>
      </c>
      <c r="X434" s="7">
        <f t="shared" ca="1" si="13"/>
        <v>1</v>
      </c>
      <c r="Y434" s="16">
        <f ca="1">X434/$AA$15</f>
        <v>1.1579434923575729E-4</v>
      </c>
    </row>
    <row r="435" spans="1:25" x14ac:dyDescent="0.25">
      <c r="A435" t="str">
        <f>'Consolidated List'!A837</f>
        <v>Dunvegan</v>
      </c>
      <c r="B435" s="7">
        <f>'Consolidated List'!B837</f>
        <v>0</v>
      </c>
      <c r="C435" s="7">
        <f>'Consolidated List'!C837</f>
        <v>0</v>
      </c>
      <c r="D435" s="7">
        <f>'Consolidated List'!D837</f>
        <v>0</v>
      </c>
      <c r="E435" s="7">
        <f>'Consolidated List'!E837</f>
        <v>0</v>
      </c>
      <c r="F435" s="7">
        <f>'Consolidated List'!F837</f>
        <v>0</v>
      </c>
      <c r="G435" s="7">
        <f>'Consolidated List'!G837</f>
        <v>0</v>
      </c>
      <c r="H435" s="7">
        <f>'Consolidated List'!H837</f>
        <v>0</v>
      </c>
      <c r="I435" s="7">
        <f>'Consolidated List'!I837</f>
        <v>0</v>
      </c>
      <c r="J435" s="7">
        <f>'Consolidated List'!J837</f>
        <v>0</v>
      </c>
      <c r="K435" s="7">
        <f>'Consolidated List'!K837</f>
        <v>0</v>
      </c>
      <c r="L435" s="7">
        <f>'Consolidated List'!L837</f>
        <v>1</v>
      </c>
      <c r="M435" s="7">
        <f>'Consolidated List'!M1148</f>
        <v>1</v>
      </c>
      <c r="N435" s="7">
        <f>'Consolidated List'!N837</f>
        <v>0</v>
      </c>
      <c r="O435" s="7">
        <f>'Consolidated List'!O837</f>
        <v>0</v>
      </c>
      <c r="P435" s="7">
        <f>'Consolidated List'!P837</f>
        <v>0</v>
      </c>
      <c r="Q435" s="7">
        <f>'Consolidated List'!Q837</f>
        <v>0</v>
      </c>
      <c r="R435" s="10">
        <f ca="1">RAND()*2-1</f>
        <v>0.44632617781292572</v>
      </c>
      <c r="V435" s="10">
        <f ca="1">$B$2*LOG(B435+1)+SUMPRODUCT($C$2:$T$2,C435:T435)</f>
        <v>85.317628721941702</v>
      </c>
      <c r="W435" s="10">
        <f t="shared" ca="1" si="12"/>
        <v>4520577110.0523605</v>
      </c>
      <c r="X435" s="7">
        <f t="shared" ca="1" si="13"/>
        <v>1</v>
      </c>
      <c r="Y435" s="16">
        <f ca="1">X435/$AA$15</f>
        <v>1.1579434923575729E-4</v>
      </c>
    </row>
    <row r="436" spans="1:25" x14ac:dyDescent="0.25">
      <c r="A436" t="str">
        <f>'Consolidated List'!A195</f>
        <v xml:space="preserve">Duvernay </v>
      </c>
      <c r="B436" s="7">
        <f>'Consolidated List'!B195</f>
        <v>0</v>
      </c>
      <c r="C436" s="7">
        <f>'Consolidated List'!C195</f>
        <v>0</v>
      </c>
      <c r="D436" s="7">
        <f>'Consolidated List'!D195</f>
        <v>0</v>
      </c>
      <c r="E436" s="7">
        <f>'Consolidated List'!E195</f>
        <v>1</v>
      </c>
      <c r="F436" s="7">
        <f>'Consolidated List'!F195</f>
        <v>0</v>
      </c>
      <c r="G436" s="7">
        <f>'Consolidated List'!G195</f>
        <v>0</v>
      </c>
      <c r="H436" s="7">
        <f>'Consolidated List'!H195</f>
        <v>0</v>
      </c>
      <c r="I436" s="7">
        <f>'Consolidated List'!I195</f>
        <v>0</v>
      </c>
      <c r="J436" s="7">
        <f>'Consolidated List'!J195</f>
        <v>0</v>
      </c>
      <c r="K436" s="7">
        <f>'Consolidated List'!K195</f>
        <v>0</v>
      </c>
      <c r="L436" s="7">
        <f>'Consolidated List'!L195</f>
        <v>0</v>
      </c>
      <c r="M436" s="7">
        <f>'Consolidated List'!M195</f>
        <v>0</v>
      </c>
      <c r="N436" s="7">
        <f>'Consolidated List'!N195</f>
        <v>0</v>
      </c>
      <c r="O436" s="7">
        <f>'Consolidated List'!O195</f>
        <v>0</v>
      </c>
      <c r="P436" s="7">
        <f>'Consolidated List'!P195</f>
        <v>0</v>
      </c>
      <c r="Q436" s="7">
        <f>'Consolidated List'!Q195</f>
        <v>0</v>
      </c>
      <c r="R436" s="10">
        <f ca="1">RAND()*2-1</f>
        <v>-0.82098587873478301</v>
      </c>
      <c r="V436" s="10">
        <f ca="1">$B$2*LOG(B436+1)+SUMPRODUCT($C$2:$T$2,C436:T436)</f>
        <v>16.79014121265217</v>
      </c>
      <c r="W436" s="10">
        <f t="shared" ca="1" si="12"/>
        <v>1334354.0953462725</v>
      </c>
      <c r="X436" s="7">
        <f t="shared" ca="1" si="13"/>
        <v>1</v>
      </c>
      <c r="Y436" s="16">
        <f ca="1">X436/$AA$15</f>
        <v>1.1579434923575729E-4</v>
      </c>
    </row>
    <row r="437" spans="1:25" x14ac:dyDescent="0.25">
      <c r="A437" t="str">
        <f>'Consolidated List'!A1270</f>
        <v xml:space="preserve">Eagle Ridge </v>
      </c>
      <c r="B437" s="7">
        <f>'Consolidated List'!B1270</f>
        <v>415</v>
      </c>
      <c r="C437" s="7">
        <f>'Consolidated List'!C1270</f>
        <v>0</v>
      </c>
      <c r="D437" s="7">
        <f>'Consolidated List'!D1270</f>
        <v>0</v>
      </c>
      <c r="E437" s="7">
        <f>'Consolidated List'!E1270</f>
        <v>0</v>
      </c>
      <c r="F437" s="7">
        <f>'Consolidated List'!F1270</f>
        <v>0</v>
      </c>
      <c r="G437" s="7">
        <f>'Consolidated List'!G1270</f>
        <v>0</v>
      </c>
      <c r="H437" s="7">
        <f>'Consolidated List'!H1270</f>
        <v>0</v>
      </c>
      <c r="I437" s="7">
        <f>'Consolidated List'!I1270</f>
        <v>0</v>
      </c>
      <c r="J437" s="7">
        <f>'Consolidated List'!J1270</f>
        <v>0</v>
      </c>
      <c r="K437" s="7">
        <f>'Consolidated List'!K1270</f>
        <v>0</v>
      </c>
      <c r="L437" s="7">
        <f>'Consolidated List'!L1270</f>
        <v>0</v>
      </c>
      <c r="M437" s="7">
        <f>'Consolidated List'!M1270</f>
        <v>0</v>
      </c>
      <c r="N437" s="7">
        <f>'Consolidated List'!N1270</f>
        <v>1</v>
      </c>
      <c r="O437" s="7">
        <f>'Consolidated List'!O1270</f>
        <v>0</v>
      </c>
      <c r="P437" s="7">
        <f>'Consolidated List'!P1270</f>
        <v>0</v>
      </c>
      <c r="Q437" s="7">
        <f>'Consolidated List'!Q1270</f>
        <v>0</v>
      </c>
      <c r="R437" s="10">
        <f ca="1">RAND()*2-1</f>
        <v>-0.32951718502927441</v>
      </c>
      <c r="V437" s="10">
        <f ca="1">$B$2*LOG(B437+1)+SUMPRODUCT($C$2:$T$2,C437:T437)</f>
        <v>95.134908060389762</v>
      </c>
      <c r="W437" s="10">
        <f t="shared" ca="1" si="12"/>
        <v>7792907367.7683449</v>
      </c>
      <c r="X437" s="7">
        <f t="shared" ca="1" si="13"/>
        <v>1</v>
      </c>
      <c r="Y437" s="16">
        <f ca="1">X437/$AA$15</f>
        <v>1.1579434923575729E-4</v>
      </c>
    </row>
    <row r="438" spans="1:25" x14ac:dyDescent="0.25">
      <c r="A438" s="13" t="str">
        <f>'Consolidated List'!A1715</f>
        <v xml:space="preserve">Eaglesham </v>
      </c>
      <c r="B438" s="14">
        <f>'Consolidated List'!B1715</f>
        <v>147</v>
      </c>
      <c r="C438" s="14">
        <f>'Consolidated List'!C1715</f>
        <v>0</v>
      </c>
      <c r="D438" s="14">
        <f>'Consolidated List'!D1715</f>
        <v>0</v>
      </c>
      <c r="E438" s="7">
        <f>'Consolidated List'!E196</f>
        <v>1</v>
      </c>
      <c r="F438" s="14">
        <f>'Consolidated List'!F1715</f>
        <v>0</v>
      </c>
      <c r="G438" s="14">
        <f>'Consolidated List'!G1715</f>
        <v>0</v>
      </c>
      <c r="H438" s="14">
        <f>'Consolidated List'!H1715</f>
        <v>0</v>
      </c>
      <c r="I438" s="14">
        <f>'Consolidated List'!I1715</f>
        <v>0</v>
      </c>
      <c r="J438" s="14">
        <f>'Consolidated List'!J1715</f>
        <v>0</v>
      </c>
      <c r="K438" s="14">
        <f>'Consolidated List'!K1715</f>
        <v>0</v>
      </c>
      <c r="L438" s="14">
        <f>'Consolidated List'!L1715</f>
        <v>0</v>
      </c>
      <c r="M438" s="14">
        <f>'Consolidated List'!M1715</f>
        <v>0</v>
      </c>
      <c r="N438" s="14">
        <f>'Consolidated List'!N1715</f>
        <v>0</v>
      </c>
      <c r="O438" s="14">
        <f>'Consolidated List'!O1715</f>
        <v>0</v>
      </c>
      <c r="P438" s="14">
        <f>'Consolidated List'!P1715</f>
        <v>0</v>
      </c>
      <c r="Q438" s="14">
        <f>'Consolidated List'!Q1715</f>
        <v>1</v>
      </c>
      <c r="R438" s="15">
        <f ca="1">RAND()*2-1</f>
        <v>0.55713464303946791</v>
      </c>
      <c r="S438" s="13"/>
      <c r="T438" s="13"/>
      <c r="U438" s="13"/>
      <c r="V438" s="15">
        <f ca="1">$B$2*LOG(B438+1)+SUMPRODUCT($C$2:$T$2,C438:T438)</f>
        <v>142.1899830384283</v>
      </c>
      <c r="W438" s="10">
        <f t="shared" ca="1" si="12"/>
        <v>58122597145.465599</v>
      </c>
      <c r="X438" s="7">
        <f t="shared" ca="1" si="13"/>
        <v>1</v>
      </c>
      <c r="Y438" s="16">
        <f ca="1">X438/$AA$15</f>
        <v>1.1579434923575729E-4</v>
      </c>
    </row>
    <row r="439" spans="1:25" x14ac:dyDescent="0.25">
      <c r="A439" s="13" t="str">
        <f>'Consolidated List'!A1716</f>
        <v xml:space="preserve">East Coulee </v>
      </c>
      <c r="B439" s="14">
        <f>'Consolidated List'!B1716</f>
        <v>177</v>
      </c>
      <c r="C439" s="14">
        <f>'Consolidated List'!C1716</f>
        <v>0</v>
      </c>
      <c r="D439" s="7">
        <f>'Consolidated List'!D53</f>
        <v>1</v>
      </c>
      <c r="E439" s="14">
        <f>'Consolidated List'!E1716</f>
        <v>0</v>
      </c>
      <c r="F439" s="14">
        <f>'Consolidated List'!F1716</f>
        <v>0</v>
      </c>
      <c r="G439" s="14">
        <f>'Consolidated List'!G1716</f>
        <v>0</v>
      </c>
      <c r="H439" s="14">
        <f>'Consolidated List'!H1716</f>
        <v>0</v>
      </c>
      <c r="I439" s="14">
        <f>'Consolidated List'!I1716</f>
        <v>0</v>
      </c>
      <c r="J439" s="14">
        <f>'Consolidated List'!J1716</f>
        <v>0</v>
      </c>
      <c r="K439" s="7">
        <f>'Consolidated List'!K767</f>
        <v>1</v>
      </c>
      <c r="L439" s="14">
        <f>'Consolidated List'!L1716</f>
        <v>0</v>
      </c>
      <c r="M439" s="14">
        <f>'Consolidated List'!M1716</f>
        <v>0</v>
      </c>
      <c r="N439" s="14">
        <f>'Consolidated List'!N1716</f>
        <v>0</v>
      </c>
      <c r="O439" s="14">
        <f>'Consolidated List'!O1716</f>
        <v>0</v>
      </c>
      <c r="P439" s="14">
        <f>'Consolidated List'!P1716</f>
        <v>0</v>
      </c>
      <c r="Q439" s="14">
        <f>'Consolidated List'!Q1716</f>
        <v>1</v>
      </c>
      <c r="R439" s="15">
        <f ca="1">RAND()*2-1</f>
        <v>-0.25650556179008066</v>
      </c>
      <c r="S439" s="13"/>
      <c r="T439" s="13">
        <v>3</v>
      </c>
      <c r="U439" s="13"/>
      <c r="V439" s="15">
        <f ca="1">$B$2*LOG(B439+1)+SUMPRODUCT($C$2:$T$2,C439:T439)</f>
        <v>263.69880445829267</v>
      </c>
      <c r="W439" s="10">
        <f t="shared" ca="1" si="12"/>
        <v>1275089895270.6333</v>
      </c>
      <c r="X439" s="7">
        <f t="shared" ca="1" si="13"/>
        <v>10</v>
      </c>
      <c r="Y439" s="16">
        <f ca="1">X439/$AA$15</f>
        <v>1.1579434923575729E-3</v>
      </c>
    </row>
    <row r="440" spans="1:25" x14ac:dyDescent="0.25">
      <c r="A440" t="str">
        <f>'Consolidated List'!A592</f>
        <v xml:space="preserve">East Prairie </v>
      </c>
      <c r="B440" s="7">
        <f>'Consolidated List'!B592</f>
        <v>906</v>
      </c>
      <c r="C440" s="7">
        <f>'Consolidated List'!C592</f>
        <v>0</v>
      </c>
      <c r="D440" s="7">
        <f>'Consolidated List'!D592</f>
        <v>0</v>
      </c>
      <c r="E440" s="7">
        <f>'Consolidated List'!E592</f>
        <v>0</v>
      </c>
      <c r="F440" s="7">
        <f>'Consolidated List'!F592</f>
        <v>0</v>
      </c>
      <c r="G440" s="7">
        <f>'Consolidated List'!G592</f>
        <v>0</v>
      </c>
      <c r="H440" s="7">
        <f>'Consolidated List'!H592</f>
        <v>1</v>
      </c>
      <c r="I440" s="7">
        <f>'Consolidated List'!I592</f>
        <v>0</v>
      </c>
      <c r="J440" s="7">
        <f>'Consolidated List'!J592</f>
        <v>0</v>
      </c>
      <c r="K440" s="7">
        <f>'Consolidated List'!K592</f>
        <v>0</v>
      </c>
      <c r="L440" s="7">
        <f>'Consolidated List'!L592</f>
        <v>0</v>
      </c>
      <c r="M440" s="7">
        <f>'Consolidated List'!M592</f>
        <v>0</v>
      </c>
      <c r="N440" s="7">
        <f>'Consolidated List'!N592</f>
        <v>0</v>
      </c>
      <c r="O440" s="7">
        <f>'Consolidated List'!O592</f>
        <v>0</v>
      </c>
      <c r="P440" s="7">
        <f>'Consolidated List'!P592</f>
        <v>0</v>
      </c>
      <c r="Q440" s="14">
        <f>'Consolidated List'!Q1717</f>
        <v>1</v>
      </c>
      <c r="R440" s="10">
        <f ca="1">RAND()*2-1</f>
        <v>4.1443436056751493E-2</v>
      </c>
      <c r="T440" s="13">
        <v>3</v>
      </c>
      <c r="V440" s="10">
        <f ca="1">$B$2*LOG(B440+1)+SUMPRODUCT($C$2:$T$2,C440:T440)</f>
        <v>295.01547483355063</v>
      </c>
      <c r="W440" s="10">
        <f t="shared" ca="1" si="12"/>
        <v>2234724477555.6987</v>
      </c>
      <c r="X440" s="7">
        <f t="shared" ca="1" si="13"/>
        <v>17</v>
      </c>
      <c r="Y440" s="16">
        <f ca="1">X440/$AA$15</f>
        <v>1.968503937007874E-3</v>
      </c>
    </row>
    <row r="441" spans="1:25" x14ac:dyDescent="0.25">
      <c r="A441" t="s">
        <v>2492</v>
      </c>
      <c r="B441" s="7">
        <f>'Consolidated List'!B1268</f>
        <v>2232</v>
      </c>
      <c r="C441" s="7">
        <f>'Consolidated List'!C1268</f>
        <v>0</v>
      </c>
      <c r="D441" s="7">
        <f>'Consolidated List'!D1268</f>
        <v>0</v>
      </c>
      <c r="E441" s="7">
        <f>'Consolidated List'!E1268</f>
        <v>0</v>
      </c>
      <c r="F441" s="7">
        <f>'Consolidated List'!F1268</f>
        <v>0</v>
      </c>
      <c r="G441" s="7">
        <f>'Consolidated List'!G1268</f>
        <v>0</v>
      </c>
      <c r="H441" s="7">
        <f>'Consolidated List'!H1268</f>
        <v>0</v>
      </c>
      <c r="I441" s="7">
        <f>'Consolidated List'!I1268</f>
        <v>0</v>
      </c>
      <c r="J441" s="7">
        <f>'Consolidated List'!J1268</f>
        <v>0</v>
      </c>
      <c r="K441" s="7">
        <f>'Consolidated List'!K1268</f>
        <v>0</v>
      </c>
      <c r="L441" s="7">
        <f>'Consolidated List'!L1268</f>
        <v>0</v>
      </c>
      <c r="M441" s="7">
        <f>'Consolidated List'!M1268</f>
        <v>0</v>
      </c>
      <c r="N441" s="7">
        <f>'Consolidated List'!N1268</f>
        <v>1</v>
      </c>
      <c r="O441" s="7">
        <f>'Consolidated List'!O1268</f>
        <v>0</v>
      </c>
      <c r="P441" s="7">
        <f>'Consolidated List'!P1268</f>
        <v>0</v>
      </c>
      <c r="Q441" s="7">
        <f>'Consolidated List'!Q1268</f>
        <v>0</v>
      </c>
      <c r="R441" s="10">
        <f ca="1">RAND()*2-1</f>
        <v>-0.51712162511634507</v>
      </c>
      <c r="V441" s="10">
        <f ca="1">$B$2*LOG(B441+1)+SUMPRODUCT($C$2:$T$2,C441:T441)</f>
        <v>117.342111610194</v>
      </c>
      <c r="W441" s="10">
        <f t="shared" ca="1" si="12"/>
        <v>22246899663.101894</v>
      </c>
      <c r="X441" s="7">
        <f t="shared" ca="1" si="13"/>
        <v>1</v>
      </c>
      <c r="Y441" s="16">
        <f ca="1">X441/$AA$15</f>
        <v>1.1579434923575729E-4</v>
      </c>
    </row>
    <row r="442" spans="1:25" x14ac:dyDescent="0.25">
      <c r="A442" s="13" t="str">
        <f>'Consolidated List'!A1718</f>
        <v xml:space="preserve">Eastview Acres </v>
      </c>
      <c r="B442" s="14">
        <f>'Consolidated List'!B1718</f>
        <v>55</v>
      </c>
      <c r="C442" s="14">
        <f>'Consolidated List'!C1718</f>
        <v>0</v>
      </c>
      <c r="D442" s="14">
        <f>'Consolidated List'!D1718</f>
        <v>0</v>
      </c>
      <c r="E442" s="14">
        <f>'Consolidated List'!E1718</f>
        <v>0</v>
      </c>
      <c r="F442" s="14">
        <f>'Consolidated List'!F1718</f>
        <v>0</v>
      </c>
      <c r="G442" s="14">
        <f>'Consolidated List'!G1718</f>
        <v>0</v>
      </c>
      <c r="H442" s="14">
        <f>'Consolidated List'!H1718</f>
        <v>0</v>
      </c>
      <c r="I442" s="14">
        <f>'Consolidated List'!I1718</f>
        <v>0</v>
      </c>
      <c r="J442" s="14">
        <f>'Consolidated List'!J1718</f>
        <v>0</v>
      </c>
      <c r="K442" s="14">
        <f>'Consolidated List'!K1718</f>
        <v>0</v>
      </c>
      <c r="L442" s="14">
        <f>'Consolidated List'!L1718</f>
        <v>0</v>
      </c>
      <c r="M442" s="14">
        <f>'Consolidated List'!M1718</f>
        <v>0</v>
      </c>
      <c r="N442" s="14">
        <f>'Consolidated List'!N1718</f>
        <v>0</v>
      </c>
      <c r="O442" s="14">
        <f>'Consolidated List'!O1718</f>
        <v>0</v>
      </c>
      <c r="P442" s="14">
        <f>'Consolidated List'!P1718</f>
        <v>0</v>
      </c>
      <c r="Q442" s="14">
        <f>'Consolidated List'!Q1718</f>
        <v>1</v>
      </c>
      <c r="R442" s="15">
        <f ca="1">RAND()*2-1</f>
        <v>-0.16982037935659577</v>
      </c>
      <c r="S442" s="13"/>
      <c r="T442" s="13"/>
      <c r="U442" s="13"/>
      <c r="V442" s="15">
        <f ca="1">$B$2*LOG(B442+1)+SUMPRODUCT($C$2:$T$2,C442:T442)</f>
        <v>95.992001097638649</v>
      </c>
      <c r="W442" s="10">
        <f t="shared" ca="1" si="12"/>
        <v>8150330619.9263124</v>
      </c>
      <c r="X442" s="7">
        <f t="shared" ca="1" si="13"/>
        <v>1</v>
      </c>
      <c r="Y442" s="16">
        <f ca="1">X442/$AA$15</f>
        <v>1.1579434923575729E-4</v>
      </c>
    </row>
    <row r="443" spans="1:25" x14ac:dyDescent="0.25">
      <c r="A443" t="str">
        <f>'Consolidated List'!A953</f>
        <v>Eastwood</v>
      </c>
      <c r="B443" s="7">
        <f>'Consolidated List'!B953</f>
        <v>0</v>
      </c>
      <c r="C443" s="7">
        <f>'Consolidated List'!C953</f>
        <v>0</v>
      </c>
      <c r="D443" s="7">
        <f>'Consolidated List'!D953</f>
        <v>0</v>
      </c>
      <c r="E443" s="7">
        <f>'Consolidated List'!E953</f>
        <v>0</v>
      </c>
      <c r="F443" s="7">
        <f>'Consolidated List'!F953</f>
        <v>0</v>
      </c>
      <c r="G443" s="7">
        <f>'Consolidated List'!G953</f>
        <v>0</v>
      </c>
      <c r="H443" s="7">
        <f>'Consolidated List'!H953</f>
        <v>0</v>
      </c>
      <c r="I443" s="7">
        <f>'Consolidated List'!I953</f>
        <v>0</v>
      </c>
      <c r="J443" s="7">
        <f>'Consolidated List'!J953</f>
        <v>0</v>
      </c>
      <c r="K443" s="7">
        <f>'Consolidated List'!K953</f>
        <v>0</v>
      </c>
      <c r="L443" s="7">
        <f>'Consolidated List'!L953</f>
        <v>0</v>
      </c>
      <c r="M443" s="7">
        <f>'Consolidated List'!M953</f>
        <v>1</v>
      </c>
      <c r="N443" s="7">
        <f>'Consolidated List'!N953</f>
        <v>0</v>
      </c>
      <c r="O443" s="7">
        <f>'Consolidated List'!O953</f>
        <v>0</v>
      </c>
      <c r="P443" s="7">
        <f>'Consolidated List'!P953</f>
        <v>0</v>
      </c>
      <c r="Q443" s="7">
        <f>'Consolidated List'!Q953</f>
        <v>0</v>
      </c>
      <c r="R443" s="10">
        <f ca="1">RAND()*2-1</f>
        <v>-0.85814691039987667</v>
      </c>
      <c r="V443" s="10">
        <f ca="1">$B$2*LOG(B443+1)+SUMPRODUCT($C$2:$T$2,C443:T443)</f>
        <v>47.27289783981368</v>
      </c>
      <c r="W443" s="10">
        <f t="shared" ca="1" si="12"/>
        <v>236081047.61484745</v>
      </c>
      <c r="X443" s="7">
        <f t="shared" ca="1" si="13"/>
        <v>1</v>
      </c>
      <c r="Y443" s="16">
        <f ca="1">X443/$AA$15</f>
        <v>1.1579434923575729E-4</v>
      </c>
    </row>
    <row r="444" spans="1:25" x14ac:dyDescent="0.25">
      <c r="A444" t="str">
        <f>'Consolidated List'!A1271</f>
        <v xml:space="preserve">Eau Claire </v>
      </c>
      <c r="B444" s="7">
        <f>'Consolidated List'!B1271</f>
        <v>1717</v>
      </c>
      <c r="C444" s="7">
        <f>'Consolidated List'!C1271</f>
        <v>0</v>
      </c>
      <c r="D444" s="7">
        <f>'Consolidated List'!D1271</f>
        <v>0</v>
      </c>
      <c r="E444" s="7">
        <f>'Consolidated List'!E1271</f>
        <v>0</v>
      </c>
      <c r="F444" s="7">
        <f>'Consolidated List'!F1271</f>
        <v>0</v>
      </c>
      <c r="G444" s="7">
        <f>'Consolidated List'!G1271</f>
        <v>0</v>
      </c>
      <c r="H444" s="7">
        <f>'Consolidated List'!H1271</f>
        <v>0</v>
      </c>
      <c r="I444" s="7">
        <f>'Consolidated List'!I1271</f>
        <v>0</v>
      </c>
      <c r="J444" s="7">
        <f>'Consolidated List'!J1271</f>
        <v>0</v>
      </c>
      <c r="K444" s="7">
        <f>'Consolidated List'!K1271</f>
        <v>0</v>
      </c>
      <c r="L444" s="7">
        <f>'Consolidated List'!L1271</f>
        <v>0</v>
      </c>
      <c r="M444" s="7">
        <f>'Consolidated List'!M1271</f>
        <v>0</v>
      </c>
      <c r="N444" s="7">
        <f>'Consolidated List'!N1271</f>
        <v>1</v>
      </c>
      <c r="O444" s="7">
        <f>'Consolidated List'!O1271</f>
        <v>0</v>
      </c>
      <c r="P444" s="7">
        <f>'Consolidated List'!P1271</f>
        <v>0</v>
      </c>
      <c r="Q444" s="7">
        <f>'Consolidated List'!Q1271</f>
        <v>0</v>
      </c>
      <c r="R444" s="10">
        <f ca="1">RAND()*2-1</f>
        <v>-0.3598765086726079</v>
      </c>
      <c r="T444">
        <v>2</v>
      </c>
      <c r="V444" s="10">
        <f ca="1">$B$2*LOG(B444+1)+SUMPRODUCT($C$2:$T$2,C444:T444)</f>
        <v>203.1569991766163</v>
      </c>
      <c r="W444" s="10">
        <f t="shared" ca="1" si="12"/>
        <v>346066010437.11896</v>
      </c>
      <c r="X444" s="7">
        <f t="shared" ca="1" si="13"/>
        <v>3</v>
      </c>
      <c r="Y444" s="16">
        <f ca="1">X444/$AA$15</f>
        <v>3.4738304770727188E-4</v>
      </c>
    </row>
    <row r="445" spans="1:25" x14ac:dyDescent="0.25">
      <c r="A445" t="str">
        <f>'Consolidated List'!A1181</f>
        <v>Eaux Claires</v>
      </c>
      <c r="B445" s="7">
        <f>'Consolidated List'!B1271</f>
        <v>1717</v>
      </c>
      <c r="C445" s="7">
        <f>'Consolidated List'!C1181</f>
        <v>0</v>
      </c>
      <c r="D445" s="7">
        <f>'Consolidated List'!D1181</f>
        <v>0</v>
      </c>
      <c r="E445" s="7">
        <f>'Consolidated List'!E1181</f>
        <v>0</v>
      </c>
      <c r="F445" s="7">
        <f>'Consolidated List'!F1181</f>
        <v>0</v>
      </c>
      <c r="G445" s="7">
        <f>'Consolidated List'!G1181</f>
        <v>0</v>
      </c>
      <c r="H445" s="7">
        <f>'Consolidated List'!H1181</f>
        <v>0</v>
      </c>
      <c r="I445" s="7">
        <f>'Consolidated List'!I1181</f>
        <v>0</v>
      </c>
      <c r="J445" s="7">
        <f>'Consolidated List'!J1181</f>
        <v>0</v>
      </c>
      <c r="K445" s="7">
        <f>'Consolidated List'!K1181</f>
        <v>0</v>
      </c>
      <c r="L445" s="7">
        <f>'Consolidated List'!L1181</f>
        <v>0</v>
      </c>
      <c r="M445" s="7">
        <f>'Consolidated List'!M1181</f>
        <v>1</v>
      </c>
      <c r="N445" s="7">
        <f>'Consolidated List'!N1181</f>
        <v>0</v>
      </c>
      <c r="O445" s="7">
        <f>'Consolidated List'!O1181</f>
        <v>0</v>
      </c>
      <c r="P445" s="7">
        <f>'Consolidated List'!P1181</f>
        <v>0</v>
      </c>
      <c r="Q445" s="7">
        <f>'Consolidated List'!Q1181</f>
        <v>0</v>
      </c>
      <c r="R445" s="10">
        <f ca="1">RAND()*2-1</f>
        <v>-0.15492215305737544</v>
      </c>
      <c r="T445">
        <v>4</v>
      </c>
      <c r="V445" s="10">
        <f ca="1">$B$2*LOG(B445+1)+SUMPRODUCT($C$2:$T$2,C445:T445)</f>
        <v>337.0609096765811</v>
      </c>
      <c r="W445" s="10">
        <f t="shared" ca="1" si="12"/>
        <v>4350527745623.4482</v>
      </c>
      <c r="X445" s="7">
        <f t="shared" ca="1" si="13"/>
        <v>33</v>
      </c>
      <c r="Y445" s="16">
        <f ca="1">X445/$AA$15</f>
        <v>3.8212135247799907E-3</v>
      </c>
    </row>
    <row r="446" spans="1:25" x14ac:dyDescent="0.25">
      <c r="A446" t="str">
        <f>'Consolidated List'!A1165</f>
        <v>Ebbers</v>
      </c>
      <c r="B446" s="7">
        <f>'Consolidated List'!B1165</f>
        <v>0</v>
      </c>
      <c r="C446" s="7">
        <f>'Consolidated List'!C1165</f>
        <v>0</v>
      </c>
      <c r="D446" s="7">
        <f>'Consolidated List'!D1165</f>
        <v>0</v>
      </c>
      <c r="E446" s="7">
        <f>'Consolidated List'!E1165</f>
        <v>0</v>
      </c>
      <c r="F446" s="7">
        <f>'Consolidated List'!F1165</f>
        <v>0</v>
      </c>
      <c r="G446" s="7">
        <f>'Consolidated List'!G1165</f>
        <v>0</v>
      </c>
      <c r="H446" s="7">
        <f>'Consolidated List'!H1165</f>
        <v>0</v>
      </c>
      <c r="I446" s="7">
        <f>'Consolidated List'!I1165</f>
        <v>0</v>
      </c>
      <c r="J446" s="7">
        <f>'Consolidated List'!J1165</f>
        <v>0</v>
      </c>
      <c r="K446" s="7">
        <f>'Consolidated List'!K1165</f>
        <v>0</v>
      </c>
      <c r="L446" s="7">
        <f>'Consolidated List'!L1165</f>
        <v>0</v>
      </c>
      <c r="M446" s="7">
        <f>'Consolidated List'!M1165</f>
        <v>1</v>
      </c>
      <c r="N446" s="7">
        <f>'Consolidated List'!N1165</f>
        <v>0</v>
      </c>
      <c r="O446" s="7">
        <f>'Consolidated List'!O1165</f>
        <v>0</v>
      </c>
      <c r="P446" s="7">
        <f>'Consolidated List'!P1165</f>
        <v>0</v>
      </c>
      <c r="Q446" s="7">
        <f>'Consolidated List'!Q1165</f>
        <v>0</v>
      </c>
      <c r="R446" s="10">
        <f ca="1">RAND()*2-1</f>
        <v>2.1564029904063808E-2</v>
      </c>
      <c r="V446" s="10">
        <f ca="1">$B$2*LOG(B446+1)+SUMPRODUCT($C$2:$T$2,C446:T446)</f>
        <v>56.070007242853087</v>
      </c>
      <c r="W446" s="10">
        <f t="shared" ca="1" si="12"/>
        <v>554182821.4804312</v>
      </c>
      <c r="X446" s="7">
        <f t="shared" ca="1" si="13"/>
        <v>1</v>
      </c>
      <c r="Y446" s="16">
        <f ca="1">X446/$AA$15</f>
        <v>1.1579434923575729E-4</v>
      </c>
    </row>
    <row r="447" spans="1:25" x14ac:dyDescent="0.25">
      <c r="A447" t="str">
        <f>'Consolidated List'!A1469</f>
        <v xml:space="preserve">Eckville </v>
      </c>
      <c r="B447" s="7">
        <f>'Consolidated List'!B1469</f>
        <v>951</v>
      </c>
      <c r="C447" s="7">
        <f>'Consolidated List'!C1469</f>
        <v>0</v>
      </c>
      <c r="D447" s="7">
        <f>'Consolidated List'!D1469</f>
        <v>0</v>
      </c>
      <c r="E447" s="7">
        <f>'Consolidated List'!E1469</f>
        <v>0</v>
      </c>
      <c r="F447" s="7">
        <f>'Consolidated List'!F1469</f>
        <v>0</v>
      </c>
      <c r="G447" s="7">
        <f>'Consolidated List'!G1469</f>
        <v>0</v>
      </c>
      <c r="H447" s="7">
        <f>'Consolidated List'!H1469</f>
        <v>0</v>
      </c>
      <c r="I447" s="7">
        <f>'Consolidated List'!I1469</f>
        <v>0</v>
      </c>
      <c r="J447" s="7">
        <f>'Consolidated List'!J1469</f>
        <v>0</v>
      </c>
      <c r="K447" s="7">
        <f>'Consolidated List'!K1469</f>
        <v>0</v>
      </c>
      <c r="L447" s="7">
        <f>'Consolidated List'!L1469</f>
        <v>0</v>
      </c>
      <c r="M447" s="7">
        <f>'Consolidated List'!M1469</f>
        <v>0</v>
      </c>
      <c r="N447" s="7">
        <f>'Consolidated List'!N1469</f>
        <v>0</v>
      </c>
      <c r="O447" s="7">
        <f>'Consolidated List'!O1469</f>
        <v>1</v>
      </c>
      <c r="P447" s="7">
        <f>'Consolidated List'!P1469</f>
        <v>0</v>
      </c>
      <c r="Q447" s="7">
        <f>'Consolidated List'!Q1469</f>
        <v>0</v>
      </c>
      <c r="R447" s="10">
        <f ca="1">RAND()*2-1</f>
        <v>0.92185163492040867</v>
      </c>
      <c r="V447" s="10">
        <f ca="1">$B$2*LOG(B447+1)+SUMPRODUCT($C$2:$T$2,C447:T447)</f>
        <v>187.51353564589175</v>
      </c>
      <c r="W447" s="10">
        <f t="shared" ca="1" si="12"/>
        <v>231826518676.68802</v>
      </c>
      <c r="X447" s="7">
        <f t="shared" ca="1" si="13"/>
        <v>2</v>
      </c>
      <c r="Y447" s="16">
        <f ca="1">X447/$AA$15</f>
        <v>2.3158869847151459E-4</v>
      </c>
    </row>
    <row r="448" spans="1:25" x14ac:dyDescent="0.25">
      <c r="A448" s="13" t="str">
        <f>'Consolidated List'!A1586</f>
        <v xml:space="preserve">Edberg </v>
      </c>
      <c r="B448" s="14">
        <f>'Consolidated List'!B1586</f>
        <v>155</v>
      </c>
      <c r="C448" s="14">
        <f>'Consolidated List'!C1586</f>
        <v>0</v>
      </c>
      <c r="D448" s="14">
        <f>'Consolidated List'!D1586</f>
        <v>0</v>
      </c>
      <c r="E448" s="14">
        <f>'Consolidated List'!E1586</f>
        <v>0</v>
      </c>
      <c r="F448" s="14">
        <f>'Consolidated List'!F1586</f>
        <v>0</v>
      </c>
      <c r="G448" s="14">
        <f>'Consolidated List'!G1586</f>
        <v>0</v>
      </c>
      <c r="H448" s="14">
        <f>'Consolidated List'!H1586</f>
        <v>0</v>
      </c>
      <c r="I448" s="14">
        <f>'Consolidated List'!I1586</f>
        <v>0</v>
      </c>
      <c r="J448" s="14">
        <f>'Consolidated List'!J1586</f>
        <v>0</v>
      </c>
      <c r="K448" s="14">
        <f>'Consolidated List'!K1586</f>
        <v>0</v>
      </c>
      <c r="L448" s="14">
        <f>'Consolidated List'!L1586</f>
        <v>0</v>
      </c>
      <c r="M448" s="14">
        <f>'Consolidated List'!M1586</f>
        <v>0</v>
      </c>
      <c r="N448" s="14">
        <f>'Consolidated List'!N1586</f>
        <v>0</v>
      </c>
      <c r="O448" s="14">
        <f>'Consolidated List'!O1586</f>
        <v>0</v>
      </c>
      <c r="P448" s="14">
        <f>'Consolidated List'!P1586</f>
        <v>1</v>
      </c>
      <c r="Q448" s="14">
        <f>'Consolidated List'!Q1586</f>
        <v>0</v>
      </c>
      <c r="R448" s="15">
        <f ca="1">RAND()*2-1</f>
        <v>-0.69805061491185882</v>
      </c>
      <c r="S448" s="13"/>
      <c r="T448" s="13"/>
      <c r="U448" s="13"/>
      <c r="V448" s="15">
        <f ca="1">$B$2*LOG(B448+1)+SUMPRODUCT($C$2:$T$2,C448:T448)</f>
        <v>115.39260559657865</v>
      </c>
      <c r="W448" s="10">
        <f t="shared" ca="1" si="12"/>
        <v>20459258974.863792</v>
      </c>
      <c r="X448" s="7">
        <f t="shared" ca="1" si="13"/>
        <v>1</v>
      </c>
      <c r="Y448" s="16">
        <f ca="1">X448/$AA$15</f>
        <v>1.1579434923575729E-4</v>
      </c>
    </row>
    <row r="449" spans="1:25" x14ac:dyDescent="0.25">
      <c r="A449" t="str">
        <f>'Consolidated List'!A635</f>
        <v xml:space="preserve">Eden Valley </v>
      </c>
      <c r="B449" s="7">
        <f>'Consolidated List'!B635</f>
        <v>509</v>
      </c>
      <c r="C449" s="7">
        <f>'Consolidated List'!C635</f>
        <v>0</v>
      </c>
      <c r="D449" s="7">
        <f>'Consolidated List'!D635</f>
        <v>0</v>
      </c>
      <c r="E449" s="7">
        <f>'Consolidated List'!E635</f>
        <v>0</v>
      </c>
      <c r="F449" s="7">
        <f>'Consolidated List'!F635</f>
        <v>0</v>
      </c>
      <c r="G449" s="7">
        <f>'Consolidated List'!G635</f>
        <v>0</v>
      </c>
      <c r="H449" s="7">
        <f>'Consolidated List'!H635</f>
        <v>0</v>
      </c>
      <c r="I449" s="7">
        <f>'Consolidated List'!I635</f>
        <v>1</v>
      </c>
      <c r="J449" s="7">
        <f>'Consolidated List'!J635</f>
        <v>0</v>
      </c>
      <c r="K449" s="7">
        <f>'Consolidated List'!K635</f>
        <v>0</v>
      </c>
      <c r="L449" s="7">
        <f>'Consolidated List'!L635</f>
        <v>0</v>
      </c>
      <c r="M449" s="7">
        <f>'Consolidated List'!M635</f>
        <v>0</v>
      </c>
      <c r="N449" s="7">
        <f>'Consolidated List'!N635</f>
        <v>0</v>
      </c>
      <c r="O449" s="7">
        <f>'Consolidated List'!O635</f>
        <v>0</v>
      </c>
      <c r="P449" s="7">
        <f>'Consolidated List'!P635</f>
        <v>0</v>
      </c>
      <c r="Q449" s="7">
        <f>'Consolidated List'!Q635</f>
        <v>0</v>
      </c>
      <c r="R449" s="10">
        <f ca="1">RAND()*2-1</f>
        <v>0.37101475048676424</v>
      </c>
      <c r="V449" s="10">
        <f ca="1">$B$2*LOG(B449+1)+SUMPRODUCT($C$2:$T$2,C449:T449)</f>
        <v>128.05996331609953</v>
      </c>
      <c r="W449" s="10">
        <f t="shared" ca="1" si="12"/>
        <v>34440295207.017151</v>
      </c>
      <c r="X449" s="7">
        <f t="shared" ca="1" si="13"/>
        <v>1</v>
      </c>
      <c r="Y449" s="16">
        <f ca="1">X449/$AA$15</f>
        <v>1.1579434923575729E-4</v>
      </c>
    </row>
    <row r="450" spans="1:25" x14ac:dyDescent="0.25">
      <c r="A450" t="str">
        <f>'Consolidated List'!A1272</f>
        <v xml:space="preserve">Edgemont </v>
      </c>
      <c r="B450" s="7">
        <f>'Consolidated List'!B1272</f>
        <v>6955</v>
      </c>
      <c r="C450" s="7">
        <f>'Consolidated List'!C1272</f>
        <v>0</v>
      </c>
      <c r="D450" s="7">
        <f>'Consolidated List'!D1272</f>
        <v>0</v>
      </c>
      <c r="E450" s="7">
        <f>'Consolidated List'!E1272</f>
        <v>0</v>
      </c>
      <c r="F450" s="7">
        <f>'Consolidated List'!F1272</f>
        <v>0</v>
      </c>
      <c r="G450" s="7">
        <f>'Consolidated List'!G1272</f>
        <v>0</v>
      </c>
      <c r="H450" s="7">
        <f>'Consolidated List'!H1272</f>
        <v>0</v>
      </c>
      <c r="I450" s="7">
        <f>'Consolidated List'!I1272</f>
        <v>0</v>
      </c>
      <c r="J450" s="7">
        <f>'Consolidated List'!J1272</f>
        <v>0</v>
      </c>
      <c r="K450" s="7">
        <f>'Consolidated List'!K1272</f>
        <v>0</v>
      </c>
      <c r="L450" s="7">
        <f>'Consolidated List'!L1272</f>
        <v>0</v>
      </c>
      <c r="M450" s="7">
        <f>'Consolidated List'!M1272</f>
        <v>0</v>
      </c>
      <c r="N450" s="7">
        <f>'Consolidated List'!N1272</f>
        <v>1</v>
      </c>
      <c r="O450" s="7">
        <f>'Consolidated List'!O1272</f>
        <v>0</v>
      </c>
      <c r="P450" s="7">
        <f>'Consolidated List'!P1272</f>
        <v>0</v>
      </c>
      <c r="Q450" s="7">
        <f>'Consolidated List'!Q1272</f>
        <v>0</v>
      </c>
      <c r="R450" s="10">
        <f ca="1">RAND()*2-1</f>
        <v>-0.73538894826901835</v>
      </c>
      <c r="V450" s="10">
        <f ca="1">$B$2*LOG(B450+1)+SUMPRODUCT($C$2:$T$2,C450:T450)</f>
        <v>131.44397643722209</v>
      </c>
      <c r="W450" s="10">
        <f t="shared" ca="1" si="12"/>
        <v>39237691147.56179</v>
      </c>
      <c r="X450" s="7">
        <f t="shared" ca="1" si="13"/>
        <v>1</v>
      </c>
      <c r="Y450" s="16">
        <f ca="1">X450/$AA$15</f>
        <v>1.1579434923575729E-4</v>
      </c>
    </row>
    <row r="451" spans="1:25" x14ac:dyDescent="0.25">
      <c r="A451" s="13" t="str">
        <f>'Consolidated List'!A1587</f>
        <v xml:space="preserve">Edgerton </v>
      </c>
      <c r="B451" s="14">
        <f>'Consolidated List'!B1587</f>
        <v>393</v>
      </c>
      <c r="C451" s="14">
        <f>'Consolidated List'!C1587</f>
        <v>0</v>
      </c>
      <c r="D451" s="14">
        <f>'Consolidated List'!D1587</f>
        <v>0</v>
      </c>
      <c r="E451" s="14">
        <f>'Consolidated List'!E1587</f>
        <v>0</v>
      </c>
      <c r="F451" s="14">
        <f>'Consolidated List'!F1587</f>
        <v>0</v>
      </c>
      <c r="G451" s="14">
        <f>'Consolidated List'!G1587</f>
        <v>0</v>
      </c>
      <c r="H451" s="14">
        <f>'Consolidated List'!H1587</f>
        <v>0</v>
      </c>
      <c r="I451" s="14">
        <f>'Consolidated List'!I1587</f>
        <v>0</v>
      </c>
      <c r="J451" s="14">
        <f>'Consolidated List'!J1587</f>
        <v>0</v>
      </c>
      <c r="K451" s="14">
        <f>'Consolidated List'!K1587</f>
        <v>0</v>
      </c>
      <c r="L451" s="14">
        <f>'Consolidated List'!L1587</f>
        <v>0</v>
      </c>
      <c r="M451" s="14">
        <f>'Consolidated List'!M1587</f>
        <v>0</v>
      </c>
      <c r="N451" s="14">
        <f>'Consolidated List'!N1587</f>
        <v>0</v>
      </c>
      <c r="O451" s="14">
        <f>'Consolidated List'!O1587</f>
        <v>0</v>
      </c>
      <c r="P451" s="14">
        <f>'Consolidated List'!P1587</f>
        <v>1</v>
      </c>
      <c r="Q451" s="14">
        <f>'Consolidated List'!Q1587</f>
        <v>0</v>
      </c>
      <c r="R451" s="15">
        <f ca="1">RAND()*2-1</f>
        <v>-1.1080067342674305E-2</v>
      </c>
      <c r="S451" s="13"/>
      <c r="T451" s="13"/>
      <c r="U451" s="13"/>
      <c r="V451" s="15">
        <f ca="1">$B$2*LOG(B451+1)+SUMPRODUCT($C$2:$T$2,C451:T451)</f>
        <v>135.54057464681719</v>
      </c>
      <c r="W451" s="10">
        <f t="shared" ca="1" si="12"/>
        <v>45745313985.381248</v>
      </c>
      <c r="X451" s="7">
        <f t="shared" ca="1" si="13"/>
        <v>1</v>
      </c>
      <c r="Y451" s="16">
        <f ca="1">X451/$AA$15</f>
        <v>1.1579434923575729E-4</v>
      </c>
    </row>
    <row r="452" spans="1:25" x14ac:dyDescent="0.25">
      <c r="A452" t="str">
        <f>'Consolidated List'!A726</f>
        <v xml:space="preserve">Edmonton </v>
      </c>
      <c r="B452" s="7">
        <f>'Consolidated List'!B726</f>
        <v>782439</v>
      </c>
      <c r="C452" s="7">
        <f>'Consolidated List'!C726</f>
        <v>0</v>
      </c>
      <c r="D452" s="7">
        <f>'Consolidated List'!D726</f>
        <v>0</v>
      </c>
      <c r="E452" s="7">
        <f>'Consolidated List'!E726</f>
        <v>0</v>
      </c>
      <c r="F452" s="7">
        <f>'Consolidated List'!F726</f>
        <v>0</v>
      </c>
      <c r="G452" s="7">
        <f>'Consolidated List'!G726</f>
        <v>0</v>
      </c>
      <c r="H452" s="7">
        <f>'Consolidated List'!H726</f>
        <v>0</v>
      </c>
      <c r="I452" s="7">
        <f>'Consolidated List'!I726</f>
        <v>0</v>
      </c>
      <c r="J452" s="7">
        <f>'Consolidated List'!J726</f>
        <v>1</v>
      </c>
      <c r="K452" s="7">
        <f>'Consolidated List'!K726</f>
        <v>0</v>
      </c>
      <c r="L452" s="7">
        <f>'Consolidated List'!L726</f>
        <v>0</v>
      </c>
      <c r="M452" s="7">
        <f>'Consolidated List'!M726</f>
        <v>0</v>
      </c>
      <c r="N452" s="7">
        <f>'Consolidated List'!N726</f>
        <v>0</v>
      </c>
      <c r="O452" s="7">
        <f>'Consolidated List'!O726</f>
        <v>0</v>
      </c>
      <c r="P452" s="7">
        <f>'Consolidated List'!P726</f>
        <v>0</v>
      </c>
      <c r="Q452" s="7">
        <f>'Consolidated List'!Q726</f>
        <v>0</v>
      </c>
      <c r="R452" s="10">
        <f ca="1">RAND()*2-1</f>
        <v>0.66325669506866336</v>
      </c>
      <c r="T452">
        <v>2</v>
      </c>
      <c r="V452" s="10">
        <f ca="1">$B$2*LOG(B452+1)+SUMPRODUCT($C$2:$T$2,C452:T452)</f>
        <v>414.11645141609677</v>
      </c>
      <c r="W452" s="10">
        <f t="shared" ca="1" si="12"/>
        <v>12179022121926.4</v>
      </c>
      <c r="X452" s="7">
        <f t="shared" ca="1" si="13"/>
        <v>90</v>
      </c>
      <c r="Y452" s="16">
        <f ca="1">X452/$AA$15</f>
        <v>1.0421491431218156E-2</v>
      </c>
    </row>
    <row r="453" spans="1:25" x14ac:dyDescent="0.25">
      <c r="A453" s="13" t="str">
        <f>'Consolidated List'!A1632</f>
        <v>Edmonton Beach</v>
      </c>
      <c r="B453" s="14">
        <f>'Consolidated List'!B1632</f>
        <v>592</v>
      </c>
      <c r="C453" s="14">
        <f>'Consolidated List'!C1632</f>
        <v>0</v>
      </c>
      <c r="D453" s="14">
        <f>'Consolidated List'!D1632</f>
        <v>0</v>
      </c>
      <c r="E453" s="14">
        <f>'Consolidated List'!E1632</f>
        <v>0</v>
      </c>
      <c r="F453" s="14">
        <f>'Consolidated List'!F1632</f>
        <v>0</v>
      </c>
      <c r="G453" s="14">
        <f>'Consolidated List'!G1632</f>
        <v>0</v>
      </c>
      <c r="H453" s="14">
        <f>'Consolidated List'!H1632</f>
        <v>0</v>
      </c>
      <c r="I453" s="14">
        <f>'Consolidated List'!I1632</f>
        <v>0</v>
      </c>
      <c r="J453" s="14">
        <f>'Consolidated List'!J1632</f>
        <v>0</v>
      </c>
      <c r="K453" s="14">
        <f>'Consolidated List'!K1632</f>
        <v>0</v>
      </c>
      <c r="L453" s="14">
        <f>'Consolidated List'!L1632</f>
        <v>0</v>
      </c>
      <c r="M453" s="14">
        <f>'Consolidated List'!M1632</f>
        <v>0</v>
      </c>
      <c r="N453" s="14">
        <f>'Consolidated List'!N1632</f>
        <v>0</v>
      </c>
      <c r="O453" s="14">
        <f>'Consolidated List'!O1632</f>
        <v>0</v>
      </c>
      <c r="P453" s="14">
        <f>'Consolidated List'!P1632</f>
        <v>1</v>
      </c>
      <c r="Q453" s="14">
        <f>'Consolidated List'!Q1632</f>
        <v>0</v>
      </c>
      <c r="R453" s="15">
        <f ca="1">RAND()*2-1</f>
        <v>-0.75007113057550456</v>
      </c>
      <c r="S453" s="13"/>
      <c r="T453" s="13">
        <v>4</v>
      </c>
      <c r="U453" s="13"/>
      <c r="V453" s="15">
        <f ca="1">$B$2*LOG(B453+1)+SUMPRODUCT($C$2:$T$2,C453:T453)</f>
        <v>310.01009357526561</v>
      </c>
      <c r="W453" s="10">
        <f t="shared" ref="W453:W516" ca="1" si="14">$W$2^LOG(V453)-2</f>
        <v>2863381211786.2793</v>
      </c>
      <c r="X453" s="7">
        <f t="shared" ref="X453:X516" ca="1" si="15">INT((W453-$AA$18)/($AA$19-$AA$18)*($X$2-1)+1)</f>
        <v>22</v>
      </c>
      <c r="Y453" s="16">
        <f ca="1">X453/$AA$15</f>
        <v>2.5474756831866605E-3</v>
      </c>
    </row>
    <row r="454" spans="1:25" x14ac:dyDescent="0.25">
      <c r="A454" t="str">
        <f>'Consolidated List'!A1470</f>
        <v xml:space="preserve">Edson </v>
      </c>
      <c r="B454" s="7">
        <f>'Consolidated List'!B1470</f>
        <v>8098</v>
      </c>
      <c r="C454" s="7">
        <f>'Consolidated List'!C1470</f>
        <v>0</v>
      </c>
      <c r="D454" s="7">
        <f>'Consolidated List'!D1470</f>
        <v>0</v>
      </c>
      <c r="E454" s="7">
        <f>'Consolidated List'!E1470</f>
        <v>0</v>
      </c>
      <c r="F454" s="7">
        <f>'Consolidated List'!F1470</f>
        <v>0</v>
      </c>
      <c r="G454" s="7">
        <f>'Consolidated List'!G1470</f>
        <v>0</v>
      </c>
      <c r="H454" s="7">
        <f>'Consolidated List'!H1470</f>
        <v>0</v>
      </c>
      <c r="I454" s="7">
        <f>'Consolidated List'!I1470</f>
        <v>0</v>
      </c>
      <c r="J454" s="7">
        <f>'Consolidated List'!J1470</f>
        <v>0</v>
      </c>
      <c r="K454" s="7">
        <f>'Consolidated List'!K1470</f>
        <v>0</v>
      </c>
      <c r="L454" s="7">
        <f>'Consolidated List'!L1470</f>
        <v>0</v>
      </c>
      <c r="M454" s="7">
        <f>'Consolidated List'!M1470</f>
        <v>0</v>
      </c>
      <c r="N454" s="7">
        <f>'Consolidated List'!N1470</f>
        <v>0</v>
      </c>
      <c r="O454" s="7">
        <f>'Consolidated List'!O1470</f>
        <v>1</v>
      </c>
      <c r="P454" s="7">
        <f>'Consolidated List'!P1470</f>
        <v>0</v>
      </c>
      <c r="Q454" s="7">
        <f>'Consolidated List'!Q1470</f>
        <v>0</v>
      </c>
      <c r="R454" s="10">
        <f ca="1">RAND()*2-1</f>
        <v>-0.3031847915067587</v>
      </c>
      <c r="V454" s="10">
        <f ca="1">$B$2*LOG(B454+1)+SUMPRODUCT($C$2:$T$2,C454:T454)</f>
        <v>205.94638825081063</v>
      </c>
      <c r="W454" s="10">
        <f t="shared" ca="1" si="14"/>
        <v>370485230999.35541</v>
      </c>
      <c r="X454" s="7">
        <f t="shared" ca="1" si="15"/>
        <v>3</v>
      </c>
      <c r="Y454" s="16">
        <f ca="1">X454/$AA$15</f>
        <v>3.4738304770727188E-4</v>
      </c>
    </row>
    <row r="455" spans="1:25" x14ac:dyDescent="0.25">
      <c r="A455" t="str">
        <f>'Consolidated List'!A197</f>
        <v xml:space="preserve">Edwand </v>
      </c>
      <c r="B455" s="7">
        <f>'Consolidated List'!B197</f>
        <v>0</v>
      </c>
      <c r="C455" s="7">
        <f>'Consolidated List'!C197</f>
        <v>0</v>
      </c>
      <c r="D455" s="7">
        <f>'Consolidated List'!D197</f>
        <v>0</v>
      </c>
      <c r="E455" s="7">
        <f>'Consolidated List'!E197</f>
        <v>1</v>
      </c>
      <c r="F455" s="7">
        <f>'Consolidated List'!F197</f>
        <v>0</v>
      </c>
      <c r="G455" s="7">
        <f>'Consolidated List'!G197</f>
        <v>0</v>
      </c>
      <c r="H455" s="7">
        <f>'Consolidated List'!H197</f>
        <v>0</v>
      </c>
      <c r="I455" s="7">
        <f>'Consolidated List'!I197</f>
        <v>0</v>
      </c>
      <c r="J455" s="7">
        <f>'Consolidated List'!J197</f>
        <v>0</v>
      </c>
      <c r="K455" s="7">
        <f>'Consolidated List'!K197</f>
        <v>0</v>
      </c>
      <c r="L455" s="7">
        <f>'Consolidated List'!L197</f>
        <v>0</v>
      </c>
      <c r="M455" s="7">
        <f>'Consolidated List'!M197</f>
        <v>0</v>
      </c>
      <c r="N455" s="7">
        <f>'Consolidated List'!N197</f>
        <v>0</v>
      </c>
      <c r="O455" s="7">
        <f>'Consolidated List'!O197</f>
        <v>0</v>
      </c>
      <c r="P455" s="7">
        <f>'Consolidated List'!P197</f>
        <v>0</v>
      </c>
      <c r="Q455" s="7">
        <f>'Consolidated List'!Q197</f>
        <v>0</v>
      </c>
      <c r="R455" s="10">
        <f ca="1">RAND()*2-1</f>
        <v>0.67362935005242286</v>
      </c>
      <c r="V455" s="10">
        <f ca="1">$B$2*LOG(B455+1)+SUMPRODUCT($C$2:$T$2,C455:T455)</f>
        <v>31.736293500524226</v>
      </c>
      <c r="W455" s="10">
        <f t="shared" ca="1" si="14"/>
        <v>32194448.688335843</v>
      </c>
      <c r="X455" s="7">
        <f t="shared" ca="1" si="15"/>
        <v>1</v>
      </c>
      <c r="Y455" s="16">
        <f ca="1">X455/$AA$15</f>
        <v>1.1579434923575729E-4</v>
      </c>
    </row>
    <row r="456" spans="1:25" x14ac:dyDescent="0.25">
      <c r="A456" t="str">
        <f>'Consolidated List'!A198</f>
        <v xml:space="preserve">Egremont </v>
      </c>
      <c r="B456" s="7">
        <f>'Consolidated List'!B198</f>
        <v>0</v>
      </c>
      <c r="C456" s="7">
        <f>'Consolidated List'!C198</f>
        <v>0</v>
      </c>
      <c r="D456" s="7">
        <f>'Consolidated List'!D198</f>
        <v>0</v>
      </c>
      <c r="E456" s="7">
        <f>'Consolidated List'!E198</f>
        <v>1</v>
      </c>
      <c r="F456" s="7">
        <f>'Consolidated List'!F198</f>
        <v>0</v>
      </c>
      <c r="G456" s="7">
        <f>'Consolidated List'!G198</f>
        <v>0</v>
      </c>
      <c r="H456" s="7">
        <f>'Consolidated List'!H198</f>
        <v>0</v>
      </c>
      <c r="I456" s="7">
        <f>'Consolidated List'!I198</f>
        <v>0</v>
      </c>
      <c r="J456" s="7">
        <f>'Consolidated List'!J198</f>
        <v>0</v>
      </c>
      <c r="K456" s="7">
        <f>'Consolidated List'!K198</f>
        <v>0</v>
      </c>
      <c r="L456" s="7">
        <f>'Consolidated List'!L198</f>
        <v>0</v>
      </c>
      <c r="M456" s="7">
        <f>'Consolidated List'!M198</f>
        <v>0</v>
      </c>
      <c r="N456" s="7">
        <f>'Consolidated List'!N198</f>
        <v>0</v>
      </c>
      <c r="O456" s="7">
        <f>'Consolidated List'!O198</f>
        <v>0</v>
      </c>
      <c r="P456" s="7">
        <f>'Consolidated List'!P198</f>
        <v>0</v>
      </c>
      <c r="Q456" s="7">
        <f>'Consolidated List'!Q198</f>
        <v>0</v>
      </c>
      <c r="R456" s="10">
        <f ca="1">RAND()*2-1</f>
        <v>-1.8126215025541459E-2</v>
      </c>
      <c r="V456" s="10">
        <f ca="1">$B$2*LOG(B456+1)+SUMPRODUCT($C$2:$T$2,C456:T456)</f>
        <v>24.818737849744586</v>
      </c>
      <c r="W456" s="10">
        <f t="shared" ca="1" si="14"/>
        <v>9416692.0202425122</v>
      </c>
      <c r="X456" s="7">
        <f t="shared" ca="1" si="15"/>
        <v>1</v>
      </c>
      <c r="Y456" s="16">
        <f ca="1">X456/$AA$15</f>
        <v>1.1579434923575729E-4</v>
      </c>
    </row>
    <row r="457" spans="1:25" x14ac:dyDescent="0.25">
      <c r="A457" t="str">
        <f>'Consolidated List'!A1086</f>
        <v>Ekota</v>
      </c>
      <c r="B457" s="7">
        <f>'Consolidated List'!B1086</f>
        <v>0</v>
      </c>
      <c r="C457" s="7">
        <f>'Consolidated List'!C1086</f>
        <v>0</v>
      </c>
      <c r="D457" s="7">
        <f>'Consolidated List'!D1086</f>
        <v>0</v>
      </c>
      <c r="E457" s="7">
        <f>'Consolidated List'!E1086</f>
        <v>0</v>
      </c>
      <c r="F457" s="7">
        <f>'Consolidated List'!F1086</f>
        <v>0</v>
      </c>
      <c r="G457" s="7">
        <f>'Consolidated List'!G1086</f>
        <v>0</v>
      </c>
      <c r="H457" s="7">
        <f>'Consolidated List'!H1086</f>
        <v>0</v>
      </c>
      <c r="I457" s="7">
        <f>'Consolidated List'!I1086</f>
        <v>0</v>
      </c>
      <c r="J457" s="7">
        <f>'Consolidated List'!J1086</f>
        <v>0</v>
      </c>
      <c r="K457" s="7">
        <f>'Consolidated List'!K1086</f>
        <v>0</v>
      </c>
      <c r="L457" s="7">
        <f>'Consolidated List'!L1086</f>
        <v>0</v>
      </c>
      <c r="M457" s="7">
        <f>'Consolidated List'!M1086</f>
        <v>1</v>
      </c>
      <c r="N457" s="7">
        <f>'Consolidated List'!N1086</f>
        <v>0</v>
      </c>
      <c r="O457" s="7">
        <f>'Consolidated List'!O1086</f>
        <v>0</v>
      </c>
      <c r="P457" s="7">
        <f>'Consolidated List'!P1086</f>
        <v>0</v>
      </c>
      <c r="Q457" s="7">
        <f>'Consolidated List'!Q1086</f>
        <v>0</v>
      </c>
      <c r="R457" s="10">
        <f ca="1">RAND()*2-1</f>
        <v>-0.51786795161800936</v>
      </c>
      <c r="V457" s="10">
        <f ca="1">$B$2*LOG(B457+1)+SUMPRODUCT($C$2:$T$2,C457:T457)</f>
        <v>50.675687427632354</v>
      </c>
      <c r="W457" s="10">
        <f t="shared" ca="1" si="14"/>
        <v>334193686.42594993</v>
      </c>
      <c r="X457" s="7">
        <f t="shared" ca="1" si="15"/>
        <v>1</v>
      </c>
      <c r="Y457" s="16">
        <f ca="1">X457/$AA$15</f>
        <v>1.1579434923575729E-4</v>
      </c>
    </row>
    <row r="458" spans="1:25" x14ac:dyDescent="0.25">
      <c r="A458" t="str">
        <f>'Consolidated List'!A1273</f>
        <v xml:space="preserve">Elbow Park </v>
      </c>
      <c r="B458" s="7">
        <f>'Consolidated List'!B1273</f>
        <v>3471</v>
      </c>
      <c r="C458" s="7">
        <f>'Consolidated List'!C1273</f>
        <v>0</v>
      </c>
      <c r="D458" s="7">
        <f>'Consolidated List'!D1273</f>
        <v>0</v>
      </c>
      <c r="E458" s="7">
        <f>'Consolidated List'!E1273</f>
        <v>0</v>
      </c>
      <c r="F458" s="7">
        <f>'Consolidated List'!F1273</f>
        <v>0</v>
      </c>
      <c r="G458" s="7">
        <f>'Consolidated List'!G1273</f>
        <v>0</v>
      </c>
      <c r="H458" s="7">
        <f>'Consolidated List'!H1273</f>
        <v>0</v>
      </c>
      <c r="I458" s="7">
        <f>'Consolidated List'!I1273</f>
        <v>0</v>
      </c>
      <c r="J458" s="7">
        <f>'Consolidated List'!J1273</f>
        <v>0</v>
      </c>
      <c r="K458" s="7">
        <f>'Consolidated List'!K1273</f>
        <v>0</v>
      </c>
      <c r="L458" s="7">
        <f>'Consolidated List'!L1273</f>
        <v>0</v>
      </c>
      <c r="M458" s="7">
        <f>'Consolidated List'!M1273</f>
        <v>0</v>
      </c>
      <c r="N458" s="7">
        <f>'Consolidated List'!N1273</f>
        <v>1</v>
      </c>
      <c r="O458" s="7">
        <f>'Consolidated List'!O1273</f>
        <v>0</v>
      </c>
      <c r="P458" s="7">
        <f>'Consolidated List'!P1273</f>
        <v>0</v>
      </c>
      <c r="Q458" s="7">
        <f>'Consolidated List'!Q1273</f>
        <v>0</v>
      </c>
      <c r="R458" s="10">
        <f ca="1">RAND()*2-1</f>
        <v>0.27333145090168109</v>
      </c>
      <c r="V458" s="10">
        <f ca="1">$B$2*LOG(B458+1)+SUMPRODUCT($C$2:$T$2,C458:T458)</f>
        <v>131.57244515366381</v>
      </c>
      <c r="W458" s="10">
        <f t="shared" ca="1" si="14"/>
        <v>39429814020.821754</v>
      </c>
      <c r="X458" s="7">
        <f t="shared" ca="1" si="15"/>
        <v>1</v>
      </c>
      <c r="Y458" s="16">
        <f ca="1">X458/$AA$15</f>
        <v>1.1579434923575729E-4</v>
      </c>
    </row>
    <row r="459" spans="1:25" x14ac:dyDescent="0.25">
      <c r="A459" t="str">
        <f>'Consolidated List'!A1274</f>
        <v xml:space="preserve">Elboya </v>
      </c>
      <c r="B459" s="7">
        <f>'Consolidated List'!B1274</f>
        <v>1683</v>
      </c>
      <c r="C459" s="7">
        <f>'Consolidated List'!C1274</f>
        <v>0</v>
      </c>
      <c r="D459" s="7">
        <f>'Consolidated List'!D1274</f>
        <v>0</v>
      </c>
      <c r="E459" s="7">
        <f>'Consolidated List'!E1274</f>
        <v>0</v>
      </c>
      <c r="F459" s="7">
        <f>'Consolidated List'!F1274</f>
        <v>0</v>
      </c>
      <c r="G459" s="7">
        <f>'Consolidated List'!G1274</f>
        <v>0</v>
      </c>
      <c r="H459" s="7">
        <f>'Consolidated List'!H1274</f>
        <v>0</v>
      </c>
      <c r="I459" s="7">
        <f>'Consolidated List'!I1274</f>
        <v>0</v>
      </c>
      <c r="J459" s="7">
        <f>'Consolidated List'!J1274</f>
        <v>0</v>
      </c>
      <c r="K459" s="7">
        <f>'Consolidated List'!K1274</f>
        <v>0</v>
      </c>
      <c r="L459" s="7">
        <f>'Consolidated List'!L1274</f>
        <v>0</v>
      </c>
      <c r="M459" s="7">
        <f>'Consolidated List'!M1274</f>
        <v>0</v>
      </c>
      <c r="N459" s="7">
        <f>'Consolidated List'!N1274</f>
        <v>1</v>
      </c>
      <c r="O459" s="7">
        <f>'Consolidated List'!O1274</f>
        <v>0</v>
      </c>
      <c r="P459" s="7">
        <f>'Consolidated List'!P1274</f>
        <v>0</v>
      </c>
      <c r="Q459" s="7">
        <f>'Consolidated List'!Q1274</f>
        <v>0</v>
      </c>
      <c r="R459" s="10">
        <f ca="1">RAND()*2-1</f>
        <v>-0.53878119070159869</v>
      </c>
      <c r="V459" s="10">
        <f ca="1">$B$2*LOG(B459+1)+SUMPRODUCT($C$2:$T$2,C459:T459)</f>
        <v>113.08147696938383</v>
      </c>
      <c r="W459" s="10">
        <f t="shared" ca="1" si="14"/>
        <v>18490870670.959389</v>
      </c>
      <c r="X459" s="7">
        <f t="shared" ca="1" si="15"/>
        <v>1</v>
      </c>
      <c r="Y459" s="16">
        <f ca="1">X459/$AA$15</f>
        <v>1.1579434923575729E-4</v>
      </c>
    </row>
    <row r="460" spans="1:25" x14ac:dyDescent="0.25">
      <c r="A460" s="13" t="str">
        <f>'Consolidated List'!A1719</f>
        <v xml:space="preserve">Eldoes Trailer Park </v>
      </c>
      <c r="B460" s="14">
        <f>'Consolidated List'!B1719</f>
        <v>179</v>
      </c>
      <c r="C460" s="14">
        <f>'Consolidated List'!C1719</f>
        <v>0</v>
      </c>
      <c r="D460" s="14">
        <f>'Consolidated List'!D1719</f>
        <v>0</v>
      </c>
      <c r="E460" s="14">
        <f>'Consolidated List'!E1719</f>
        <v>0</v>
      </c>
      <c r="F460" s="14">
        <f>'Consolidated List'!F1719</f>
        <v>0</v>
      </c>
      <c r="G460" s="14">
        <f>'Consolidated List'!G1719</f>
        <v>0</v>
      </c>
      <c r="H460" s="14">
        <f>'Consolidated List'!H1719</f>
        <v>0</v>
      </c>
      <c r="I460" s="14">
        <f>'Consolidated List'!I1719</f>
        <v>0</v>
      </c>
      <c r="J460" s="14">
        <f>'Consolidated List'!J1719</f>
        <v>0</v>
      </c>
      <c r="K460" s="14">
        <f>'Consolidated List'!K1719</f>
        <v>0</v>
      </c>
      <c r="L460" s="14">
        <f>'Consolidated List'!L1719</f>
        <v>0</v>
      </c>
      <c r="M460" s="14">
        <f>'Consolidated List'!M1719</f>
        <v>0</v>
      </c>
      <c r="N460" s="14">
        <f>'Consolidated List'!N1719</f>
        <v>0</v>
      </c>
      <c r="O460" s="14">
        <f>'Consolidated List'!O1719</f>
        <v>0</v>
      </c>
      <c r="P460" s="14">
        <f>'Consolidated List'!P1719</f>
        <v>0</v>
      </c>
      <c r="Q460" s="14">
        <f>'Consolidated List'!Q1719</f>
        <v>1</v>
      </c>
      <c r="R460" s="15">
        <f ca="1">RAND()*2-1</f>
        <v>-0.89180686242326157</v>
      </c>
      <c r="S460" s="13"/>
      <c r="T460" s="13">
        <v>2</v>
      </c>
      <c r="U460" s="13"/>
      <c r="V460" s="15">
        <f ca="1">$B$2*LOG(B460+1)+SUMPRODUCT($C$2:$T$2,C460:T460)</f>
        <v>193.50592404417648</v>
      </c>
      <c r="W460" s="10">
        <f t="shared" ca="1" si="14"/>
        <v>271313451242.10062</v>
      </c>
      <c r="X460" s="7">
        <f t="shared" ca="1" si="15"/>
        <v>3</v>
      </c>
      <c r="Y460" s="16">
        <f ca="1">X460/$AA$15</f>
        <v>3.4738304770727188E-4</v>
      </c>
    </row>
    <row r="461" spans="1:25" x14ac:dyDescent="0.25">
      <c r="A461" t="str">
        <f>'Consolidated List'!A593</f>
        <v xml:space="preserve">Elizabeth </v>
      </c>
      <c r="B461" s="7">
        <f>'Consolidated List'!B593</f>
        <v>820</v>
      </c>
      <c r="C461" s="7">
        <f>'Consolidated List'!C593</f>
        <v>0</v>
      </c>
      <c r="D461" s="7">
        <f>'Consolidated List'!D593</f>
        <v>0</v>
      </c>
      <c r="E461" s="7">
        <f>'Consolidated List'!E593</f>
        <v>0</v>
      </c>
      <c r="F461" s="7">
        <f>'Consolidated List'!F593</f>
        <v>0</v>
      </c>
      <c r="G461" s="7">
        <f>'Consolidated List'!G593</f>
        <v>0</v>
      </c>
      <c r="H461" s="7">
        <f>'Consolidated List'!H593</f>
        <v>1</v>
      </c>
      <c r="I461" s="7">
        <f>'Consolidated List'!I593</f>
        <v>0</v>
      </c>
      <c r="J461" s="7">
        <f>'Consolidated List'!J593</f>
        <v>0</v>
      </c>
      <c r="K461" s="7">
        <f>'Consolidated List'!K593</f>
        <v>0</v>
      </c>
      <c r="L461" s="7">
        <f>'Consolidated List'!L593</f>
        <v>0</v>
      </c>
      <c r="M461" s="7">
        <f>'Consolidated List'!M593</f>
        <v>0</v>
      </c>
      <c r="N461" s="7">
        <f>'Consolidated List'!N593</f>
        <v>0</v>
      </c>
      <c r="O461" s="7">
        <f>'Consolidated List'!O593</f>
        <v>0</v>
      </c>
      <c r="P461" s="7">
        <f>'Consolidated List'!P593</f>
        <v>0</v>
      </c>
      <c r="Q461" s="14">
        <f>'Consolidated List'!Q1720</f>
        <v>1</v>
      </c>
      <c r="R461" s="10">
        <f ca="1">RAND()*2-1</f>
        <v>0.38136538587210689</v>
      </c>
      <c r="T461" s="13">
        <v>1</v>
      </c>
      <c r="V461" s="10">
        <f ca="1">$B$2*LOG(B461+1)+SUMPRODUCT($C$2:$T$2,C461:T461)</f>
        <v>208.98697804366262</v>
      </c>
      <c r="W461" s="10">
        <f t="shared" ca="1" si="14"/>
        <v>398654004125.57043</v>
      </c>
      <c r="X461" s="7">
        <f t="shared" ca="1" si="15"/>
        <v>3</v>
      </c>
      <c r="Y461" s="16">
        <f ca="1">X461/$AA$15</f>
        <v>3.4738304770727188E-4</v>
      </c>
    </row>
    <row r="462" spans="1:25" x14ac:dyDescent="0.25">
      <c r="A462" t="str">
        <f>'Consolidated List'!A27</f>
        <v>Elk Island</v>
      </c>
      <c r="B462" s="7">
        <f>'Consolidated List'!B27</f>
        <v>0</v>
      </c>
      <c r="C462" s="7">
        <f>'Consolidated List'!C27</f>
        <v>1</v>
      </c>
      <c r="D462" s="7">
        <f>'Consolidated List'!D27</f>
        <v>0</v>
      </c>
      <c r="E462" s="7">
        <f>'Consolidated List'!E27</f>
        <v>0</v>
      </c>
      <c r="F462" s="7">
        <f>'Consolidated List'!F27</f>
        <v>0</v>
      </c>
      <c r="G462" s="7">
        <f>'Consolidated List'!G27</f>
        <v>0</v>
      </c>
      <c r="H462" s="7">
        <f>'Consolidated List'!H27</f>
        <v>0</v>
      </c>
      <c r="I462" s="7">
        <f>'Consolidated List'!I27</f>
        <v>0</v>
      </c>
      <c r="J462" s="7">
        <f>'Consolidated List'!J27</f>
        <v>0</v>
      </c>
      <c r="K462" s="7">
        <f>'Consolidated List'!K27</f>
        <v>0</v>
      </c>
      <c r="L462" s="7">
        <f>'Consolidated List'!L27</f>
        <v>0</v>
      </c>
      <c r="M462" s="7">
        <f>'Consolidated List'!M27</f>
        <v>0</v>
      </c>
      <c r="N462" s="7">
        <f>'Consolidated List'!N27</f>
        <v>0</v>
      </c>
      <c r="O462" s="7">
        <f>'Consolidated List'!O27</f>
        <v>0</v>
      </c>
      <c r="P462" s="7">
        <f>'Consolidated List'!P27</f>
        <v>0</v>
      </c>
      <c r="Q462" s="7">
        <f>'Consolidated List'!Q27</f>
        <v>0</v>
      </c>
      <c r="R462" s="10">
        <f ca="1">RAND()*2-1</f>
        <v>-0.8648655616796046</v>
      </c>
      <c r="T462">
        <v>4</v>
      </c>
      <c r="V462" s="10">
        <f ca="1">$B$2*LOG(B462+1)+SUMPRODUCT($C$2:$T$2,C462:T462)</f>
        <v>242.35134438320395</v>
      </c>
      <c r="W462" s="10">
        <f t="shared" ca="1" si="14"/>
        <v>836040210681.28357</v>
      </c>
      <c r="X462" s="7">
        <f t="shared" ca="1" si="15"/>
        <v>7</v>
      </c>
      <c r="Y462" s="16">
        <f ca="1">X462/$AA$15</f>
        <v>8.1056044465030105E-4</v>
      </c>
    </row>
    <row r="463" spans="1:25" x14ac:dyDescent="0.25">
      <c r="A463" t="str">
        <f>'Consolidated List'!A20</f>
        <v>Elk Island National Park</v>
      </c>
      <c r="B463" s="7">
        <f>'Consolidated List'!B20</f>
        <v>0</v>
      </c>
      <c r="C463" s="7">
        <f>'Consolidated List'!C20</f>
        <v>1</v>
      </c>
      <c r="D463" s="7">
        <f>'Consolidated List'!D20</f>
        <v>0</v>
      </c>
      <c r="E463" s="7">
        <f>'Consolidated List'!E20</f>
        <v>0</v>
      </c>
      <c r="F463" s="7">
        <f>'Consolidated List'!F20</f>
        <v>0</v>
      </c>
      <c r="G463" s="7">
        <f>'Consolidated List'!G20</f>
        <v>0</v>
      </c>
      <c r="H463" s="7">
        <f>'Consolidated List'!H20</f>
        <v>0</v>
      </c>
      <c r="I463" s="7">
        <f>'Consolidated List'!I20</f>
        <v>0</v>
      </c>
      <c r="J463" s="7">
        <f>'Consolidated List'!J20</f>
        <v>0</v>
      </c>
      <c r="K463" s="7">
        <f>'Consolidated List'!K20</f>
        <v>0</v>
      </c>
      <c r="L463" s="7">
        <f>'Consolidated List'!L20</f>
        <v>0</v>
      </c>
      <c r="M463" s="7">
        <f>'Consolidated List'!M20</f>
        <v>0</v>
      </c>
      <c r="N463" s="7">
        <f>'Consolidated List'!N20</f>
        <v>0</v>
      </c>
      <c r="O463" s="7">
        <f>'Consolidated List'!O20</f>
        <v>0</v>
      </c>
      <c r="P463" s="7">
        <f>'Consolidated List'!P20</f>
        <v>0</v>
      </c>
      <c r="Q463" s="7">
        <f>'Consolidated List'!Q20</f>
        <v>0</v>
      </c>
      <c r="R463" s="10">
        <f ca="1">RAND()*2-1</f>
        <v>-0.12222069044565198</v>
      </c>
      <c r="V463" s="10">
        <f ca="1">$B$2*LOG(B463+1)+SUMPRODUCT($C$2:$T$2,C463:T463)</f>
        <v>73.777793095543487</v>
      </c>
      <c r="W463" s="10">
        <f t="shared" ca="1" si="14"/>
        <v>2185889983.9829373</v>
      </c>
      <c r="X463" s="7">
        <f t="shared" ca="1" si="15"/>
        <v>1</v>
      </c>
      <c r="Y463" s="16">
        <f ca="1">X463/$AA$15</f>
        <v>1.1579434923575729E-4</v>
      </c>
    </row>
    <row r="464" spans="1:25" x14ac:dyDescent="0.25">
      <c r="A464" t="str">
        <f>'Consolidated List'!A1471</f>
        <v xml:space="preserve">Elk Point </v>
      </c>
      <c r="B464" s="7">
        <f>'Consolidated List'!B1471</f>
        <v>1487</v>
      </c>
      <c r="C464" s="7">
        <f>'Consolidated List'!C1471</f>
        <v>0</v>
      </c>
      <c r="D464" s="7">
        <f>'Consolidated List'!D1471</f>
        <v>0</v>
      </c>
      <c r="E464" s="7">
        <f>'Consolidated List'!E1471</f>
        <v>0</v>
      </c>
      <c r="F464" s="7">
        <f>'Consolidated List'!F1471</f>
        <v>0</v>
      </c>
      <c r="G464" s="7">
        <f>'Consolidated List'!G1471</f>
        <v>0</v>
      </c>
      <c r="H464" s="7">
        <f>'Consolidated List'!H1471</f>
        <v>0</v>
      </c>
      <c r="I464" s="7">
        <f>'Consolidated List'!I1471</f>
        <v>0</v>
      </c>
      <c r="J464" s="7">
        <f>'Consolidated List'!J1471</f>
        <v>0</v>
      </c>
      <c r="K464" s="7">
        <f>'Consolidated List'!K1471</f>
        <v>0</v>
      </c>
      <c r="L464" s="7">
        <f>'Consolidated List'!L1471</f>
        <v>0</v>
      </c>
      <c r="M464" s="7">
        <f>'Consolidated List'!M1471</f>
        <v>0</v>
      </c>
      <c r="N464" s="7">
        <f>'Consolidated List'!N1471</f>
        <v>0</v>
      </c>
      <c r="O464" s="7">
        <f>'Consolidated List'!O1471</f>
        <v>1</v>
      </c>
      <c r="P464" s="7">
        <f>'Consolidated List'!P1471</f>
        <v>0</v>
      </c>
      <c r="Q464" s="7">
        <f>'Consolidated List'!Q1471</f>
        <v>0</v>
      </c>
      <c r="R464" s="10">
        <f ca="1">RAND()*2-1</f>
        <v>-2.1368073938361487E-3</v>
      </c>
      <c r="V464" s="10">
        <f ca="1">$B$2*LOG(B464+1)+SUMPRODUCT($C$2:$T$2,C464:T464)</f>
        <v>184.67452865598702</v>
      </c>
      <c r="W464" s="10">
        <f t="shared" ca="1" si="14"/>
        <v>214800355713.6394</v>
      </c>
      <c r="X464" s="7">
        <f t="shared" ca="1" si="15"/>
        <v>2</v>
      </c>
      <c r="Y464" s="16">
        <f ca="1">X464/$AA$15</f>
        <v>2.3158869847151459E-4</v>
      </c>
    </row>
    <row r="465" spans="1:25" x14ac:dyDescent="0.25">
      <c r="A465" t="str">
        <f>'Consolidated List'!A602</f>
        <v>Elk River</v>
      </c>
      <c r="B465" s="7">
        <f>'Consolidated List'!B602</f>
        <v>0</v>
      </c>
      <c r="C465" s="7">
        <f>'Consolidated List'!C602</f>
        <v>0</v>
      </c>
      <c r="D465" s="7">
        <f>'Consolidated List'!D602</f>
        <v>0</v>
      </c>
      <c r="E465" s="7">
        <f>'Consolidated List'!E602</f>
        <v>0</v>
      </c>
      <c r="F465" s="7">
        <f>'Consolidated List'!F602</f>
        <v>0</v>
      </c>
      <c r="G465" s="7">
        <f>'Consolidated List'!G602</f>
        <v>0</v>
      </c>
      <c r="H465" s="7">
        <f>'Consolidated List'!H602</f>
        <v>0</v>
      </c>
      <c r="I465" s="7">
        <f>'Consolidated List'!I602</f>
        <v>1</v>
      </c>
      <c r="J465" s="7">
        <f>'Consolidated List'!J602</f>
        <v>0</v>
      </c>
      <c r="K465" s="7">
        <f>'Consolidated List'!K602</f>
        <v>0</v>
      </c>
      <c r="L465" s="7">
        <f>'Consolidated List'!L602</f>
        <v>0</v>
      </c>
      <c r="M465" s="7">
        <f>'Consolidated List'!M602</f>
        <v>0</v>
      </c>
      <c r="N465" s="7">
        <f>'Consolidated List'!N602</f>
        <v>0</v>
      </c>
      <c r="O465" s="7">
        <f>'Consolidated List'!O602</f>
        <v>0</v>
      </c>
      <c r="P465" s="7">
        <f>'Consolidated List'!P602</f>
        <v>0</v>
      </c>
      <c r="Q465" s="7">
        <f>'Consolidated List'!Q602</f>
        <v>0</v>
      </c>
      <c r="R465" s="10">
        <f ca="1">RAND()*2-1</f>
        <v>-0.93449405928752993</v>
      </c>
      <c r="T465">
        <v>2</v>
      </c>
      <c r="V465" s="10">
        <f ca="1">$B$2*LOG(B465+1)+SUMPRODUCT($C$2:$T$2,C465:T465)</f>
        <v>113.6550594071247</v>
      </c>
      <c r="W465" s="10">
        <f t="shared" ca="1" si="14"/>
        <v>18964607837.225616</v>
      </c>
      <c r="X465" s="7">
        <f t="shared" ca="1" si="15"/>
        <v>1</v>
      </c>
      <c r="Y465" s="16">
        <f ca="1">X465/$AA$15</f>
        <v>1.1579434923575729E-4</v>
      </c>
    </row>
    <row r="466" spans="1:25" x14ac:dyDescent="0.25">
      <c r="A466" s="13" t="str">
        <f>'Consolidated List'!A1721</f>
        <v xml:space="preserve">Elkwater </v>
      </c>
      <c r="B466" s="14">
        <f>'Consolidated List'!B1721</f>
        <v>107</v>
      </c>
      <c r="C466" s="14">
        <f>'Consolidated List'!C1721</f>
        <v>0</v>
      </c>
      <c r="D466" s="14">
        <f>'Consolidated List'!D1721</f>
        <v>0</v>
      </c>
      <c r="E466" s="14">
        <f>'Consolidated List'!E1721</f>
        <v>0</v>
      </c>
      <c r="F466" s="14">
        <f>'Consolidated List'!F1721</f>
        <v>0</v>
      </c>
      <c r="G466" s="14">
        <f>'Consolidated List'!G1721</f>
        <v>0</v>
      </c>
      <c r="H466" s="14">
        <f>'Consolidated List'!H1721</f>
        <v>0</v>
      </c>
      <c r="I466" s="14">
        <f>'Consolidated List'!I1721</f>
        <v>0</v>
      </c>
      <c r="J466" s="14">
        <f>'Consolidated List'!J1721</f>
        <v>0</v>
      </c>
      <c r="K466" s="14">
        <f>'Consolidated List'!K1721</f>
        <v>0</v>
      </c>
      <c r="L466" s="14">
        <f>'Consolidated List'!L1721</f>
        <v>0</v>
      </c>
      <c r="M466" s="14">
        <f>'Consolidated List'!M1721</f>
        <v>0</v>
      </c>
      <c r="N466" s="14">
        <f>'Consolidated List'!N1721</f>
        <v>0</v>
      </c>
      <c r="O466" s="14">
        <f>'Consolidated List'!O1721</f>
        <v>0</v>
      </c>
      <c r="P466" s="14">
        <f>'Consolidated List'!P1721</f>
        <v>0</v>
      </c>
      <c r="Q466" s="14">
        <f>'Consolidated List'!Q1721</f>
        <v>1</v>
      </c>
      <c r="R466" s="15">
        <f ca="1">RAND()*2-1</f>
        <v>0.87918173051658832</v>
      </c>
      <c r="S466" s="13"/>
      <c r="T466" s="13">
        <v>2</v>
      </c>
      <c r="U466" s="13"/>
      <c r="V466" s="15">
        <f ca="1">$B$2*LOG(B466+1)+SUMPRODUCT($C$2:$T$2,C466:T466)</f>
        <v>203.89480123623525</v>
      </c>
      <c r="W466" s="10">
        <f t="shared" ca="1" si="14"/>
        <v>352395831869.32574</v>
      </c>
      <c r="X466" s="7">
        <f t="shared" ca="1" si="15"/>
        <v>3</v>
      </c>
      <c r="Y466" s="16">
        <f ca="1">X466/$AA$15</f>
        <v>3.4738304770727188E-4</v>
      </c>
    </row>
    <row r="467" spans="1:25" x14ac:dyDescent="0.25">
      <c r="A467" t="str">
        <f>'Consolidated List'!A1075</f>
        <v>Ellerslie</v>
      </c>
      <c r="B467" s="7">
        <f>'Consolidated List'!B1075</f>
        <v>0</v>
      </c>
      <c r="C467" s="7">
        <f>'Consolidated List'!C1075</f>
        <v>0</v>
      </c>
      <c r="D467" s="7">
        <f>'Consolidated List'!D1075</f>
        <v>0</v>
      </c>
      <c r="E467" s="7">
        <f>'Consolidated List'!E1075</f>
        <v>0</v>
      </c>
      <c r="F467" s="7">
        <f>'Consolidated List'!F1075</f>
        <v>0</v>
      </c>
      <c r="G467" s="7">
        <f>'Consolidated List'!G1075</f>
        <v>0</v>
      </c>
      <c r="H467" s="7">
        <f>'Consolidated List'!H1075</f>
        <v>0</v>
      </c>
      <c r="I467" s="7">
        <f>'Consolidated List'!I1075</f>
        <v>0</v>
      </c>
      <c r="J467" s="7">
        <f>'Consolidated List'!J1075</f>
        <v>0</v>
      </c>
      <c r="K467" s="7">
        <f>'Consolidated List'!K1075</f>
        <v>0</v>
      </c>
      <c r="L467" s="7">
        <f>'Consolidated List'!L1075</f>
        <v>0</v>
      </c>
      <c r="M467" s="7">
        <f>'Consolidated List'!M1075</f>
        <v>1</v>
      </c>
      <c r="N467" s="7">
        <f>'Consolidated List'!N1075</f>
        <v>0</v>
      </c>
      <c r="O467" s="7">
        <f>'Consolidated List'!O1075</f>
        <v>0</v>
      </c>
      <c r="P467" s="7">
        <f>'Consolidated List'!P1075</f>
        <v>0</v>
      </c>
      <c r="Q467" s="7">
        <f>'Consolidated List'!Q1075</f>
        <v>0</v>
      </c>
      <c r="R467" s="10">
        <f ca="1">RAND()*2-1</f>
        <v>-0.17898696250213364</v>
      </c>
      <c r="T467">
        <v>7</v>
      </c>
      <c r="V467" s="10">
        <f ca="1">$B$2*LOG(B467+1)+SUMPRODUCT($C$2:$T$2,C467:T467)</f>
        <v>362.0644973187911</v>
      </c>
      <c r="W467" s="10">
        <f t="shared" ca="1" si="14"/>
        <v>6221995721242.623</v>
      </c>
      <c r="X467" s="7">
        <f t="shared" ca="1" si="15"/>
        <v>46</v>
      </c>
      <c r="Y467" s="16">
        <f ca="1">X467/$AA$15</f>
        <v>5.3265400648448355E-3</v>
      </c>
    </row>
    <row r="468" spans="1:25" x14ac:dyDescent="0.25">
      <c r="A468" s="13" t="str">
        <f>'Consolidated List'!A1722</f>
        <v xml:space="preserve">Ellscott </v>
      </c>
      <c r="B468" s="14">
        <f>'Consolidated List'!B1722</f>
        <v>10</v>
      </c>
      <c r="C468" s="14">
        <f>'Consolidated List'!C1722</f>
        <v>0</v>
      </c>
      <c r="D468" s="14">
        <f>'Consolidated List'!D1722</f>
        <v>0</v>
      </c>
      <c r="E468" s="7">
        <f>'Consolidated List'!E199</f>
        <v>1</v>
      </c>
      <c r="F468" s="14">
        <f>'Consolidated List'!F1722</f>
        <v>0</v>
      </c>
      <c r="G468" s="14">
        <f>'Consolidated List'!G1722</f>
        <v>0</v>
      </c>
      <c r="H468" s="14">
        <f>'Consolidated List'!H1722</f>
        <v>0</v>
      </c>
      <c r="I468" s="14">
        <f>'Consolidated List'!I1722</f>
        <v>0</v>
      </c>
      <c r="J468" s="14">
        <f>'Consolidated List'!J1722</f>
        <v>0</v>
      </c>
      <c r="K468" s="14">
        <f>'Consolidated List'!K1722</f>
        <v>0</v>
      </c>
      <c r="L468" s="14">
        <f>'Consolidated List'!L1722</f>
        <v>0</v>
      </c>
      <c r="M468" s="14">
        <f>'Consolidated List'!M1722</f>
        <v>0</v>
      </c>
      <c r="N468" s="14">
        <f>'Consolidated List'!N1722</f>
        <v>0</v>
      </c>
      <c r="O468" s="14">
        <f>'Consolidated List'!O1722</f>
        <v>0</v>
      </c>
      <c r="P468" s="14">
        <f>'Consolidated List'!P1722</f>
        <v>0</v>
      </c>
      <c r="Q468" s="14">
        <f>'Consolidated List'!Q1722</f>
        <v>1</v>
      </c>
      <c r="R468" s="15">
        <f ca="1">RAND()*2-1</f>
        <v>-0.35259546067961156</v>
      </c>
      <c r="S468" s="13"/>
      <c r="T468" s="13"/>
      <c r="U468" s="13"/>
      <c r="V468" s="15">
        <f ca="1">$B$2*LOG(B468+1)+SUMPRODUCT($C$2:$T$2,C468:T468)</f>
        <v>95.840004003425321</v>
      </c>
      <c r="W468" s="10">
        <f t="shared" ca="1" si="14"/>
        <v>8086007053.2849827</v>
      </c>
      <c r="X468" s="7">
        <f t="shared" ca="1" si="15"/>
        <v>1</v>
      </c>
      <c r="Y468" s="16">
        <f ca="1">X468/$AA$15</f>
        <v>1.1579434923575729E-4</v>
      </c>
    </row>
    <row r="469" spans="1:25" x14ac:dyDescent="0.25">
      <c r="A469" t="str">
        <f>'Consolidated List'!A962</f>
        <v>Elmwood</v>
      </c>
      <c r="B469" s="7">
        <f>'Consolidated List'!B962</f>
        <v>0</v>
      </c>
      <c r="C469" s="7">
        <f>'Consolidated List'!C962</f>
        <v>0</v>
      </c>
      <c r="D469" s="7">
        <f>'Consolidated List'!D962</f>
        <v>0</v>
      </c>
      <c r="E469" s="7">
        <f>'Consolidated List'!E962</f>
        <v>0</v>
      </c>
      <c r="F469" s="7">
        <f>'Consolidated List'!F962</f>
        <v>0</v>
      </c>
      <c r="G469" s="7">
        <f>'Consolidated List'!G962</f>
        <v>0</v>
      </c>
      <c r="H469" s="7">
        <f>'Consolidated List'!H962</f>
        <v>0</v>
      </c>
      <c r="I469" s="7">
        <f>'Consolidated List'!I962</f>
        <v>0</v>
      </c>
      <c r="J469" s="7">
        <f>'Consolidated List'!J962</f>
        <v>0</v>
      </c>
      <c r="K469" s="7">
        <f>'Consolidated List'!K962</f>
        <v>0</v>
      </c>
      <c r="L469" s="7">
        <f>'Consolidated List'!L962</f>
        <v>0</v>
      </c>
      <c r="M469" s="7">
        <f>'Consolidated List'!M962</f>
        <v>1</v>
      </c>
      <c r="N469" s="7">
        <f>'Consolidated List'!N962</f>
        <v>0</v>
      </c>
      <c r="O469" s="7">
        <f>'Consolidated List'!O962</f>
        <v>0</v>
      </c>
      <c r="P469" s="7">
        <f>'Consolidated List'!P962</f>
        <v>0</v>
      </c>
      <c r="Q469" s="7">
        <f>'Consolidated List'!Q962</f>
        <v>0</v>
      </c>
      <c r="R469" s="10">
        <f ca="1">RAND()*2-1</f>
        <v>1.7910318512120327E-2</v>
      </c>
      <c r="V469" s="10">
        <f ca="1">$B$2*LOG(B469+1)+SUMPRODUCT($C$2:$T$2,C469:T469)</f>
        <v>56.033470128933658</v>
      </c>
      <c r="W469" s="10">
        <f t="shared" ca="1" si="14"/>
        <v>552379551.75919676</v>
      </c>
      <c r="X469" s="7">
        <f t="shared" ca="1" si="15"/>
        <v>1</v>
      </c>
      <c r="Y469" s="16">
        <f ca="1">X469/$AA$15</f>
        <v>1.1579434923575729E-4</v>
      </c>
    </row>
    <row r="470" spans="1:25" x14ac:dyDescent="0.25">
      <c r="A470" t="str">
        <f>'Consolidated List'!A954</f>
        <v>Elmwood Park</v>
      </c>
      <c r="B470" s="7">
        <f>'Consolidated List'!B954</f>
        <v>0</v>
      </c>
      <c r="C470" s="7">
        <f>'Consolidated List'!C954</f>
        <v>0</v>
      </c>
      <c r="D470" s="7">
        <f>'Consolidated List'!D954</f>
        <v>0</v>
      </c>
      <c r="E470" s="7">
        <f>'Consolidated List'!E954</f>
        <v>0</v>
      </c>
      <c r="F470" s="7">
        <f>'Consolidated List'!F954</f>
        <v>0</v>
      </c>
      <c r="G470" s="7">
        <f>'Consolidated List'!G954</f>
        <v>0</v>
      </c>
      <c r="H470" s="7">
        <f>'Consolidated List'!H954</f>
        <v>0</v>
      </c>
      <c r="I470" s="7">
        <f>'Consolidated List'!I954</f>
        <v>0</v>
      </c>
      <c r="J470" s="7">
        <f>'Consolidated List'!J954</f>
        <v>0</v>
      </c>
      <c r="K470" s="7">
        <f>'Consolidated List'!K954</f>
        <v>0</v>
      </c>
      <c r="L470" s="7">
        <f>'Consolidated List'!L954</f>
        <v>0</v>
      </c>
      <c r="M470" s="7">
        <f>'Consolidated List'!M954</f>
        <v>1</v>
      </c>
      <c r="N470" s="7">
        <f>'Consolidated List'!N954</f>
        <v>0</v>
      </c>
      <c r="O470" s="7">
        <f>'Consolidated List'!O954</f>
        <v>0</v>
      </c>
      <c r="P470" s="7">
        <f>'Consolidated List'!P954</f>
        <v>0</v>
      </c>
      <c r="Q470" s="7">
        <f>'Consolidated List'!Q954</f>
        <v>0</v>
      </c>
      <c r="R470" s="10">
        <f ca="1">RAND()*2-1</f>
        <v>0.33151841303531016</v>
      </c>
      <c r="V470" s="10">
        <f ca="1">$B$2*LOG(B470+1)+SUMPRODUCT($C$2:$T$2,C470:T470)</f>
        <v>59.169551074165554</v>
      </c>
      <c r="W470" s="10">
        <f t="shared" ca="1" si="14"/>
        <v>725256066.24729538</v>
      </c>
      <c r="X470" s="7">
        <f t="shared" ca="1" si="15"/>
        <v>1</v>
      </c>
      <c r="Y470" s="16">
        <f ca="1">X470/$AA$15</f>
        <v>1.1579434923575729E-4</v>
      </c>
    </row>
    <row r="471" spans="1:25" x14ac:dyDescent="0.25">
      <c r="A471" t="str">
        <f>'Consolidated List'!A200</f>
        <v xml:space="preserve">Elmworth </v>
      </c>
      <c r="B471" s="7">
        <f>'Consolidated List'!B200</f>
        <v>0</v>
      </c>
      <c r="C471" s="7">
        <f>'Consolidated List'!C200</f>
        <v>0</v>
      </c>
      <c r="D471" s="7">
        <f>'Consolidated List'!D200</f>
        <v>0</v>
      </c>
      <c r="E471" s="7">
        <f>'Consolidated List'!E200</f>
        <v>1</v>
      </c>
      <c r="F471" s="7">
        <f>'Consolidated List'!F200</f>
        <v>0</v>
      </c>
      <c r="G471" s="7">
        <f>'Consolidated List'!G200</f>
        <v>0</v>
      </c>
      <c r="H471" s="7">
        <f>'Consolidated List'!H200</f>
        <v>0</v>
      </c>
      <c r="I471" s="7">
        <f>'Consolidated List'!I200</f>
        <v>0</v>
      </c>
      <c r="J471" s="7">
        <f>'Consolidated List'!J200</f>
        <v>0</v>
      </c>
      <c r="K471" s="7">
        <f>'Consolidated List'!K200</f>
        <v>0</v>
      </c>
      <c r="L471" s="7">
        <f>'Consolidated List'!L200</f>
        <v>0</v>
      </c>
      <c r="M471" s="7">
        <f>'Consolidated List'!M200</f>
        <v>0</v>
      </c>
      <c r="N471" s="7">
        <f>'Consolidated List'!N200</f>
        <v>0</v>
      </c>
      <c r="O471" s="7">
        <f>'Consolidated List'!O200</f>
        <v>0</v>
      </c>
      <c r="P471" s="7">
        <f>'Consolidated List'!P200</f>
        <v>0</v>
      </c>
      <c r="Q471" s="7">
        <f>'Consolidated List'!Q200</f>
        <v>0</v>
      </c>
      <c r="R471" s="10">
        <f ca="1">RAND()*2-1</f>
        <v>-0.97853839699747458</v>
      </c>
      <c r="V471" s="10">
        <f ca="1">$B$2*LOG(B471+1)+SUMPRODUCT($C$2:$T$2,C471:T471)</f>
        <v>15.214616030025255</v>
      </c>
      <c r="W471" s="10">
        <f t="shared" ca="1" si="14"/>
        <v>815274.61028336175</v>
      </c>
      <c r="X471" s="7">
        <f t="shared" ca="1" si="15"/>
        <v>1</v>
      </c>
      <c r="Y471" s="16">
        <f ca="1">X471/$AA$15</f>
        <v>1.1579434923575729E-4</v>
      </c>
    </row>
    <row r="472" spans="1:25" x14ac:dyDescent="0.25">
      <c r="A472" s="13" t="str">
        <f>'Consolidated List'!A1588</f>
        <v xml:space="preserve">Elnora </v>
      </c>
      <c r="B472" s="14">
        <f>'Consolidated List'!B1588</f>
        <v>310</v>
      </c>
      <c r="C472" s="14">
        <f>'Consolidated List'!C1588</f>
        <v>0</v>
      </c>
      <c r="D472" s="14">
        <f>'Consolidated List'!D1588</f>
        <v>0</v>
      </c>
      <c r="E472" s="14">
        <f>'Consolidated List'!E1588</f>
        <v>0</v>
      </c>
      <c r="F472" s="14">
        <f>'Consolidated List'!F1588</f>
        <v>0</v>
      </c>
      <c r="G472" s="14">
        <f>'Consolidated List'!G1588</f>
        <v>0</v>
      </c>
      <c r="H472" s="14">
        <f>'Consolidated List'!H1588</f>
        <v>0</v>
      </c>
      <c r="I472" s="14">
        <f>'Consolidated List'!I1588</f>
        <v>0</v>
      </c>
      <c r="J472" s="14">
        <f>'Consolidated List'!J1588</f>
        <v>0</v>
      </c>
      <c r="K472" s="14">
        <f>'Consolidated List'!K1588</f>
        <v>0</v>
      </c>
      <c r="L472" s="14">
        <f>'Consolidated List'!L1588</f>
        <v>0</v>
      </c>
      <c r="M472" s="14">
        <f>'Consolidated List'!M1588</f>
        <v>0</v>
      </c>
      <c r="N472" s="14">
        <f>'Consolidated List'!N1588</f>
        <v>0</v>
      </c>
      <c r="O472" s="14">
        <f>'Consolidated List'!O1588</f>
        <v>0</v>
      </c>
      <c r="P472" s="14">
        <f>'Consolidated List'!P1588</f>
        <v>1</v>
      </c>
      <c r="Q472" s="14">
        <f>'Consolidated List'!Q1588</f>
        <v>0</v>
      </c>
      <c r="R472" s="15">
        <f ca="1">RAND()*2-1</f>
        <v>-9.454010227111409E-2</v>
      </c>
      <c r="S472" s="13"/>
      <c r="T472" s="13"/>
      <c r="U472" s="13"/>
      <c r="V472" s="15">
        <f ca="1">$B$2*LOG(B472+1)+SUMPRODUCT($C$2:$T$2,C472:T472)</f>
        <v>131.31569181517449</v>
      </c>
      <c r="W472" s="10">
        <f t="shared" ca="1" si="14"/>
        <v>39046591605.108139</v>
      </c>
      <c r="X472" s="7">
        <f t="shared" ca="1" si="15"/>
        <v>1</v>
      </c>
      <c r="Y472" s="16">
        <f ca="1">X472/$AA$15</f>
        <v>1.1579434923575729E-4</v>
      </c>
    </row>
    <row r="473" spans="1:25" x14ac:dyDescent="0.25">
      <c r="A473" t="str">
        <f>'Consolidated List'!A1136</f>
        <v>Elsinore</v>
      </c>
      <c r="B473" s="7">
        <f>'Consolidated List'!B1136</f>
        <v>0</v>
      </c>
      <c r="C473" s="7">
        <f>'Consolidated List'!C1136</f>
        <v>0</v>
      </c>
      <c r="D473" s="7">
        <f>'Consolidated List'!D1136</f>
        <v>0</v>
      </c>
      <c r="E473" s="7">
        <f>'Consolidated List'!E1136</f>
        <v>0</v>
      </c>
      <c r="F473" s="7">
        <f>'Consolidated List'!F1136</f>
        <v>0</v>
      </c>
      <c r="G473" s="7">
        <f>'Consolidated List'!G1136</f>
        <v>0</v>
      </c>
      <c r="H473" s="7">
        <f>'Consolidated List'!H1136</f>
        <v>0</v>
      </c>
      <c r="I473" s="7">
        <f>'Consolidated List'!I1136</f>
        <v>0</v>
      </c>
      <c r="J473" s="7">
        <f>'Consolidated List'!J1136</f>
        <v>0</v>
      </c>
      <c r="K473" s="7">
        <f>'Consolidated List'!K1136</f>
        <v>0</v>
      </c>
      <c r="L473" s="7">
        <f>'Consolidated List'!L1136</f>
        <v>0</v>
      </c>
      <c r="M473" s="7">
        <f>'Consolidated List'!M1136</f>
        <v>1</v>
      </c>
      <c r="N473" s="7">
        <f>'Consolidated List'!N1136</f>
        <v>0</v>
      </c>
      <c r="O473" s="7">
        <f>'Consolidated List'!O1136</f>
        <v>0</v>
      </c>
      <c r="P473" s="7">
        <f>'Consolidated List'!P1136</f>
        <v>0</v>
      </c>
      <c r="Q473" s="7">
        <f>'Consolidated List'!Q1136</f>
        <v>0</v>
      </c>
      <c r="R473" s="10">
        <f ca="1">RAND()*2-1</f>
        <v>-6.0517668489755039E-2</v>
      </c>
      <c r="V473" s="10">
        <f ca="1">$B$2*LOG(B473+1)+SUMPRODUCT($C$2:$T$2,C473:T473)</f>
        <v>55.249190258914901</v>
      </c>
      <c r="W473" s="10">
        <f t="shared" ca="1" si="14"/>
        <v>514789387.06712991</v>
      </c>
      <c r="X473" s="7">
        <f t="shared" ca="1" si="15"/>
        <v>1</v>
      </c>
      <c r="Y473" s="16">
        <f ca="1">X473/$AA$15</f>
        <v>1.1579434923575729E-4</v>
      </c>
    </row>
    <row r="474" spans="1:25" x14ac:dyDescent="0.25">
      <c r="A474" t="str">
        <f>'Consolidated List'!A54</f>
        <v xml:space="preserve">Embarras Landing </v>
      </c>
      <c r="B474" s="7">
        <f>'Consolidated List'!B54</f>
        <v>0</v>
      </c>
      <c r="C474" s="7">
        <f>'Consolidated List'!C54</f>
        <v>0</v>
      </c>
      <c r="D474" s="7">
        <f>'Consolidated List'!D54</f>
        <v>1</v>
      </c>
      <c r="E474" s="7">
        <f>'Consolidated List'!E54</f>
        <v>0</v>
      </c>
      <c r="F474" s="7">
        <f>'Consolidated List'!F54</f>
        <v>0</v>
      </c>
      <c r="G474" s="7">
        <f>'Consolidated List'!G54</f>
        <v>0</v>
      </c>
      <c r="H474" s="7">
        <f>'Consolidated List'!H54</f>
        <v>0</v>
      </c>
      <c r="I474" s="7">
        <f>'Consolidated List'!I54</f>
        <v>0</v>
      </c>
      <c r="J474" s="7">
        <f>'Consolidated List'!J54</f>
        <v>0</v>
      </c>
      <c r="K474" s="7">
        <f>'Consolidated List'!K54</f>
        <v>0</v>
      </c>
      <c r="L474" s="7">
        <f>'Consolidated List'!L54</f>
        <v>0</v>
      </c>
      <c r="M474" s="7">
        <f>'Consolidated List'!M54</f>
        <v>0</v>
      </c>
      <c r="N474" s="7">
        <f>'Consolidated List'!N54</f>
        <v>0</v>
      </c>
      <c r="O474" s="7">
        <f>'Consolidated List'!O54</f>
        <v>0</v>
      </c>
      <c r="P474" s="7">
        <f>'Consolidated List'!P54</f>
        <v>0</v>
      </c>
      <c r="Q474" s="7">
        <f>'Consolidated List'!Q54</f>
        <v>0</v>
      </c>
      <c r="R474" s="10">
        <f ca="1">RAND()*2-1</f>
        <v>0.35769035268780747</v>
      </c>
      <c r="T474">
        <v>1</v>
      </c>
      <c r="V474" s="10">
        <f ca="1">$B$2*LOG(B474+1)+SUMPRODUCT($C$2:$T$2,C474:T474)</f>
        <v>57.576903526878077</v>
      </c>
      <c r="W474" s="10">
        <f t="shared" ca="1" si="14"/>
        <v>632763650.91066909</v>
      </c>
      <c r="X474" s="7">
        <f t="shared" ca="1" si="15"/>
        <v>1</v>
      </c>
      <c r="Y474" s="16">
        <f ca="1">X474/$AA$15</f>
        <v>1.1579434923575729E-4</v>
      </c>
    </row>
    <row r="475" spans="1:25" x14ac:dyDescent="0.25">
      <c r="A475" t="str">
        <f>'Consolidated List'!A1060</f>
        <v>Empire Park</v>
      </c>
      <c r="B475" s="7">
        <f>'Consolidated List'!B1060</f>
        <v>0</v>
      </c>
      <c r="C475" s="7">
        <f>'Consolidated List'!C1060</f>
        <v>0</v>
      </c>
      <c r="D475" s="7">
        <f>'Consolidated List'!D1060</f>
        <v>0</v>
      </c>
      <c r="E475" s="7">
        <f>'Consolidated List'!E1060</f>
        <v>0</v>
      </c>
      <c r="F475" s="7">
        <f>'Consolidated List'!F1060</f>
        <v>0</v>
      </c>
      <c r="G475" s="7">
        <f>'Consolidated List'!G1060</f>
        <v>0</v>
      </c>
      <c r="H475" s="7">
        <f>'Consolidated List'!H1060</f>
        <v>0</v>
      </c>
      <c r="I475" s="7">
        <f>'Consolidated List'!I1060</f>
        <v>0</v>
      </c>
      <c r="J475" s="7">
        <f>'Consolidated List'!J1060</f>
        <v>0</v>
      </c>
      <c r="K475" s="7">
        <f>'Consolidated List'!K1060</f>
        <v>0</v>
      </c>
      <c r="L475" s="7">
        <f>'Consolidated List'!L1060</f>
        <v>0</v>
      </c>
      <c r="M475" s="7">
        <f>'Consolidated List'!M1060</f>
        <v>1</v>
      </c>
      <c r="N475" s="7">
        <f>'Consolidated List'!N1060</f>
        <v>0</v>
      </c>
      <c r="O475" s="7">
        <f>'Consolidated List'!O1060</f>
        <v>0</v>
      </c>
      <c r="P475" s="7">
        <f>'Consolidated List'!P1060</f>
        <v>0</v>
      </c>
      <c r="Q475" s="7">
        <f>'Consolidated List'!Q1060</f>
        <v>0</v>
      </c>
      <c r="R475" s="10">
        <f ca="1">RAND()*2-1</f>
        <v>0.91063756503401172</v>
      </c>
      <c r="T475">
        <v>1</v>
      </c>
      <c r="V475" s="10">
        <f ca="1">$B$2*LOG(B475+1)+SUMPRODUCT($C$2:$T$2,C475:T475)</f>
        <v>108.96074259415256</v>
      </c>
      <c r="W475" s="10">
        <f t="shared" ca="1" si="14"/>
        <v>15358551981.998486</v>
      </c>
      <c r="X475" s="7">
        <f t="shared" ca="1" si="15"/>
        <v>1</v>
      </c>
      <c r="Y475" s="16">
        <f ca="1">X475/$AA$15</f>
        <v>1.1579434923575729E-4</v>
      </c>
    </row>
    <row r="476" spans="1:25" x14ac:dyDescent="0.25">
      <c r="A476" s="13" t="str">
        <f>'Consolidated List'!A1589</f>
        <v xml:space="preserve">Empress </v>
      </c>
      <c r="B476" s="14">
        <f>'Consolidated List'!B1589</f>
        <v>136</v>
      </c>
      <c r="C476" s="14">
        <f>'Consolidated List'!C1589</f>
        <v>0</v>
      </c>
      <c r="D476" s="14">
        <f>'Consolidated List'!D1589</f>
        <v>0</v>
      </c>
      <c r="E476" s="14">
        <f>'Consolidated List'!E1589</f>
        <v>0</v>
      </c>
      <c r="F476" s="14">
        <f>'Consolidated List'!F1589</f>
        <v>0</v>
      </c>
      <c r="G476" s="14">
        <f>'Consolidated List'!G1589</f>
        <v>0</v>
      </c>
      <c r="H476" s="14">
        <f>'Consolidated List'!H1589</f>
        <v>0</v>
      </c>
      <c r="I476" s="14">
        <f>'Consolidated List'!I1589</f>
        <v>0</v>
      </c>
      <c r="J476" s="14">
        <f>'Consolidated List'!J1589</f>
        <v>0</v>
      </c>
      <c r="K476" s="7">
        <f>'Consolidated List'!K768</f>
        <v>1</v>
      </c>
      <c r="L476" s="14">
        <f>'Consolidated List'!L1589</f>
        <v>0</v>
      </c>
      <c r="M476" s="14">
        <f>'Consolidated List'!M1589</f>
        <v>0</v>
      </c>
      <c r="N476" s="14">
        <f>'Consolidated List'!N1589</f>
        <v>0</v>
      </c>
      <c r="O476" s="14">
        <f>'Consolidated List'!O1589</f>
        <v>0</v>
      </c>
      <c r="P476" s="14">
        <f>'Consolidated List'!P1589</f>
        <v>1</v>
      </c>
      <c r="Q476" s="14">
        <f>'Consolidated List'!Q1589</f>
        <v>0</v>
      </c>
      <c r="R476" s="15">
        <f ca="1">RAND()*2-1</f>
        <v>-0.51989559400535956</v>
      </c>
      <c r="S476" s="13"/>
      <c r="T476" s="13">
        <v>1</v>
      </c>
      <c r="U476" s="13"/>
      <c r="V476" s="15">
        <f ca="1">$B$2*LOG(B476+1)+SUMPRODUCT($C$2:$T$2,C476:T476)</f>
        <v>169.31282277610782</v>
      </c>
      <c r="W476" s="10">
        <f t="shared" ca="1" si="14"/>
        <v>139139119764.81387</v>
      </c>
      <c r="X476" s="7">
        <f t="shared" ca="1" si="15"/>
        <v>2</v>
      </c>
      <c r="Y476" s="16">
        <f ca="1">X476/$AA$15</f>
        <v>2.3158869847151459E-4</v>
      </c>
    </row>
    <row r="477" spans="1:25" x14ac:dyDescent="0.25">
      <c r="A477" t="str">
        <f>'Consolidated List'!A201</f>
        <v xml:space="preserve">Enchant </v>
      </c>
      <c r="B477" s="7">
        <f>'Consolidated List'!B201</f>
        <v>205</v>
      </c>
      <c r="C477" s="7">
        <f>'Consolidated List'!C201</f>
        <v>0</v>
      </c>
      <c r="D477" s="7">
        <f>'Consolidated List'!D201</f>
        <v>0</v>
      </c>
      <c r="E477" s="7">
        <f>'Consolidated List'!E201</f>
        <v>1</v>
      </c>
      <c r="F477" s="7">
        <f>'Consolidated List'!F201</f>
        <v>0</v>
      </c>
      <c r="G477" s="7">
        <f>'Consolidated List'!G201</f>
        <v>0</v>
      </c>
      <c r="H477" s="7">
        <f>'Consolidated List'!H201</f>
        <v>0</v>
      </c>
      <c r="I477" s="7">
        <f>'Consolidated List'!I201</f>
        <v>0</v>
      </c>
      <c r="J477" s="7">
        <f>'Consolidated List'!J201</f>
        <v>0</v>
      </c>
      <c r="K477" s="7">
        <f>'Consolidated List'!K201</f>
        <v>0</v>
      </c>
      <c r="L477" s="7">
        <f>'Consolidated List'!L201</f>
        <v>0</v>
      </c>
      <c r="M477" s="7">
        <f>'Consolidated List'!M201</f>
        <v>0</v>
      </c>
      <c r="N477" s="7">
        <f>'Consolidated List'!N201</f>
        <v>0</v>
      </c>
      <c r="O477" s="7">
        <f>'Consolidated List'!O201</f>
        <v>0</v>
      </c>
      <c r="P477" s="7">
        <f>'Consolidated List'!P201</f>
        <v>0</v>
      </c>
      <c r="Q477" s="7">
        <f>'Consolidated List'!Q201</f>
        <v>0</v>
      </c>
      <c r="R477" s="10">
        <f ca="1">RAND()*2-1</f>
        <v>-0.4297061217592395</v>
      </c>
      <c r="V477" s="10">
        <f ca="1">$B$2*LOG(B477+1)+SUMPRODUCT($C$2:$T$2,C477:T477)</f>
        <v>97.060557054589651</v>
      </c>
      <c r="W477" s="10">
        <f t="shared" ca="1" si="14"/>
        <v>8614179107.5633564</v>
      </c>
      <c r="X477" s="7">
        <f t="shared" ca="1" si="15"/>
        <v>1</v>
      </c>
      <c r="Y477" s="16">
        <f ca="1">X477/$AA$15</f>
        <v>1.1579434923575729E-4</v>
      </c>
    </row>
    <row r="478" spans="1:25" x14ac:dyDescent="0.25">
      <c r="A478" s="13" t="str">
        <f>'Consolidated List'!A1723</f>
        <v xml:space="preserve">Endiang </v>
      </c>
      <c r="B478" s="14">
        <f>'Consolidated List'!B1723</f>
        <v>35</v>
      </c>
      <c r="C478" s="14">
        <f>'Consolidated List'!C1723</f>
        <v>0</v>
      </c>
      <c r="D478" s="14">
        <f>'Consolidated List'!D1723</f>
        <v>0</v>
      </c>
      <c r="E478" s="7">
        <f>'Consolidated List'!E202</f>
        <v>1</v>
      </c>
      <c r="F478" s="14">
        <f>'Consolidated List'!F1723</f>
        <v>0</v>
      </c>
      <c r="G478" s="14">
        <f>'Consolidated List'!G1723</f>
        <v>0</v>
      </c>
      <c r="H478" s="14">
        <f>'Consolidated List'!H1723</f>
        <v>0</v>
      </c>
      <c r="I478" s="14">
        <f>'Consolidated List'!I1723</f>
        <v>0</v>
      </c>
      <c r="J478" s="14">
        <f>'Consolidated List'!J1723</f>
        <v>0</v>
      </c>
      <c r="K478" s="14">
        <f>'Consolidated List'!K1723</f>
        <v>0</v>
      </c>
      <c r="L478" s="14">
        <f>'Consolidated List'!L1723</f>
        <v>0</v>
      </c>
      <c r="M478" s="14">
        <f>'Consolidated List'!M1723</f>
        <v>0</v>
      </c>
      <c r="N478" s="14">
        <f>'Consolidated List'!N1723</f>
        <v>0</v>
      </c>
      <c r="O478" s="14">
        <f>'Consolidated List'!O1723</f>
        <v>0</v>
      </c>
      <c r="P478" s="14">
        <f>'Consolidated List'!P1723</f>
        <v>0</v>
      </c>
      <c r="Q478" s="14">
        <f>'Consolidated List'!Q1723</f>
        <v>1</v>
      </c>
      <c r="R478" s="15">
        <f ca="1">RAND()*2-1</f>
        <v>-0.59714769114025046</v>
      </c>
      <c r="S478" s="13"/>
      <c r="T478" s="13"/>
      <c r="U478" s="13"/>
      <c r="V478" s="15">
        <f ca="1">$B$2*LOG(B478+1)+SUMPRODUCT($C$2:$T$2,C478:T478)</f>
        <v>110.38650561391798</v>
      </c>
      <c r="W478" s="10">
        <f t="shared" ca="1" si="14"/>
        <v>16390036766.848116</v>
      </c>
      <c r="X478" s="7">
        <f t="shared" ca="1" si="15"/>
        <v>1</v>
      </c>
      <c r="Y478" s="16">
        <f ca="1">X478/$AA$15</f>
        <v>1.1579434923575729E-4</v>
      </c>
    </row>
    <row r="479" spans="1:25" x14ac:dyDescent="0.25">
      <c r="A479" s="13" t="str">
        <f>'Consolidated List'!A1724</f>
        <v xml:space="preserve">Enilda </v>
      </c>
      <c r="B479" s="14">
        <f>'Consolidated List'!B1724</f>
        <v>160</v>
      </c>
      <c r="C479" s="14">
        <f>'Consolidated List'!C1724</f>
        <v>0</v>
      </c>
      <c r="D479" s="14">
        <f>'Consolidated List'!D1724</f>
        <v>0</v>
      </c>
      <c r="E479" s="7">
        <f>'Consolidated List'!E203</f>
        <v>1</v>
      </c>
      <c r="F479" s="14">
        <f>'Consolidated List'!F1724</f>
        <v>0</v>
      </c>
      <c r="G479" s="14">
        <f>'Consolidated List'!G1724</f>
        <v>0</v>
      </c>
      <c r="H479" s="14">
        <f>'Consolidated List'!H1724</f>
        <v>0</v>
      </c>
      <c r="I479" s="14">
        <f>'Consolidated List'!I1724</f>
        <v>0</v>
      </c>
      <c r="J479" s="14">
        <f>'Consolidated List'!J1724</f>
        <v>0</v>
      </c>
      <c r="K479" s="14">
        <f>'Consolidated List'!K1724</f>
        <v>0</v>
      </c>
      <c r="L479" s="14">
        <f>'Consolidated List'!L1724</f>
        <v>0</v>
      </c>
      <c r="M479" s="14">
        <f>'Consolidated List'!M1724</f>
        <v>0</v>
      </c>
      <c r="N479" s="14">
        <f>'Consolidated List'!N1724</f>
        <v>0</v>
      </c>
      <c r="O479" s="14">
        <f>'Consolidated List'!O1724</f>
        <v>0</v>
      </c>
      <c r="P479" s="14">
        <f>'Consolidated List'!P1724</f>
        <v>0</v>
      </c>
      <c r="Q479" s="14">
        <f>'Consolidated List'!Q1724</f>
        <v>1</v>
      </c>
      <c r="R479" s="15">
        <f ca="1">RAND()*2-1</f>
        <v>-0.61438778046692666</v>
      </c>
      <c r="S479" s="13"/>
      <c r="T479" s="13"/>
      <c r="U479" s="13"/>
      <c r="V479" s="15">
        <f ca="1">$B$2*LOG(B479+1)+SUMPRODUCT($C$2:$T$2,C479:T479)</f>
        <v>131.68137610438177</v>
      </c>
      <c r="W479" s="10">
        <f t="shared" ca="1" si="14"/>
        <v>39593307411.243668</v>
      </c>
      <c r="X479" s="7">
        <f t="shared" ca="1" si="15"/>
        <v>1</v>
      </c>
      <c r="Y479" s="16">
        <f ca="1">X479/$AA$15</f>
        <v>1.1579434923575729E-4</v>
      </c>
    </row>
    <row r="480" spans="1:25" x14ac:dyDescent="0.25">
      <c r="A480" t="str">
        <f>'Consolidated List'!A677</f>
        <v xml:space="preserve">Enoch </v>
      </c>
      <c r="B480" s="7">
        <f>'Consolidated List'!B677</f>
        <v>1100</v>
      </c>
      <c r="C480" s="7">
        <f>'Consolidated List'!C677</f>
        <v>0</v>
      </c>
      <c r="D480" s="7">
        <f>'Consolidated List'!D677</f>
        <v>0</v>
      </c>
      <c r="E480" s="7">
        <f>'Consolidated List'!E677</f>
        <v>0</v>
      </c>
      <c r="F480" s="7">
        <f>'Consolidated List'!F677</f>
        <v>0</v>
      </c>
      <c r="G480" s="7">
        <f>'Consolidated List'!G677</f>
        <v>0</v>
      </c>
      <c r="H480" s="7">
        <f>'Consolidated List'!H677</f>
        <v>0</v>
      </c>
      <c r="I480" s="7">
        <f>'Consolidated List'!I677</f>
        <v>1</v>
      </c>
      <c r="J480" s="7">
        <f>'Consolidated List'!J677</f>
        <v>0</v>
      </c>
      <c r="K480" s="7">
        <f>'Consolidated List'!K677</f>
        <v>0</v>
      </c>
      <c r="L480" s="7">
        <f>'Consolidated List'!L677</f>
        <v>0</v>
      </c>
      <c r="M480" s="7">
        <f>'Consolidated List'!M677</f>
        <v>0</v>
      </c>
      <c r="N480" s="7">
        <f>'Consolidated List'!N677</f>
        <v>0</v>
      </c>
      <c r="O480" s="7">
        <f>'Consolidated List'!O677</f>
        <v>0</v>
      </c>
      <c r="P480" s="7">
        <f>'Consolidated List'!P677</f>
        <v>0</v>
      </c>
      <c r="Q480" s="7">
        <f>'Consolidated List'!Q677</f>
        <v>0</v>
      </c>
      <c r="R480" s="10">
        <f ca="1">RAND()*2-1</f>
        <v>-1.4518054656990076E-2</v>
      </c>
      <c r="T480">
        <v>5</v>
      </c>
      <c r="V480" s="10">
        <f ca="1">$B$2*LOG(B480+1)+SUMPRODUCT($C$2:$T$2,C480:T480)</f>
        <v>355.23380097949791</v>
      </c>
      <c r="W480" s="10">
        <f t="shared" ca="1" si="14"/>
        <v>5656807680764.2588</v>
      </c>
      <c r="X480" s="7">
        <f t="shared" ca="1" si="15"/>
        <v>42</v>
      </c>
      <c r="Y480" s="16">
        <f ca="1">X480/$AA$15</f>
        <v>4.8633626679018063E-3</v>
      </c>
    </row>
    <row r="481" spans="1:25" x14ac:dyDescent="0.25">
      <c r="A481" t="str">
        <f>'Consolidated List'!A769</f>
        <v>Ensign</v>
      </c>
      <c r="B481" s="7">
        <f>'Consolidated List'!B769</f>
        <v>0</v>
      </c>
      <c r="C481" s="7">
        <f>'Consolidated List'!C769</f>
        <v>0</v>
      </c>
      <c r="D481" s="7">
        <f>'Consolidated List'!D769</f>
        <v>0</v>
      </c>
      <c r="E481" s="7">
        <f>'Consolidated List'!E204</f>
        <v>1</v>
      </c>
      <c r="F481" s="7">
        <f>'Consolidated List'!F769</f>
        <v>0</v>
      </c>
      <c r="G481" s="7">
        <f>'Consolidated List'!G769</f>
        <v>0</v>
      </c>
      <c r="H481" s="7">
        <f>'Consolidated List'!H769</f>
        <v>0</v>
      </c>
      <c r="I481" s="7">
        <f>'Consolidated List'!I769</f>
        <v>0</v>
      </c>
      <c r="J481" s="7">
        <f>'Consolidated List'!J769</f>
        <v>0</v>
      </c>
      <c r="K481" s="7">
        <f>'Consolidated List'!K769</f>
        <v>1</v>
      </c>
      <c r="L481" s="7">
        <f>'Consolidated List'!L769</f>
        <v>0</v>
      </c>
      <c r="M481" s="7">
        <f>'Consolidated List'!M769</f>
        <v>0</v>
      </c>
      <c r="N481" s="7">
        <f>'Consolidated List'!N769</f>
        <v>0</v>
      </c>
      <c r="O481" s="7">
        <f>'Consolidated List'!O769</f>
        <v>0</v>
      </c>
      <c r="P481" s="7">
        <f>'Consolidated List'!P769</f>
        <v>0</v>
      </c>
      <c r="Q481" s="7">
        <f>'Consolidated List'!Q769</f>
        <v>0</v>
      </c>
      <c r="R481" s="10">
        <f ca="1">RAND()*2-1</f>
        <v>0.47860088689164249</v>
      </c>
      <c r="V481" s="10">
        <f ca="1">$B$2*LOG(B481+1)+SUMPRODUCT($C$2:$T$2,C481:T481)</f>
        <v>39.786008868916426</v>
      </c>
      <c r="W481" s="10">
        <f t="shared" ca="1" si="14"/>
        <v>99690062.165734261</v>
      </c>
      <c r="X481" s="7">
        <f t="shared" ca="1" si="15"/>
        <v>1</v>
      </c>
      <c r="Y481" s="16">
        <f ca="1">X481/$AA$15</f>
        <v>1.1579434923575729E-4</v>
      </c>
    </row>
    <row r="482" spans="1:25" x14ac:dyDescent="0.25">
      <c r="A482" t="str">
        <f>'Consolidated List'!A205</f>
        <v xml:space="preserve">Entwistle </v>
      </c>
      <c r="B482" s="7">
        <f>'Consolidated List'!B205</f>
        <v>534</v>
      </c>
      <c r="C482" s="7">
        <f>'Consolidated List'!C205</f>
        <v>0</v>
      </c>
      <c r="D482" s="7">
        <f>'Consolidated List'!D205</f>
        <v>0</v>
      </c>
      <c r="E482" s="7">
        <f>'Consolidated List'!E205</f>
        <v>1</v>
      </c>
      <c r="F482" s="7">
        <f>'Consolidated List'!F205</f>
        <v>0</v>
      </c>
      <c r="G482" s="7">
        <f>'Consolidated List'!G205</f>
        <v>0</v>
      </c>
      <c r="H482" s="7">
        <f>'Consolidated List'!H205</f>
        <v>0</v>
      </c>
      <c r="I482" s="7">
        <f>'Consolidated List'!I205</f>
        <v>0</v>
      </c>
      <c r="J482" s="7">
        <f>'Consolidated List'!J205</f>
        <v>0</v>
      </c>
      <c r="K482" s="7">
        <f>'Consolidated List'!K205</f>
        <v>0</v>
      </c>
      <c r="L482" s="7">
        <f>'Consolidated List'!L205</f>
        <v>0</v>
      </c>
      <c r="M482" s="7">
        <f>'Consolidated List'!M205</f>
        <v>0</v>
      </c>
      <c r="N482" s="7">
        <f>'Consolidated List'!N205</f>
        <v>0</v>
      </c>
      <c r="O482" s="7">
        <f>'Consolidated List'!O205</f>
        <v>0</v>
      </c>
      <c r="P482" s="7">
        <f>'Consolidated List'!P205</f>
        <v>0</v>
      </c>
      <c r="Q482" s="7">
        <f>'Consolidated List'!Q205</f>
        <v>0</v>
      </c>
      <c r="R482" s="10">
        <f ca="1">RAND()*2-1</f>
        <v>-0.98859285179080092</v>
      </c>
      <c r="T482">
        <v>3</v>
      </c>
      <c r="V482" s="10">
        <f ca="1">$B$2*LOG(B482+1)+SUMPRODUCT($C$2:$T$2,C482:T482)</f>
        <v>237.14974628879253</v>
      </c>
      <c r="W482" s="10">
        <f t="shared" ca="1" si="14"/>
        <v>750089907111.49854</v>
      </c>
      <c r="X482" s="7">
        <f t="shared" ca="1" si="15"/>
        <v>6</v>
      </c>
      <c r="Y482" s="16">
        <f ca="1">X482/$AA$15</f>
        <v>6.9476609541454376E-4</v>
      </c>
    </row>
    <row r="483" spans="1:25" x14ac:dyDescent="0.25">
      <c r="A483" s="13" t="str">
        <f>'Consolidated List'!A1630</f>
        <v>Equity</v>
      </c>
      <c r="B483" s="14">
        <f>'Consolidated List'!B1630</f>
        <v>458</v>
      </c>
      <c r="C483" s="14">
        <f>'Consolidated List'!C1630</f>
        <v>0</v>
      </c>
      <c r="D483" s="14">
        <f>'Consolidated List'!D1630</f>
        <v>0</v>
      </c>
      <c r="E483" s="14">
        <f>'Consolidated List'!E1630</f>
        <v>0</v>
      </c>
      <c r="F483" s="14">
        <f>'Consolidated List'!F1630</f>
        <v>0</v>
      </c>
      <c r="G483" s="14">
        <f>'Consolidated List'!G1630</f>
        <v>0</v>
      </c>
      <c r="H483" s="14">
        <f>'Consolidated List'!H1630</f>
        <v>0</v>
      </c>
      <c r="I483" s="14">
        <f>'Consolidated List'!I1630</f>
        <v>0</v>
      </c>
      <c r="J483" s="14">
        <f>'Consolidated List'!J1630</f>
        <v>0</v>
      </c>
      <c r="K483" s="14">
        <f>'Consolidated List'!K1630</f>
        <v>0</v>
      </c>
      <c r="L483" s="14">
        <f>'Consolidated List'!L1630</f>
        <v>0</v>
      </c>
      <c r="M483" s="14">
        <f>'Consolidated List'!M1630</f>
        <v>0</v>
      </c>
      <c r="N483" s="14">
        <f>'Consolidated List'!N1630</f>
        <v>0</v>
      </c>
      <c r="O483" s="14">
        <f>'Consolidated List'!O1630</f>
        <v>0</v>
      </c>
      <c r="P483" s="14">
        <f>'Consolidated List'!P1630</f>
        <v>1</v>
      </c>
      <c r="Q483" s="14">
        <f>'Consolidated List'!Q1630</f>
        <v>0</v>
      </c>
      <c r="R483" s="15">
        <f ca="1">RAND()*2-1</f>
        <v>0.83593635299192393</v>
      </c>
      <c r="S483" s="13"/>
      <c r="T483" s="13"/>
      <c r="U483" s="13"/>
      <c r="V483" s="15">
        <f ca="1">$B$2*LOG(B483+1)+SUMPRODUCT($C$2:$T$2,C483:T483)</f>
        <v>146.19918215264886</v>
      </c>
      <c r="W483" s="10">
        <f t="shared" ca="1" si="14"/>
        <v>66792041175.708221</v>
      </c>
      <c r="X483" s="7">
        <f t="shared" ca="1" si="15"/>
        <v>1</v>
      </c>
      <c r="Y483" s="16">
        <f ca="1">X483/$AA$15</f>
        <v>1.1579434923575729E-4</v>
      </c>
    </row>
    <row r="484" spans="1:25" x14ac:dyDescent="0.25">
      <c r="A484" s="13" t="str">
        <f>'Consolidated List'!A1725</f>
        <v xml:space="preserve">Erin Estates </v>
      </c>
      <c r="B484" s="14">
        <f>'Consolidated List'!B1725</f>
        <v>82</v>
      </c>
      <c r="C484" s="14">
        <f>'Consolidated List'!C1725</f>
        <v>0</v>
      </c>
      <c r="D484" s="14">
        <f>'Consolidated List'!D1725</f>
        <v>0</v>
      </c>
      <c r="E484" s="14">
        <f>'Consolidated List'!E1725</f>
        <v>0</v>
      </c>
      <c r="F484" s="14">
        <f>'Consolidated List'!F1725</f>
        <v>0</v>
      </c>
      <c r="G484" s="14">
        <f>'Consolidated List'!G1725</f>
        <v>0</v>
      </c>
      <c r="H484" s="14">
        <f>'Consolidated List'!H1725</f>
        <v>0</v>
      </c>
      <c r="I484" s="14">
        <f>'Consolidated List'!I1725</f>
        <v>0</v>
      </c>
      <c r="J484" s="14">
        <f>'Consolidated List'!J1725</f>
        <v>0</v>
      </c>
      <c r="K484" s="14">
        <f>'Consolidated List'!K1725</f>
        <v>0</v>
      </c>
      <c r="L484" s="14">
        <f>'Consolidated List'!L1725</f>
        <v>0</v>
      </c>
      <c r="M484" s="14">
        <f>'Consolidated List'!M1725</f>
        <v>0</v>
      </c>
      <c r="N484" s="14">
        <f>'Consolidated List'!N1725</f>
        <v>0</v>
      </c>
      <c r="O484" s="14">
        <f>'Consolidated List'!O1725</f>
        <v>0</v>
      </c>
      <c r="P484" s="14">
        <f>'Consolidated List'!P1725</f>
        <v>0</v>
      </c>
      <c r="Q484" s="14">
        <f>'Consolidated List'!Q1725</f>
        <v>1</v>
      </c>
      <c r="R484" s="15">
        <f ca="1">RAND()*2-1</f>
        <v>-0.52229438299794384</v>
      </c>
      <c r="S484" s="13"/>
      <c r="T484" s="13"/>
      <c r="U484" s="13"/>
      <c r="V484" s="15">
        <f ca="1">$B$2*LOG(B484+1)+SUMPRODUCT($C$2:$T$2,C484:T484)</f>
        <v>98.106633218431</v>
      </c>
      <c r="W484" s="10">
        <f t="shared" ca="1" si="14"/>
        <v>9088492644.8351192</v>
      </c>
      <c r="X484" s="7">
        <f t="shared" ca="1" si="15"/>
        <v>1</v>
      </c>
      <c r="Y484" s="16">
        <f ca="1">X484/$AA$15</f>
        <v>1.1579434923575729E-4</v>
      </c>
    </row>
    <row r="485" spans="1:25" x14ac:dyDescent="0.25">
      <c r="A485" t="str">
        <f>'Consolidated List'!A1275</f>
        <v xml:space="preserve">Erin Woods </v>
      </c>
      <c r="B485" s="7">
        <f>'Consolidated List'!B1275</f>
        <v>6994</v>
      </c>
      <c r="C485" s="7">
        <f>'Consolidated List'!C1275</f>
        <v>0</v>
      </c>
      <c r="D485" s="7">
        <f>'Consolidated List'!D1275</f>
        <v>0</v>
      </c>
      <c r="E485" s="7">
        <f>'Consolidated List'!E1275</f>
        <v>0</v>
      </c>
      <c r="F485" s="7">
        <f>'Consolidated List'!F1275</f>
        <v>0</v>
      </c>
      <c r="G485" s="7">
        <f>'Consolidated List'!G1275</f>
        <v>0</v>
      </c>
      <c r="H485" s="7">
        <f>'Consolidated List'!H1275</f>
        <v>0</v>
      </c>
      <c r="I485" s="7">
        <f>'Consolidated List'!I1275</f>
        <v>0</v>
      </c>
      <c r="J485" s="7">
        <f>'Consolidated List'!J1275</f>
        <v>0</v>
      </c>
      <c r="K485" s="7">
        <f>'Consolidated List'!K1275</f>
        <v>0</v>
      </c>
      <c r="L485" s="7">
        <f>'Consolidated List'!L1275</f>
        <v>0</v>
      </c>
      <c r="M485" s="7">
        <f>'Consolidated List'!M1275</f>
        <v>0</v>
      </c>
      <c r="N485" s="7">
        <f>'Consolidated List'!N1275</f>
        <v>1</v>
      </c>
      <c r="O485" s="7">
        <f>'Consolidated List'!O1275</f>
        <v>0</v>
      </c>
      <c r="P485" s="7">
        <f>'Consolidated List'!P1275</f>
        <v>0</v>
      </c>
      <c r="Q485" s="7">
        <f>'Consolidated List'!Q1275</f>
        <v>0</v>
      </c>
      <c r="R485" s="10">
        <f ca="1">RAND()*2-1</f>
        <v>0.87017553840053585</v>
      </c>
      <c r="V485" s="10">
        <f ca="1">$B$2*LOG(B485+1)+SUMPRODUCT($C$2:$T$2,C485:T485)</f>
        <v>147.57975010532428</v>
      </c>
      <c r="W485" s="10">
        <f t="shared" ca="1" si="14"/>
        <v>70005772627.401703</v>
      </c>
      <c r="X485" s="7">
        <f t="shared" ca="1" si="15"/>
        <v>1</v>
      </c>
      <c r="Y485" s="16">
        <f ca="1">X485/$AA$15</f>
        <v>1.1579434923575729E-4</v>
      </c>
    </row>
    <row r="486" spans="1:25" x14ac:dyDescent="0.25">
      <c r="A486" t="str">
        <f>'Consolidated List'!A1276</f>
        <v xml:space="preserve">Erlton </v>
      </c>
      <c r="B486" s="7">
        <f>'Consolidated List'!B1276</f>
        <v>1246</v>
      </c>
      <c r="C486" s="7">
        <f>'Consolidated List'!C1276</f>
        <v>0</v>
      </c>
      <c r="D486" s="7">
        <f>'Consolidated List'!D1276</f>
        <v>0</v>
      </c>
      <c r="E486" s="7">
        <f>'Consolidated List'!E1276</f>
        <v>0</v>
      </c>
      <c r="F486" s="7">
        <f>'Consolidated List'!F1276</f>
        <v>0</v>
      </c>
      <c r="G486" s="7">
        <f>'Consolidated List'!G1276</f>
        <v>0</v>
      </c>
      <c r="H486" s="7">
        <f>'Consolidated List'!H1276</f>
        <v>0</v>
      </c>
      <c r="I486" s="7">
        <f>'Consolidated List'!I1276</f>
        <v>0</v>
      </c>
      <c r="J486" s="7">
        <f>'Consolidated List'!J1276</f>
        <v>0</v>
      </c>
      <c r="K486" s="7">
        <f>'Consolidated List'!K1276</f>
        <v>0</v>
      </c>
      <c r="L486" s="7">
        <f>'Consolidated List'!L1276</f>
        <v>0</v>
      </c>
      <c r="M486" s="7">
        <f>'Consolidated List'!M1276</f>
        <v>0</v>
      </c>
      <c r="N486" s="7">
        <f>'Consolidated List'!N1276</f>
        <v>1</v>
      </c>
      <c r="O486" s="7">
        <f>'Consolidated List'!O1276</f>
        <v>0</v>
      </c>
      <c r="P486" s="7">
        <f>'Consolidated List'!P1276</f>
        <v>0</v>
      </c>
      <c r="Q486" s="7">
        <f>'Consolidated List'!Q1276</f>
        <v>0</v>
      </c>
      <c r="R486" s="10">
        <f ca="1">RAND()*2-1</f>
        <v>-0.49475554444501491</v>
      </c>
      <c r="V486" s="10">
        <f ca="1">$B$2*LOG(B486+1)+SUMPRODUCT($C$2:$T$2,C486:T486)</f>
        <v>109.21603752034177</v>
      </c>
      <c r="W486" s="10">
        <f t="shared" ca="1" si="14"/>
        <v>15539322460.191971</v>
      </c>
      <c r="X486" s="7">
        <f t="shared" ca="1" si="15"/>
        <v>1</v>
      </c>
      <c r="Y486" s="16">
        <f ca="1">X486/$AA$15</f>
        <v>1.1579434923575729E-4</v>
      </c>
    </row>
    <row r="487" spans="1:25" x14ac:dyDescent="0.25">
      <c r="A487" t="str">
        <f>'Consolidated List'!A1032</f>
        <v>Ermineskin</v>
      </c>
      <c r="B487" s="7">
        <f>'Consolidated List'!B1032</f>
        <v>0</v>
      </c>
      <c r="C487" s="7">
        <f>'Consolidated List'!C1032</f>
        <v>0</v>
      </c>
      <c r="D487" s="7">
        <f>'Consolidated List'!D1032</f>
        <v>0</v>
      </c>
      <c r="E487" s="7">
        <f>'Consolidated List'!E1032</f>
        <v>0</v>
      </c>
      <c r="F487" s="7">
        <f>'Consolidated List'!F1032</f>
        <v>0</v>
      </c>
      <c r="G487" s="7">
        <f>'Consolidated List'!G1032</f>
        <v>0</v>
      </c>
      <c r="H487" s="7">
        <f>'Consolidated List'!H1032</f>
        <v>0</v>
      </c>
      <c r="I487" s="7">
        <f>'Consolidated List'!I636</f>
        <v>1</v>
      </c>
      <c r="J487" s="7">
        <f>'Consolidated List'!J1032</f>
        <v>0</v>
      </c>
      <c r="K487" s="7">
        <f>'Consolidated List'!K1032</f>
        <v>0</v>
      </c>
      <c r="L487" s="7">
        <f>'Consolidated List'!L1032</f>
        <v>0</v>
      </c>
      <c r="M487" s="7">
        <f>'Consolidated List'!M1032</f>
        <v>1</v>
      </c>
      <c r="N487" s="7">
        <f>'Consolidated List'!N1032</f>
        <v>0</v>
      </c>
      <c r="O487" s="7">
        <f>'Consolidated List'!O1032</f>
        <v>0</v>
      </c>
      <c r="P487" s="7">
        <f>'Consolidated List'!P1032</f>
        <v>0</v>
      </c>
      <c r="Q487" s="7">
        <f>'Consolidated List'!Q1032</f>
        <v>0</v>
      </c>
      <c r="R487" s="10">
        <f ca="1">RAND()*2-1</f>
        <v>-0.72411621292739059</v>
      </c>
      <c r="T487">
        <v>8</v>
      </c>
      <c r="V487" s="10">
        <f ca="1">$B$2*LOG(B487+1)+SUMPRODUCT($C$2:$T$2,C487:T487)</f>
        <v>435.61320481453856</v>
      </c>
      <c r="W487" s="10">
        <f t="shared" ca="1" si="14"/>
        <v>15685746087947.703</v>
      </c>
      <c r="X487" s="7">
        <f t="shared" ca="1" si="15"/>
        <v>116</v>
      </c>
      <c r="Y487" s="16">
        <f ca="1">X487/$AA$15</f>
        <v>1.3432144511347846E-2</v>
      </c>
    </row>
    <row r="488" spans="1:25" x14ac:dyDescent="0.25">
      <c r="A488" s="13" t="str">
        <f>'Consolidated List'!A1726</f>
        <v xml:space="preserve">Erskine </v>
      </c>
      <c r="B488" s="14">
        <f>'Consolidated List'!B1726</f>
        <v>352</v>
      </c>
      <c r="C488" s="14">
        <f>'Consolidated List'!C1726</f>
        <v>0</v>
      </c>
      <c r="D488" s="14">
        <f>'Consolidated List'!D1726</f>
        <v>0</v>
      </c>
      <c r="E488" s="7">
        <f>'Consolidated List'!E206</f>
        <v>1</v>
      </c>
      <c r="F488" s="14">
        <f>'Consolidated List'!F1726</f>
        <v>0</v>
      </c>
      <c r="G488" s="14">
        <f>'Consolidated List'!G1726</f>
        <v>0</v>
      </c>
      <c r="H488" s="14">
        <f>'Consolidated List'!H1726</f>
        <v>0</v>
      </c>
      <c r="I488" s="14">
        <f>'Consolidated List'!I1726</f>
        <v>0</v>
      </c>
      <c r="J488" s="14">
        <f>'Consolidated List'!J1726</f>
        <v>0</v>
      </c>
      <c r="K488" s="14">
        <f>'Consolidated List'!K1726</f>
        <v>0</v>
      </c>
      <c r="L488" s="14">
        <f>'Consolidated List'!L1726</f>
        <v>0</v>
      </c>
      <c r="M488" s="14">
        <f>'Consolidated List'!M1726</f>
        <v>0</v>
      </c>
      <c r="N488" s="14">
        <f>'Consolidated List'!N1726</f>
        <v>0</v>
      </c>
      <c r="O488" s="14">
        <f>'Consolidated List'!O1726</f>
        <v>0</v>
      </c>
      <c r="P488" s="14">
        <f>'Consolidated List'!P1726</f>
        <v>0</v>
      </c>
      <c r="Q488" s="14">
        <f>'Consolidated List'!Q1726</f>
        <v>1</v>
      </c>
      <c r="R488" s="15">
        <f ca="1">RAND()*2-1</f>
        <v>0.1673795779427647</v>
      </c>
      <c r="S488" s="13"/>
      <c r="T488" s="13"/>
      <c r="U488" s="13"/>
      <c r="V488" s="15">
        <f ca="1">$B$2*LOG(B488+1)+SUMPRODUCT($C$2:$T$2,C488:T488)</f>
        <v>150.7503610572258</v>
      </c>
      <c r="W488" s="10">
        <f t="shared" ca="1" si="14"/>
        <v>77855949379.054596</v>
      </c>
      <c r="X488" s="7">
        <f t="shared" ca="1" si="15"/>
        <v>1</v>
      </c>
      <c r="Y488" s="16">
        <f ca="1">X488/$AA$15</f>
        <v>1.1579434923575729E-4</v>
      </c>
    </row>
    <row r="489" spans="1:25" x14ac:dyDescent="0.25">
      <c r="A489" t="str">
        <f>'Consolidated List'!A770</f>
        <v>Etzikom</v>
      </c>
      <c r="B489" s="7">
        <f>'Consolidated List'!B770</f>
        <v>0</v>
      </c>
      <c r="C489" s="7">
        <f>'Consolidated List'!C770</f>
        <v>0</v>
      </c>
      <c r="D489" s="7">
        <f>'Consolidated List'!D770</f>
        <v>0</v>
      </c>
      <c r="E489" s="7">
        <f>'Consolidated List'!E207</f>
        <v>1</v>
      </c>
      <c r="F489" s="7">
        <f>'Consolidated List'!F770</f>
        <v>0</v>
      </c>
      <c r="G489" s="7">
        <f>'Consolidated List'!G770</f>
        <v>0</v>
      </c>
      <c r="H489" s="7">
        <f>'Consolidated List'!H770</f>
        <v>0</v>
      </c>
      <c r="I489" s="7">
        <f>'Consolidated List'!I770</f>
        <v>0</v>
      </c>
      <c r="J489" s="7">
        <f>'Consolidated List'!J770</f>
        <v>0</v>
      </c>
      <c r="K489" s="7">
        <f>'Consolidated List'!K770</f>
        <v>1</v>
      </c>
      <c r="L489" s="7">
        <f>'Consolidated List'!L770</f>
        <v>0</v>
      </c>
      <c r="M489" s="7">
        <f>'Consolidated List'!M770</f>
        <v>0</v>
      </c>
      <c r="N489" s="7">
        <f>'Consolidated List'!N770</f>
        <v>0</v>
      </c>
      <c r="O489" s="7">
        <f>'Consolidated List'!O770</f>
        <v>0</v>
      </c>
      <c r="P489" s="7">
        <f>'Consolidated List'!P770</f>
        <v>0</v>
      </c>
      <c r="Q489" s="7">
        <f>'Consolidated List'!Q770</f>
        <v>0</v>
      </c>
      <c r="R489" s="10">
        <f ca="1">RAND()*2-1</f>
        <v>0.247348167753356</v>
      </c>
      <c r="V489" s="10">
        <f ca="1">$B$2*LOG(B489+1)+SUMPRODUCT($C$2:$T$2,C489:T489)</f>
        <v>37.473481677533563</v>
      </c>
      <c r="W489" s="10">
        <f t="shared" ca="1" si="14"/>
        <v>73895878.328278989</v>
      </c>
      <c r="X489" s="7">
        <f t="shared" ca="1" si="15"/>
        <v>1</v>
      </c>
      <c r="Y489" s="16">
        <f ca="1">X489/$AA$15</f>
        <v>1.1579434923575729E-4</v>
      </c>
    </row>
    <row r="490" spans="1:25" x14ac:dyDescent="0.25">
      <c r="A490" s="13" t="str">
        <f>'Consolidated List'!A1727</f>
        <v xml:space="preserve">Evansburg </v>
      </c>
      <c r="B490" s="14">
        <f>'Consolidated List'!B1727</f>
        <v>879</v>
      </c>
      <c r="C490" s="14">
        <f>'Consolidated List'!C1727</f>
        <v>0</v>
      </c>
      <c r="D490" s="14">
        <f>'Consolidated List'!D1727</f>
        <v>0</v>
      </c>
      <c r="E490" s="7">
        <f>'Consolidated List'!E208</f>
        <v>1</v>
      </c>
      <c r="F490" s="14">
        <f>'Consolidated List'!F1727</f>
        <v>0</v>
      </c>
      <c r="G490" s="14">
        <f>'Consolidated List'!G1727</f>
        <v>0</v>
      </c>
      <c r="H490" s="14">
        <f>'Consolidated List'!H1727</f>
        <v>0</v>
      </c>
      <c r="I490" s="14">
        <f>'Consolidated List'!I1727</f>
        <v>0</v>
      </c>
      <c r="J490" s="14">
        <f>'Consolidated List'!J1727</f>
        <v>0</v>
      </c>
      <c r="K490" s="14">
        <f>'Consolidated List'!K1727</f>
        <v>0</v>
      </c>
      <c r="L490" s="14">
        <f>'Consolidated List'!L1727</f>
        <v>0</v>
      </c>
      <c r="M490" s="14">
        <f>'Consolidated List'!M1727</f>
        <v>0</v>
      </c>
      <c r="N490" s="14">
        <f>'Consolidated List'!N1727</f>
        <v>0</v>
      </c>
      <c r="O490" s="14">
        <f>'Consolidated List'!O1727</f>
        <v>0</v>
      </c>
      <c r="P490" s="14">
        <f>'Consolidated List'!P1727</f>
        <v>0</v>
      </c>
      <c r="Q490" s="14">
        <f>'Consolidated List'!Q1727</f>
        <v>1</v>
      </c>
      <c r="R490" s="15">
        <f ca="1">RAND()*2-1</f>
        <v>0.48192681298521189</v>
      </c>
      <c r="S490" s="13"/>
      <c r="T490" s="13"/>
      <c r="U490" s="13"/>
      <c r="V490" s="15">
        <f ca="1">$B$2*LOG(B490+1)+SUMPRODUCT($C$2:$T$2,C490:T490)</f>
        <v>166.98719631080769</v>
      </c>
      <c r="W490" s="10">
        <f t="shared" ca="1" si="14"/>
        <v>129842199927.85623</v>
      </c>
      <c r="X490" s="7">
        <f t="shared" ca="1" si="15"/>
        <v>1</v>
      </c>
      <c r="Y490" s="16">
        <f ca="1">X490/$AA$15</f>
        <v>1.1579434923575729E-4</v>
      </c>
    </row>
    <row r="491" spans="1:25" x14ac:dyDescent="0.25">
      <c r="A491" t="str">
        <f>'Consolidated List'!A1198</f>
        <v>Evansdale</v>
      </c>
      <c r="B491" s="7">
        <f>'Consolidated List'!B1198</f>
        <v>0</v>
      </c>
      <c r="C491" s="7">
        <f>'Consolidated List'!C1198</f>
        <v>0</v>
      </c>
      <c r="D491" s="7">
        <f>'Consolidated List'!D1198</f>
        <v>0</v>
      </c>
      <c r="E491" s="7">
        <f>'Consolidated List'!E1198</f>
        <v>0</v>
      </c>
      <c r="F491" s="7">
        <f>'Consolidated List'!F1198</f>
        <v>0</v>
      </c>
      <c r="G491" s="7">
        <f>'Consolidated List'!G1198</f>
        <v>0</v>
      </c>
      <c r="H491" s="7">
        <f>'Consolidated List'!H1198</f>
        <v>0</v>
      </c>
      <c r="I491" s="7">
        <f>'Consolidated List'!I1198</f>
        <v>0</v>
      </c>
      <c r="J491" s="7">
        <f>'Consolidated List'!J1198</f>
        <v>0</v>
      </c>
      <c r="K491" s="7">
        <f>'Consolidated List'!K1198</f>
        <v>0</v>
      </c>
      <c r="L491" s="7">
        <f>'Consolidated List'!L1198</f>
        <v>0</v>
      </c>
      <c r="M491" s="7">
        <f>'Consolidated List'!M1198</f>
        <v>1</v>
      </c>
      <c r="N491" s="7">
        <f>'Consolidated List'!N1198</f>
        <v>0</v>
      </c>
      <c r="O491" s="7">
        <f>'Consolidated List'!O1198</f>
        <v>0</v>
      </c>
      <c r="P491" s="7">
        <f>'Consolidated List'!P1198</f>
        <v>0</v>
      </c>
      <c r="Q491" s="7">
        <f>'Consolidated List'!Q1198</f>
        <v>0</v>
      </c>
      <c r="R491" s="10">
        <f ca="1">RAND()*2-1</f>
        <v>-0.69672828204014858</v>
      </c>
      <c r="V491" s="10">
        <f ca="1">$B$2*LOG(B491+1)+SUMPRODUCT($C$2:$T$2,C491:T491)</f>
        <v>48.887084123410965</v>
      </c>
      <c r="W491" s="10">
        <f t="shared" ca="1" si="14"/>
        <v>279235524.92362237</v>
      </c>
      <c r="X491" s="7">
        <f t="shared" ca="1" si="15"/>
        <v>1</v>
      </c>
      <c r="Y491" s="16">
        <f ca="1">X491/$AA$15</f>
        <v>1.1579434923575729E-4</v>
      </c>
    </row>
    <row r="492" spans="1:25" x14ac:dyDescent="0.25">
      <c r="A492" t="str">
        <f>'Consolidated List'!A1277</f>
        <v xml:space="preserve">Evanston </v>
      </c>
      <c r="B492" s="7">
        <f>'Consolidated List'!B1277</f>
        <v>2650</v>
      </c>
      <c r="C492" s="7">
        <f>'Consolidated List'!C1277</f>
        <v>0</v>
      </c>
      <c r="D492" s="7">
        <f>'Consolidated List'!D1277</f>
        <v>0</v>
      </c>
      <c r="E492" s="7">
        <f>'Consolidated List'!E1277</f>
        <v>0</v>
      </c>
      <c r="F492" s="7">
        <f>'Consolidated List'!F1277</f>
        <v>0</v>
      </c>
      <c r="G492" s="7">
        <f>'Consolidated List'!G1277</f>
        <v>0</v>
      </c>
      <c r="H492" s="7">
        <f>'Consolidated List'!H1277</f>
        <v>0</v>
      </c>
      <c r="I492" s="7">
        <f>'Consolidated List'!I1277</f>
        <v>0</v>
      </c>
      <c r="J492" s="7">
        <f>'Consolidated List'!J1277</f>
        <v>0</v>
      </c>
      <c r="K492" s="7">
        <f>'Consolidated List'!K1277</f>
        <v>0</v>
      </c>
      <c r="L492" s="7">
        <f>'Consolidated List'!L1277</f>
        <v>0</v>
      </c>
      <c r="M492" s="7">
        <f>'Consolidated List'!M1277</f>
        <v>0</v>
      </c>
      <c r="N492" s="7">
        <f>'Consolidated List'!N1277</f>
        <v>1</v>
      </c>
      <c r="O492" s="7">
        <f>'Consolidated List'!O1277</f>
        <v>0</v>
      </c>
      <c r="P492" s="7">
        <f>'Consolidated List'!P1277</f>
        <v>0</v>
      </c>
      <c r="Q492" s="7">
        <f>'Consolidated List'!Q1277</f>
        <v>0</v>
      </c>
      <c r="R492" s="10">
        <f ca="1">RAND()*2-1</f>
        <v>-0.21973698718637924</v>
      </c>
      <c r="V492" s="10">
        <f ca="1">$B$2*LOG(B492+1)+SUMPRODUCT($C$2:$T$2,C492:T492)</f>
        <v>122.77515114332829</v>
      </c>
      <c r="W492" s="10">
        <f t="shared" ca="1" si="14"/>
        <v>27896671423.757244</v>
      </c>
      <c r="X492" s="7">
        <f t="shared" ca="1" si="15"/>
        <v>1</v>
      </c>
      <c r="Y492" s="16">
        <f ca="1">X492/$AA$15</f>
        <v>1.1579434923575729E-4</v>
      </c>
    </row>
    <row r="493" spans="1:25" x14ac:dyDescent="0.25">
      <c r="A493" t="str">
        <f>'Consolidated List'!A1278</f>
        <v xml:space="preserve">Evergreen </v>
      </c>
      <c r="B493" s="7">
        <f>'Consolidated List'!B1278</f>
        <v>1475</v>
      </c>
      <c r="C493" s="7">
        <f>'Consolidated List'!C1278</f>
        <v>0</v>
      </c>
      <c r="D493" s="7">
        <f>'Consolidated List'!D1278</f>
        <v>0</v>
      </c>
      <c r="E493" s="7">
        <f>'Consolidated List'!E1278</f>
        <v>0</v>
      </c>
      <c r="F493" s="7">
        <f>'Consolidated List'!F1278</f>
        <v>0</v>
      </c>
      <c r="G493" s="7">
        <f>'Consolidated List'!G1278</f>
        <v>0</v>
      </c>
      <c r="H493" s="7">
        <f>'Consolidated List'!H1278</f>
        <v>0</v>
      </c>
      <c r="I493" s="7">
        <f>'Consolidated List'!I1278</f>
        <v>0</v>
      </c>
      <c r="J493" s="7">
        <f>'Consolidated List'!J1278</f>
        <v>0</v>
      </c>
      <c r="K493" s="7">
        <f>'Consolidated List'!K1278</f>
        <v>0</v>
      </c>
      <c r="L493" s="7">
        <f>'Consolidated List'!L1278</f>
        <v>0</v>
      </c>
      <c r="M493" s="7">
        <f>'Consolidated List'!M1199</f>
        <v>1</v>
      </c>
      <c r="N493" s="7">
        <f>'Consolidated List'!N1278</f>
        <v>1</v>
      </c>
      <c r="O493" s="7">
        <f>'Consolidated List'!O1278</f>
        <v>0</v>
      </c>
      <c r="P493" s="7">
        <f>'Consolidated List'!P1278</f>
        <v>0</v>
      </c>
      <c r="Q493" s="7">
        <f>'Consolidated List'!Q1278</f>
        <v>0</v>
      </c>
      <c r="R493" s="10">
        <f ca="1">RAND()*2-1</f>
        <v>-0.92751976029620997</v>
      </c>
      <c r="V493" s="10">
        <f ca="1">$B$2*LOG(B493+1)+SUMPRODUCT($C$2:$T$2,C493:T493)</f>
        <v>163.15901913792209</v>
      </c>
      <c r="W493" s="10">
        <f t="shared" ca="1" si="14"/>
        <v>115625980628.04008</v>
      </c>
      <c r="X493" s="7">
        <f t="shared" ca="1" si="15"/>
        <v>1</v>
      </c>
      <c r="Y493" s="16">
        <f ca="1">X493/$AA$15</f>
        <v>1.1579434923575729E-4</v>
      </c>
    </row>
    <row r="494" spans="1:25" x14ac:dyDescent="0.25">
      <c r="A494" s="13" t="str">
        <f>'Consolidated List'!A1728</f>
        <v xml:space="preserve">Exshaw </v>
      </c>
      <c r="B494" s="14">
        <f>'Consolidated List'!B1728</f>
        <v>446</v>
      </c>
      <c r="C494" s="14">
        <f>'Consolidated List'!C1728</f>
        <v>0</v>
      </c>
      <c r="D494" s="14">
        <f>'Consolidated List'!D1728</f>
        <v>0</v>
      </c>
      <c r="E494" s="7">
        <f>'Consolidated List'!E209</f>
        <v>1</v>
      </c>
      <c r="F494" s="14">
        <f>'Consolidated List'!F1728</f>
        <v>0</v>
      </c>
      <c r="G494" s="14">
        <f>'Consolidated List'!G1728</f>
        <v>0</v>
      </c>
      <c r="H494" s="14">
        <f>'Consolidated List'!H1728</f>
        <v>0</v>
      </c>
      <c r="I494" s="14">
        <f>'Consolidated List'!I1728</f>
        <v>0</v>
      </c>
      <c r="J494" s="14">
        <f>'Consolidated List'!J1728</f>
        <v>0</v>
      </c>
      <c r="K494" s="14">
        <f>'Consolidated List'!K1728</f>
        <v>0</v>
      </c>
      <c r="L494" s="14">
        <f>'Consolidated List'!L1728</f>
        <v>0</v>
      </c>
      <c r="M494" s="14">
        <f>'Consolidated List'!M1728</f>
        <v>0</v>
      </c>
      <c r="N494" s="14">
        <f>'Consolidated List'!N1728</f>
        <v>0</v>
      </c>
      <c r="O494" s="14">
        <f>'Consolidated List'!O1728</f>
        <v>0</v>
      </c>
      <c r="P494" s="14">
        <f>'Consolidated List'!P1728</f>
        <v>0</v>
      </c>
      <c r="Q494" s="14">
        <f>'Consolidated List'!Q1728</f>
        <v>1</v>
      </c>
      <c r="R494" s="15">
        <f ca="1">RAND()*2-1</f>
        <v>-2.0399525926213746E-2</v>
      </c>
      <c r="S494" s="13"/>
      <c r="T494" s="13"/>
      <c r="U494" s="13"/>
      <c r="V494" s="15">
        <f ca="1">$B$2*LOG(B494+1)+SUMPRODUCT($C$2:$T$2,C494:T494)</f>
        <v>152.25615300409177</v>
      </c>
      <c r="W494" s="10">
        <f t="shared" ca="1" si="14"/>
        <v>81822785895.26712</v>
      </c>
      <c r="X494" s="7">
        <f t="shared" ca="1" si="15"/>
        <v>1</v>
      </c>
      <c r="Y494" s="16">
        <f ca="1">X494/$AA$15</f>
        <v>1.1579434923575729E-4</v>
      </c>
    </row>
    <row r="495" spans="1:25" x14ac:dyDescent="0.25">
      <c r="A495" t="str">
        <f>'Consolidated List'!A210</f>
        <v xml:space="preserve">Fabyan </v>
      </c>
      <c r="B495" s="7">
        <f>'Consolidated List'!B210</f>
        <v>0</v>
      </c>
      <c r="C495" s="7">
        <f>'Consolidated List'!C210</f>
        <v>0</v>
      </c>
      <c r="D495" s="7">
        <f>'Consolidated List'!D210</f>
        <v>0</v>
      </c>
      <c r="E495" s="7">
        <f>'Consolidated List'!E210</f>
        <v>1</v>
      </c>
      <c r="F495" s="7">
        <f>'Consolidated List'!F210</f>
        <v>0</v>
      </c>
      <c r="G495" s="7">
        <f>'Consolidated List'!G210</f>
        <v>0</v>
      </c>
      <c r="H495" s="7">
        <f>'Consolidated List'!H210</f>
        <v>0</v>
      </c>
      <c r="I495" s="7">
        <f>'Consolidated List'!I210</f>
        <v>0</v>
      </c>
      <c r="J495" s="7">
        <f>'Consolidated List'!J210</f>
        <v>0</v>
      </c>
      <c r="K495" s="7">
        <f>'Consolidated List'!K210</f>
        <v>0</v>
      </c>
      <c r="L495" s="7">
        <f>'Consolidated List'!L210</f>
        <v>0</v>
      </c>
      <c r="M495" s="7">
        <f>'Consolidated List'!M210</f>
        <v>0</v>
      </c>
      <c r="N495" s="7">
        <f>'Consolidated List'!N210</f>
        <v>0</v>
      </c>
      <c r="O495" s="7">
        <f>'Consolidated List'!O210</f>
        <v>0</v>
      </c>
      <c r="P495" s="7">
        <f>'Consolidated List'!P210</f>
        <v>0</v>
      </c>
      <c r="Q495" s="7">
        <f>'Consolidated List'!Q210</f>
        <v>0</v>
      </c>
      <c r="R495" s="10">
        <f ca="1">RAND()*2-1</f>
        <v>0.99403461418017547</v>
      </c>
      <c r="V495" s="10">
        <f ca="1">$B$2*LOG(B495+1)+SUMPRODUCT($C$2:$T$2,C495:T495)</f>
        <v>34.940346141801754</v>
      </c>
      <c r="W495" s="10">
        <f t="shared" ca="1" si="14"/>
        <v>52075805.78932704</v>
      </c>
      <c r="X495" s="7">
        <f t="shared" ca="1" si="15"/>
        <v>1</v>
      </c>
      <c r="Y495" s="16">
        <f ca="1">X495/$AA$15</f>
        <v>1.1579434923575729E-4</v>
      </c>
    </row>
    <row r="496" spans="1:25" x14ac:dyDescent="0.25">
      <c r="A496" t="str">
        <f>'Consolidated List'!A490</f>
        <v xml:space="preserve">Fairview </v>
      </c>
      <c r="B496" s="7">
        <f>'Consolidated List'!B490+'Consolidated List'!B1279+'Consolidated List'!B1472</f>
        <v>8813</v>
      </c>
      <c r="C496" s="7">
        <f>'Consolidated List'!C490</f>
        <v>0</v>
      </c>
      <c r="D496" s="7">
        <f>'Consolidated List'!D490</f>
        <v>0</v>
      </c>
      <c r="E496" s="7">
        <f>'Consolidated List'!E211</f>
        <v>1</v>
      </c>
      <c r="F496" s="7">
        <f>'Consolidated List'!F490</f>
        <v>0</v>
      </c>
      <c r="G496" s="7">
        <f>'Consolidated List'!G490</f>
        <v>1</v>
      </c>
      <c r="H496" s="7">
        <f>'Consolidated List'!H490</f>
        <v>0</v>
      </c>
      <c r="I496" s="7">
        <f>'Consolidated List'!I490</f>
        <v>0</v>
      </c>
      <c r="J496" s="7">
        <f>'Consolidated List'!J490</f>
        <v>0</v>
      </c>
      <c r="K496" s="7">
        <f>'Consolidated List'!K490</f>
        <v>0</v>
      </c>
      <c r="L496" s="7">
        <f>'Consolidated List'!L490</f>
        <v>0</v>
      </c>
      <c r="M496" s="7">
        <f>'Consolidated List'!M490</f>
        <v>0</v>
      </c>
      <c r="N496" s="7">
        <f>'Consolidated List'!N1279</f>
        <v>1</v>
      </c>
      <c r="O496" s="7">
        <f>'Consolidated List'!O1472</f>
        <v>1</v>
      </c>
      <c r="P496" s="7">
        <f>'Consolidated List'!P1472</f>
        <v>0</v>
      </c>
      <c r="Q496" s="7">
        <f>'Consolidated List'!Q1472</f>
        <v>0</v>
      </c>
      <c r="R496" s="10">
        <f ca="1">RAND()*2-1</f>
        <v>0.9207272992206379</v>
      </c>
      <c r="T496">
        <v>1</v>
      </c>
      <c r="V496" s="10">
        <f ca="1">$B$2*LOG(B496+1)+SUMPRODUCT($C$2:$T$2,C496:T496)</f>
        <v>340.3979835159451</v>
      </c>
      <c r="W496" s="10">
        <f t="shared" ca="1" si="14"/>
        <v>4570196711850.6455</v>
      </c>
      <c r="X496" s="7">
        <f t="shared" ca="1" si="15"/>
        <v>34</v>
      </c>
      <c r="Y496" s="16">
        <f ca="1">X496/$AA$15</f>
        <v>3.937007874015748E-3</v>
      </c>
    </row>
    <row r="497" spans="1:25" x14ac:dyDescent="0.25">
      <c r="A497" t="str">
        <f>'Consolidated List'!A1055</f>
        <v>Falconer Heights</v>
      </c>
      <c r="B497" s="7">
        <f>'Consolidated List'!B1055</f>
        <v>0</v>
      </c>
      <c r="C497" s="7">
        <f>'Consolidated List'!C1055</f>
        <v>0</v>
      </c>
      <c r="D497" s="7">
        <f>'Consolidated List'!D1055</f>
        <v>0</v>
      </c>
      <c r="E497" s="7">
        <f>'Consolidated List'!E1055</f>
        <v>0</v>
      </c>
      <c r="F497" s="7">
        <f>'Consolidated List'!F1055</f>
        <v>0</v>
      </c>
      <c r="G497" s="7">
        <f>'Consolidated List'!G1055</f>
        <v>0</v>
      </c>
      <c r="H497" s="7">
        <f>'Consolidated List'!H1055</f>
        <v>0</v>
      </c>
      <c r="I497" s="7">
        <f>'Consolidated List'!I1055</f>
        <v>0</v>
      </c>
      <c r="J497" s="7">
        <f>'Consolidated List'!J1055</f>
        <v>0</v>
      </c>
      <c r="K497" s="7">
        <f>'Consolidated List'!K1055</f>
        <v>0</v>
      </c>
      <c r="L497" s="7">
        <f>'Consolidated List'!L1055</f>
        <v>0</v>
      </c>
      <c r="M497" s="7">
        <f>'Consolidated List'!M1055</f>
        <v>1</v>
      </c>
      <c r="N497" s="7">
        <f>'Consolidated List'!N1055</f>
        <v>0</v>
      </c>
      <c r="O497" s="7">
        <f>'Consolidated List'!O1055</f>
        <v>0</v>
      </c>
      <c r="P497" s="7">
        <f>'Consolidated List'!P1055</f>
        <v>0</v>
      </c>
      <c r="Q497" s="7">
        <f>'Consolidated List'!Q1055</f>
        <v>0</v>
      </c>
      <c r="R497" s="10">
        <f ca="1">RAND()*2-1</f>
        <v>-0.52508523456052059</v>
      </c>
      <c r="T497">
        <v>3</v>
      </c>
      <c r="V497" s="10">
        <f ca="1">$B$2*LOG(B497+1)+SUMPRODUCT($C$2:$T$2,C497:T497)</f>
        <v>182.60351459820725</v>
      </c>
      <c r="W497" s="10">
        <f t="shared" ca="1" si="14"/>
        <v>203023196411.53601</v>
      </c>
      <c r="X497" s="7">
        <f t="shared" ca="1" si="15"/>
        <v>2</v>
      </c>
      <c r="Y497" s="16">
        <f ca="1">X497/$AA$15</f>
        <v>2.3158869847151459E-4</v>
      </c>
    </row>
    <row r="498" spans="1:25" x14ac:dyDescent="0.25">
      <c r="A498" t="str">
        <f>'Consolidated List'!A1280</f>
        <v xml:space="preserve">Falconridge </v>
      </c>
      <c r="B498" s="7">
        <f>'Consolidated List'!B1280</f>
        <v>0</v>
      </c>
      <c r="C498" s="7">
        <f>'Consolidated List'!C1280</f>
        <v>0</v>
      </c>
      <c r="D498" s="7">
        <f>'Consolidated List'!D1280</f>
        <v>0</v>
      </c>
      <c r="E498" s="7">
        <f>'Consolidated List'!E1280</f>
        <v>0</v>
      </c>
      <c r="F498" s="7">
        <f>'Consolidated List'!F1280</f>
        <v>0</v>
      </c>
      <c r="G498" s="7">
        <f>'Consolidated List'!G1280</f>
        <v>0</v>
      </c>
      <c r="H498" s="7">
        <f>'Consolidated List'!H1280</f>
        <v>0</v>
      </c>
      <c r="I498" s="7">
        <f>'Consolidated List'!I1280</f>
        <v>0</v>
      </c>
      <c r="J498" s="7">
        <f>'Consolidated List'!J1280</f>
        <v>0</v>
      </c>
      <c r="K498" s="7">
        <f>'Consolidated List'!K1280</f>
        <v>0</v>
      </c>
      <c r="L498" s="7">
        <f>'Consolidated List'!L1280</f>
        <v>0</v>
      </c>
      <c r="M498" s="7">
        <f>'Consolidated List'!M1280</f>
        <v>0</v>
      </c>
      <c r="N498" s="7">
        <f>'Consolidated List'!N1280</f>
        <v>1</v>
      </c>
      <c r="O498" s="7">
        <f>'Consolidated List'!O1280</f>
        <v>0</v>
      </c>
      <c r="P498" s="7">
        <f>'Consolidated List'!P1280</f>
        <v>0</v>
      </c>
      <c r="Q498" s="7">
        <f>'Consolidated List'!Q1280</f>
        <v>0</v>
      </c>
      <c r="R498" s="10">
        <f ca="1">RAND()*2-1</f>
        <v>0.83335842976370533</v>
      </c>
      <c r="T498">
        <v>1</v>
      </c>
      <c r="V498" s="10">
        <f ca="1">$B$2*LOG(B498+1)+SUMPRODUCT($C$2:$T$2,C498:T498)</f>
        <v>64.33358429763706</v>
      </c>
      <c r="W498" s="10">
        <f t="shared" ca="1" si="14"/>
        <v>1102018135.3792305</v>
      </c>
      <c r="X498" s="7">
        <f t="shared" ca="1" si="15"/>
        <v>1</v>
      </c>
      <c r="Y498" s="16">
        <f ca="1">X498/$AA$15</f>
        <v>1.1579434923575729E-4</v>
      </c>
    </row>
    <row r="499" spans="1:25" x14ac:dyDescent="0.25">
      <c r="A499" t="str">
        <f>'Consolidated List'!A1473</f>
        <v xml:space="preserve">Falher </v>
      </c>
      <c r="B499" s="7">
        <f>'Consolidated List'!B1473</f>
        <v>941</v>
      </c>
      <c r="C499" s="7">
        <f>'Consolidated List'!C1473</f>
        <v>0</v>
      </c>
      <c r="D499" s="7">
        <f>'Consolidated List'!D1473</f>
        <v>0</v>
      </c>
      <c r="E499" s="7">
        <f>'Consolidated List'!E1473</f>
        <v>0</v>
      </c>
      <c r="F499" s="7">
        <f>'Consolidated List'!F1473</f>
        <v>0</v>
      </c>
      <c r="G499" s="7">
        <f>'Consolidated List'!G1473</f>
        <v>0</v>
      </c>
      <c r="H499" s="7">
        <f>'Consolidated List'!H1473</f>
        <v>0</v>
      </c>
      <c r="I499" s="7">
        <f>'Consolidated List'!I1473</f>
        <v>0</v>
      </c>
      <c r="J499" s="7">
        <f>'Consolidated List'!J1473</f>
        <v>0</v>
      </c>
      <c r="K499" s="7">
        <f>'Consolidated List'!K1473</f>
        <v>0</v>
      </c>
      <c r="L499" s="7">
        <f>'Consolidated List'!L1473</f>
        <v>0</v>
      </c>
      <c r="M499" s="7">
        <f>'Consolidated List'!M1473</f>
        <v>0</v>
      </c>
      <c r="N499" s="7">
        <f>'Consolidated List'!N1473</f>
        <v>0</v>
      </c>
      <c r="O499" s="7">
        <f>'Consolidated List'!O1473</f>
        <v>1</v>
      </c>
      <c r="P499" s="7">
        <f>'Consolidated List'!P1473</f>
        <v>0</v>
      </c>
      <c r="Q499" s="7">
        <f>'Consolidated List'!Q1473</f>
        <v>0</v>
      </c>
      <c r="R499" s="10">
        <f ca="1">RAND()*2-1</f>
        <v>0.90961597006419082</v>
      </c>
      <c r="V499" s="10">
        <f ca="1">$B$2*LOG(B499+1)+SUMPRODUCT($C$2:$T$2,C499:T499)</f>
        <v>187.23983949280688</v>
      </c>
      <c r="W499" s="10">
        <f t="shared" ca="1" si="14"/>
        <v>230139571864.47559</v>
      </c>
      <c r="X499" s="7">
        <f t="shared" ca="1" si="15"/>
        <v>2</v>
      </c>
      <c r="Y499" s="16">
        <f ca="1">X499/$AA$15</f>
        <v>2.3158869847151459E-4</v>
      </c>
    </row>
    <row r="500" spans="1:25" x14ac:dyDescent="0.25">
      <c r="A500" t="str">
        <f>'Consolidated List'!A212</f>
        <v xml:space="preserve">Fallis </v>
      </c>
      <c r="B500" s="7">
        <f>'Consolidated List'!B212</f>
        <v>54</v>
      </c>
      <c r="C500" s="7">
        <f>'Consolidated List'!C212</f>
        <v>0</v>
      </c>
      <c r="D500" s="7">
        <f>'Consolidated List'!D212</f>
        <v>0</v>
      </c>
      <c r="E500" s="7">
        <f>'Consolidated List'!E212</f>
        <v>1</v>
      </c>
      <c r="F500" s="7">
        <f>'Consolidated List'!F212</f>
        <v>0</v>
      </c>
      <c r="G500" s="7">
        <f>'Consolidated List'!G212</f>
        <v>0</v>
      </c>
      <c r="H500" s="7">
        <f>'Consolidated List'!H212</f>
        <v>0</v>
      </c>
      <c r="I500" s="7">
        <f>'Consolidated List'!I212</f>
        <v>0</v>
      </c>
      <c r="J500" s="7">
        <f>'Consolidated List'!J212</f>
        <v>0</v>
      </c>
      <c r="K500" s="7">
        <f>'Consolidated List'!K212</f>
        <v>0</v>
      </c>
      <c r="L500" s="7">
        <f>'Consolidated List'!L212</f>
        <v>0</v>
      </c>
      <c r="M500" s="7">
        <f>'Consolidated List'!M212</f>
        <v>0</v>
      </c>
      <c r="N500" s="7">
        <f>'Consolidated List'!N212</f>
        <v>0</v>
      </c>
      <c r="O500" s="7">
        <f>'Consolidated List'!O212</f>
        <v>0</v>
      </c>
      <c r="P500" s="7">
        <f>'Consolidated List'!P212</f>
        <v>0</v>
      </c>
      <c r="Q500" s="7">
        <f>'Consolidated List'!Q212</f>
        <v>0</v>
      </c>
      <c r="R500" s="10">
        <f ca="1">RAND()*2-1</f>
        <v>-0.77508010031353103</v>
      </c>
      <c r="V500" s="10">
        <f ca="1">$B$2*LOG(B500+1)+SUMPRODUCT($C$2:$T$2,C500:T500)</f>
        <v>74.681167750174737</v>
      </c>
      <c r="W500" s="10">
        <f t="shared" ca="1" si="14"/>
        <v>2323033648.3312044</v>
      </c>
      <c r="X500" s="7">
        <f t="shared" ca="1" si="15"/>
        <v>1</v>
      </c>
      <c r="Y500" s="16">
        <f ca="1">X500/$AA$15</f>
        <v>1.1579434923575729E-4</v>
      </c>
    </row>
    <row r="501" spans="1:25" x14ac:dyDescent="0.25">
      <c r="A501" t="str">
        <f>'Consolidated List'!A213</f>
        <v xml:space="preserve">Falun </v>
      </c>
      <c r="B501" s="7">
        <f>'Consolidated List'!B213</f>
        <v>0</v>
      </c>
      <c r="C501" s="7">
        <f>'Consolidated List'!C213</f>
        <v>0</v>
      </c>
      <c r="D501" s="7">
        <f>'Consolidated List'!D213</f>
        <v>0</v>
      </c>
      <c r="E501" s="7">
        <f>'Consolidated List'!E213</f>
        <v>1</v>
      </c>
      <c r="F501" s="7">
        <f>'Consolidated List'!F213</f>
        <v>0</v>
      </c>
      <c r="G501" s="7">
        <f>'Consolidated List'!G213</f>
        <v>0</v>
      </c>
      <c r="H501" s="7">
        <f>'Consolidated List'!H213</f>
        <v>0</v>
      </c>
      <c r="I501" s="7">
        <f>'Consolidated List'!I213</f>
        <v>0</v>
      </c>
      <c r="J501" s="7">
        <f>'Consolidated List'!J213</f>
        <v>0</v>
      </c>
      <c r="K501" s="7">
        <f>'Consolidated List'!K213</f>
        <v>0</v>
      </c>
      <c r="L501" s="7">
        <f>'Consolidated List'!L213</f>
        <v>0</v>
      </c>
      <c r="M501" s="7">
        <f>'Consolidated List'!M213</f>
        <v>0</v>
      </c>
      <c r="N501" s="7">
        <f>'Consolidated List'!N213</f>
        <v>0</v>
      </c>
      <c r="O501" s="7">
        <f>'Consolidated List'!O213</f>
        <v>0</v>
      </c>
      <c r="P501" s="7">
        <f>'Consolidated List'!P213</f>
        <v>0</v>
      </c>
      <c r="Q501" s="7">
        <f>'Consolidated List'!Q213</f>
        <v>0</v>
      </c>
      <c r="R501" s="10">
        <f ca="1">RAND()*2-1</f>
        <v>-8.2758794288094073E-2</v>
      </c>
      <c r="V501" s="10">
        <f ca="1">$B$2*LOG(B501+1)+SUMPRODUCT($C$2:$T$2,C501:T501)</f>
        <v>24.172412057119061</v>
      </c>
      <c r="W501" s="10">
        <f t="shared" ca="1" si="14"/>
        <v>8252771.8509424217</v>
      </c>
      <c r="X501" s="7">
        <f t="shared" ca="1" si="15"/>
        <v>1</v>
      </c>
      <c r="Y501" s="16">
        <f ca="1">X501/$AA$15</f>
        <v>1.1579434923575729E-4</v>
      </c>
    </row>
    <row r="502" spans="1:25" x14ac:dyDescent="0.25">
      <c r="A502" s="13" t="str">
        <f>'Consolidated List'!A1729</f>
        <v xml:space="preserve">Faust </v>
      </c>
      <c r="B502" s="14">
        <f>'Consolidated List'!B1729</f>
        <v>365</v>
      </c>
      <c r="C502" s="14">
        <f>'Consolidated List'!C1729</f>
        <v>0</v>
      </c>
      <c r="D502" s="14">
        <f>'Consolidated List'!D1729</f>
        <v>0</v>
      </c>
      <c r="E502" s="7">
        <f>'Consolidated List'!E214</f>
        <v>1</v>
      </c>
      <c r="F502" s="14">
        <f>'Consolidated List'!F1729</f>
        <v>0</v>
      </c>
      <c r="G502" s="14">
        <f>'Consolidated List'!G1729</f>
        <v>0</v>
      </c>
      <c r="H502" s="14">
        <f>'Consolidated List'!H1729</f>
        <v>0</v>
      </c>
      <c r="I502" s="14">
        <f>'Consolidated List'!I1729</f>
        <v>0</v>
      </c>
      <c r="J502" s="14">
        <f>'Consolidated List'!J1729</f>
        <v>0</v>
      </c>
      <c r="K502" s="14">
        <f>'Consolidated List'!K1729</f>
        <v>0</v>
      </c>
      <c r="L502" s="14">
        <f>'Consolidated List'!L1729</f>
        <v>0</v>
      </c>
      <c r="M502" s="14">
        <f>'Consolidated List'!M1729</f>
        <v>0</v>
      </c>
      <c r="N502" s="14">
        <f>'Consolidated List'!N1729</f>
        <v>0</v>
      </c>
      <c r="O502" s="14">
        <f>'Consolidated List'!O1729</f>
        <v>0</v>
      </c>
      <c r="P502" s="14">
        <f>'Consolidated List'!P1729</f>
        <v>0</v>
      </c>
      <c r="Q502" s="14">
        <f>'Consolidated List'!Q1729</f>
        <v>1</v>
      </c>
      <c r="R502" s="15">
        <f ca="1">RAND()*2-1</f>
        <v>-0.19945187435699219</v>
      </c>
      <c r="S502" s="13"/>
      <c r="T502" s="13"/>
      <c r="U502" s="13"/>
      <c r="V502" s="15">
        <f ca="1">$B$2*LOG(B502+1)+SUMPRODUCT($C$2:$T$2,C502:T502)</f>
        <v>147.60035707444564</v>
      </c>
      <c r="W502" s="10">
        <f t="shared" ca="1" si="14"/>
        <v>70054661777.86026</v>
      </c>
      <c r="X502" s="7">
        <f t="shared" ca="1" si="15"/>
        <v>1</v>
      </c>
      <c r="Y502" s="16">
        <f ca="1">X502/$AA$15</f>
        <v>1.1579434923575729E-4</v>
      </c>
    </row>
    <row r="503" spans="1:25" x14ac:dyDescent="0.25">
      <c r="A503" s="13" t="str">
        <f>'Consolidated List'!A1730</f>
        <v xml:space="preserve">Fawcett </v>
      </c>
      <c r="B503" s="14">
        <f>'Consolidated List'!B1730</f>
        <v>102</v>
      </c>
      <c r="C503" s="14">
        <f>'Consolidated List'!C1730</f>
        <v>0</v>
      </c>
      <c r="D503" s="14">
        <f>'Consolidated List'!D1730</f>
        <v>0</v>
      </c>
      <c r="E503" s="7">
        <f>'Consolidated List'!E215</f>
        <v>1</v>
      </c>
      <c r="F503" s="14">
        <f>'Consolidated List'!F1730</f>
        <v>0</v>
      </c>
      <c r="G503" s="14">
        <f>'Consolidated List'!G1730</f>
        <v>0</v>
      </c>
      <c r="H503" s="14">
        <f>'Consolidated List'!H1730</f>
        <v>0</v>
      </c>
      <c r="I503" s="14">
        <f>'Consolidated List'!I1730</f>
        <v>0</v>
      </c>
      <c r="J503" s="14">
        <f>'Consolidated List'!J1730</f>
        <v>0</v>
      </c>
      <c r="K503" s="14">
        <f>'Consolidated List'!K1730</f>
        <v>0</v>
      </c>
      <c r="L503" s="14">
        <f>'Consolidated List'!L1730</f>
        <v>0</v>
      </c>
      <c r="M503" s="14">
        <f>'Consolidated List'!M1730</f>
        <v>0</v>
      </c>
      <c r="N503" s="14">
        <f>'Consolidated List'!N1730</f>
        <v>0</v>
      </c>
      <c r="O503" s="14">
        <f>'Consolidated List'!O1730</f>
        <v>0</v>
      </c>
      <c r="P503" s="14">
        <f>'Consolidated List'!P1730</f>
        <v>0</v>
      </c>
      <c r="Q503" s="14">
        <f>'Consolidated List'!Q1730</f>
        <v>1</v>
      </c>
      <c r="R503" s="15">
        <f ca="1">RAND()*2-1</f>
        <v>0.14769674692293044</v>
      </c>
      <c r="S503" s="13"/>
      <c r="T503" s="13"/>
      <c r="U503" s="13"/>
      <c r="V503" s="15">
        <f ca="1">$B$2*LOG(B503+1)+SUMPRODUCT($C$2:$T$2,C503:T503)</f>
        <v>132.90059588449998</v>
      </c>
      <c r="W503" s="10">
        <f t="shared" ca="1" si="14"/>
        <v>41460510088.520615</v>
      </c>
      <c r="X503" s="7">
        <f t="shared" ca="1" si="15"/>
        <v>1</v>
      </c>
      <c r="Y503" s="16">
        <f ca="1">X503/$AA$15</f>
        <v>1.1579434923575729E-4</v>
      </c>
    </row>
    <row r="504" spans="1:25" x14ac:dyDescent="0.25">
      <c r="A504" s="13" t="str">
        <f>'Consolidated List'!A1590</f>
        <v xml:space="preserve">Ferintosh </v>
      </c>
      <c r="B504" s="14">
        <f>'Consolidated List'!B1590</f>
        <v>193</v>
      </c>
      <c r="C504" s="14">
        <f>'Consolidated List'!C1590</f>
        <v>0</v>
      </c>
      <c r="D504" s="14">
        <f>'Consolidated List'!D1590</f>
        <v>0</v>
      </c>
      <c r="E504" s="14">
        <f>'Consolidated List'!E1590</f>
        <v>0</v>
      </c>
      <c r="F504" s="14">
        <f>'Consolidated List'!F1590</f>
        <v>0</v>
      </c>
      <c r="G504" s="14">
        <f>'Consolidated List'!G1590</f>
        <v>0</v>
      </c>
      <c r="H504" s="14">
        <f>'Consolidated List'!H1590</f>
        <v>0</v>
      </c>
      <c r="I504" s="14">
        <f>'Consolidated List'!I1590</f>
        <v>0</v>
      </c>
      <c r="J504" s="14">
        <f>'Consolidated List'!J1590</f>
        <v>0</v>
      </c>
      <c r="K504" s="14">
        <f>'Consolidated List'!K1590</f>
        <v>0</v>
      </c>
      <c r="L504" s="14">
        <f>'Consolidated List'!L1590</f>
        <v>0</v>
      </c>
      <c r="M504" s="14">
        <f>'Consolidated List'!M1590</f>
        <v>0</v>
      </c>
      <c r="N504" s="14">
        <f>'Consolidated List'!N1590</f>
        <v>0</v>
      </c>
      <c r="O504" s="14">
        <f>'Consolidated List'!O1590</f>
        <v>0</v>
      </c>
      <c r="P504" s="14">
        <f>'Consolidated List'!P1590</f>
        <v>1</v>
      </c>
      <c r="Q504" s="14">
        <f>'Consolidated List'!Q1590</f>
        <v>0</v>
      </c>
      <c r="R504" s="15">
        <f ca="1">RAND()*2-1</f>
        <v>0.50615059703266629</v>
      </c>
      <c r="S504" s="13"/>
      <c r="T504" s="13">
        <v>1</v>
      </c>
      <c r="U504" s="13"/>
      <c r="V504" s="15">
        <f ca="1">$B$2*LOG(B504+1)+SUMPRODUCT($C$2:$T$2,C504:T504)</f>
        <v>174.55896305802412</v>
      </c>
      <c r="W504" s="10">
        <f t="shared" ca="1" si="14"/>
        <v>162073035780.22711</v>
      </c>
      <c r="X504" s="7">
        <f t="shared" ca="1" si="15"/>
        <v>2</v>
      </c>
      <c r="Y504" s="16">
        <f ca="1">X504/$AA$15</f>
        <v>2.3158869847151459E-4</v>
      </c>
    </row>
    <row r="505" spans="1:25" x14ac:dyDescent="0.25">
      <c r="A505" s="13" t="str">
        <f>'Consolidated List'!A1731</f>
        <v xml:space="preserve">Ferrier </v>
      </c>
      <c r="B505" s="14">
        <f>'Consolidated List'!B1731</f>
        <v>380</v>
      </c>
      <c r="C505" s="14">
        <f>'Consolidated List'!C1731</f>
        <v>0</v>
      </c>
      <c r="D505" s="14">
        <f>'Consolidated List'!D1731</f>
        <v>0</v>
      </c>
      <c r="E505" s="14">
        <f>'Consolidated List'!E1731</f>
        <v>0</v>
      </c>
      <c r="F505" s="14">
        <f>'Consolidated List'!F1731</f>
        <v>0</v>
      </c>
      <c r="G505" s="14">
        <f>'Consolidated List'!G1731</f>
        <v>0</v>
      </c>
      <c r="H505" s="14">
        <f>'Consolidated List'!H1731</f>
        <v>0</v>
      </c>
      <c r="I505" s="14">
        <f>'Consolidated List'!I1731</f>
        <v>0</v>
      </c>
      <c r="J505" s="14">
        <f>'Consolidated List'!J1731</f>
        <v>0</v>
      </c>
      <c r="K505" s="14">
        <f>'Consolidated List'!K1731</f>
        <v>0</v>
      </c>
      <c r="L505" s="14">
        <f>'Consolidated List'!L1731</f>
        <v>0</v>
      </c>
      <c r="M505" s="14">
        <f>'Consolidated List'!M1731</f>
        <v>0</v>
      </c>
      <c r="N505" s="14">
        <f>'Consolidated List'!N1731</f>
        <v>0</v>
      </c>
      <c r="O505" s="14">
        <f>'Consolidated List'!O1731</f>
        <v>0</v>
      </c>
      <c r="P505" s="14">
        <f>'Consolidated List'!P1731</f>
        <v>0</v>
      </c>
      <c r="Q505" s="14">
        <f>'Consolidated List'!Q1731</f>
        <v>1</v>
      </c>
      <c r="R505" s="15">
        <f ca="1">RAND()*2-1</f>
        <v>-0.93533852116535443</v>
      </c>
      <c r="S505" s="13"/>
      <c r="T505" s="13"/>
      <c r="U505" s="13"/>
      <c r="V505" s="15">
        <f ca="1">$B$2*LOG(B505+1)+SUMPRODUCT($C$2:$T$2,C505:T505)</f>
        <v>115.81713898564189</v>
      </c>
      <c r="W505" s="10">
        <f t="shared" ca="1" si="14"/>
        <v>20838390011.628197</v>
      </c>
      <c r="X505" s="7">
        <f t="shared" ca="1" si="15"/>
        <v>1</v>
      </c>
      <c r="Y505" s="16">
        <f ca="1">X505/$AA$15</f>
        <v>1.1579434923575729E-4</v>
      </c>
    </row>
    <row r="506" spans="1:25" x14ac:dyDescent="0.25">
      <c r="A506" t="str">
        <f>'Consolidated List'!A838</f>
        <v>Fish Creek</v>
      </c>
      <c r="B506" s="7">
        <f>'Consolidated List'!B838</f>
        <v>0</v>
      </c>
      <c r="C506" s="7">
        <f>'Consolidated List'!C838</f>
        <v>0</v>
      </c>
      <c r="D506" s="7">
        <f>'Consolidated List'!D838</f>
        <v>0</v>
      </c>
      <c r="E506" s="7">
        <f>'Consolidated List'!E838</f>
        <v>0</v>
      </c>
      <c r="F506" s="7">
        <f>'Consolidated List'!F838</f>
        <v>0</v>
      </c>
      <c r="G506" s="7">
        <f>'Consolidated List'!G838</f>
        <v>0</v>
      </c>
      <c r="H506" s="7">
        <f>'Consolidated List'!H838</f>
        <v>0</v>
      </c>
      <c r="I506" s="7">
        <f>'Consolidated List'!I838</f>
        <v>0</v>
      </c>
      <c r="J506" s="7">
        <f>'Consolidated List'!J838</f>
        <v>0</v>
      </c>
      <c r="K506" s="7">
        <f>'Consolidated List'!K838</f>
        <v>0</v>
      </c>
      <c r="L506" s="7">
        <f>'Consolidated List'!L838</f>
        <v>1</v>
      </c>
      <c r="M506" s="7">
        <f>'Consolidated List'!M838</f>
        <v>0</v>
      </c>
      <c r="N506" s="7">
        <f>'Consolidated List'!N838</f>
        <v>0</v>
      </c>
      <c r="O506" s="7">
        <f>'Consolidated List'!O838</f>
        <v>0</v>
      </c>
      <c r="P506" s="7">
        <f>'Consolidated List'!P838</f>
        <v>0</v>
      </c>
      <c r="Q506" s="7">
        <f>'Consolidated List'!Q838</f>
        <v>0</v>
      </c>
      <c r="R506" s="10">
        <f ca="1">RAND()*2-1</f>
        <v>-0.4686158931345743</v>
      </c>
      <c r="V506" s="10">
        <f ca="1">$B$2*LOG(B506+1)+SUMPRODUCT($C$2:$T$2,C506:T506)</f>
        <v>20.313841068654256</v>
      </c>
      <c r="W506" s="10">
        <f t="shared" ca="1" si="14"/>
        <v>3459075.1740597482</v>
      </c>
      <c r="X506" s="7">
        <f t="shared" ca="1" si="15"/>
        <v>1</v>
      </c>
      <c r="Y506" s="16">
        <f ca="1">X506/$AA$15</f>
        <v>1.1579434923575729E-4</v>
      </c>
    </row>
    <row r="507" spans="1:25" x14ac:dyDescent="0.25">
      <c r="A507" t="str">
        <f>'Consolidated List'!A594</f>
        <v xml:space="preserve">Fishing Lake </v>
      </c>
      <c r="B507" s="7">
        <f>'Consolidated List'!B594</f>
        <v>952</v>
      </c>
      <c r="C507" s="7">
        <f>'Consolidated List'!C594</f>
        <v>0</v>
      </c>
      <c r="D507" s="7">
        <f>'Consolidated List'!D594</f>
        <v>0</v>
      </c>
      <c r="E507" s="7">
        <f>'Consolidated List'!E594</f>
        <v>0</v>
      </c>
      <c r="F507" s="7">
        <f>'Consolidated List'!F594</f>
        <v>0</v>
      </c>
      <c r="G507" s="7">
        <f>'Consolidated List'!G594</f>
        <v>0</v>
      </c>
      <c r="H507" s="7">
        <f>'Consolidated List'!H594</f>
        <v>1</v>
      </c>
      <c r="I507" s="7">
        <f>'Consolidated List'!I594</f>
        <v>0</v>
      </c>
      <c r="J507" s="7">
        <f>'Consolidated List'!J594</f>
        <v>0</v>
      </c>
      <c r="K507" s="7">
        <f>'Consolidated List'!K594</f>
        <v>0</v>
      </c>
      <c r="L507" s="7">
        <f>'Consolidated List'!L594</f>
        <v>0</v>
      </c>
      <c r="M507" s="7">
        <f>'Consolidated List'!M594</f>
        <v>0</v>
      </c>
      <c r="N507" s="7">
        <f>'Consolidated List'!N594</f>
        <v>0</v>
      </c>
      <c r="O507" s="7">
        <f>'Consolidated List'!O594</f>
        <v>0</v>
      </c>
      <c r="P507" s="7">
        <f>'Consolidated List'!P594</f>
        <v>0</v>
      </c>
      <c r="Q507" s="14">
        <f>'Consolidated List'!Q1732</f>
        <v>1</v>
      </c>
      <c r="R507" s="10">
        <f ca="1">RAND()*2-1</f>
        <v>-9.418238683737723E-2</v>
      </c>
      <c r="V507" s="10">
        <f ca="1">$B$2*LOG(B507+1)+SUMPRODUCT($C$2:$T$2,C507:T507)</f>
        <v>162.36824185269097</v>
      </c>
      <c r="W507" s="10">
        <f t="shared" ca="1" si="14"/>
        <v>112851007452.77525</v>
      </c>
      <c r="X507" s="7">
        <f t="shared" ca="1" si="15"/>
        <v>1</v>
      </c>
      <c r="Y507" s="16">
        <f ca="1">X507/$AA$15</f>
        <v>1.1579434923575729E-4</v>
      </c>
    </row>
    <row r="508" spans="1:25" x14ac:dyDescent="0.25">
      <c r="A508" t="str">
        <f>'Consolidated List'!A491</f>
        <v xml:space="preserve">Flagstaff </v>
      </c>
      <c r="B508" s="7">
        <f>'Consolidated List'!B491</f>
        <v>3506</v>
      </c>
      <c r="C508" s="7">
        <f>'Consolidated List'!C491</f>
        <v>0</v>
      </c>
      <c r="D508" s="7">
        <f>'Consolidated List'!D491</f>
        <v>0</v>
      </c>
      <c r="E508" s="7">
        <f>'Consolidated List'!E491</f>
        <v>0</v>
      </c>
      <c r="F508" s="7">
        <f>'Consolidated List'!F491</f>
        <v>0</v>
      </c>
      <c r="G508" s="7">
        <f>'Consolidated List'!G491</f>
        <v>1</v>
      </c>
      <c r="H508" s="7">
        <f>'Consolidated List'!H491</f>
        <v>0</v>
      </c>
      <c r="I508" s="7">
        <f>'Consolidated List'!I491</f>
        <v>0</v>
      </c>
      <c r="J508" s="7">
        <f>'Consolidated List'!J491</f>
        <v>0</v>
      </c>
      <c r="K508" s="7">
        <f>'Consolidated List'!K491</f>
        <v>0</v>
      </c>
      <c r="L508" s="7">
        <f>'Consolidated List'!L491</f>
        <v>0</v>
      </c>
      <c r="M508" s="7">
        <f>'Consolidated List'!M491</f>
        <v>0</v>
      </c>
      <c r="N508" s="7">
        <f>'Consolidated List'!N491</f>
        <v>0</v>
      </c>
      <c r="O508" s="7">
        <f>'Consolidated List'!O491</f>
        <v>0</v>
      </c>
      <c r="P508" s="7">
        <f>'Consolidated List'!P491</f>
        <v>0</v>
      </c>
      <c r="Q508" s="7">
        <f>'Consolidated List'!Q491</f>
        <v>0</v>
      </c>
      <c r="R508" s="10">
        <f ca="1">RAND()*2-1</f>
        <v>0.55165135782380226</v>
      </c>
      <c r="T508">
        <v>5</v>
      </c>
      <c r="V508" s="10">
        <f ca="1">$B$2*LOG(B508+1)+SUMPRODUCT($C$2:$T$2,C508:T508)</f>
        <v>382.49939385232756</v>
      </c>
      <c r="W508" s="10">
        <f t="shared" ca="1" si="14"/>
        <v>8187546062493.0713</v>
      </c>
      <c r="X508" s="7">
        <f t="shared" ca="1" si="15"/>
        <v>61</v>
      </c>
      <c r="Y508" s="16">
        <f ca="1">X508/$AA$15</f>
        <v>7.0634553033811949E-3</v>
      </c>
    </row>
    <row r="509" spans="1:25" x14ac:dyDescent="0.25">
      <c r="A509" s="13" t="str">
        <f>'Consolidated List'!A1733</f>
        <v xml:space="preserve">Flatbush </v>
      </c>
      <c r="B509" s="14">
        <f>'Consolidated List'!B1733</f>
        <v>30</v>
      </c>
      <c r="C509" s="14">
        <f>'Consolidated List'!C1733</f>
        <v>0</v>
      </c>
      <c r="D509" s="14">
        <f>'Consolidated List'!D1733</f>
        <v>0</v>
      </c>
      <c r="E509" s="7">
        <f>'Consolidated List'!E216</f>
        <v>1</v>
      </c>
      <c r="F509" s="14">
        <f>'Consolidated List'!F1733</f>
        <v>0</v>
      </c>
      <c r="G509" s="14">
        <f>'Consolidated List'!G1733</f>
        <v>0</v>
      </c>
      <c r="H509" s="14">
        <f>'Consolidated List'!H1733</f>
        <v>0</v>
      </c>
      <c r="I509" s="14">
        <f>'Consolidated List'!I1733</f>
        <v>0</v>
      </c>
      <c r="J509" s="14">
        <f>'Consolidated List'!J1733</f>
        <v>0</v>
      </c>
      <c r="K509" s="14">
        <f>'Consolidated List'!K1733</f>
        <v>0</v>
      </c>
      <c r="L509" s="14">
        <f>'Consolidated List'!L1733</f>
        <v>0</v>
      </c>
      <c r="M509" s="14">
        <f>'Consolidated List'!M1733</f>
        <v>0</v>
      </c>
      <c r="N509" s="14">
        <f>'Consolidated List'!N1733</f>
        <v>0</v>
      </c>
      <c r="O509" s="14">
        <f>'Consolidated List'!O1733</f>
        <v>0</v>
      </c>
      <c r="P509" s="14">
        <f>'Consolidated List'!P1733</f>
        <v>0</v>
      </c>
      <c r="Q509" s="14">
        <f>'Consolidated List'!Q1733</f>
        <v>1</v>
      </c>
      <c r="R509" s="15">
        <f ca="1">RAND()*2-1</f>
        <v>-0.21508323403276841</v>
      </c>
      <c r="S509" s="13"/>
      <c r="T509" s="13">
        <v>1</v>
      </c>
      <c r="U509" s="13"/>
      <c r="V509" s="15">
        <f ca="1">$B$2*LOG(B509+1)+SUMPRODUCT($C$2:$T$2,C509:T509)</f>
        <v>156.06410355620332</v>
      </c>
      <c r="W509" s="10">
        <f t="shared" ca="1" si="14"/>
        <v>92579559580.760818</v>
      </c>
      <c r="X509" s="7">
        <f t="shared" ca="1" si="15"/>
        <v>1</v>
      </c>
      <c r="Y509" s="16">
        <f ca="1">X509/$AA$15</f>
        <v>1.1579434923575729E-4</v>
      </c>
    </row>
    <row r="510" spans="1:25" x14ac:dyDescent="0.25">
      <c r="A510" t="str">
        <f>'Consolidated List'!A217</f>
        <v xml:space="preserve">Fleet </v>
      </c>
      <c r="B510" s="7">
        <f>'Consolidated List'!B217</f>
        <v>0</v>
      </c>
      <c r="C510" s="7">
        <f>'Consolidated List'!C217</f>
        <v>0</v>
      </c>
      <c r="D510" s="7">
        <f>'Consolidated List'!D217</f>
        <v>0</v>
      </c>
      <c r="E510" s="7">
        <f>'Consolidated List'!E217</f>
        <v>1</v>
      </c>
      <c r="F510" s="7">
        <f>'Consolidated List'!F217</f>
        <v>0</v>
      </c>
      <c r="G510" s="7">
        <f>'Consolidated List'!G217</f>
        <v>0</v>
      </c>
      <c r="H510" s="7">
        <f>'Consolidated List'!H217</f>
        <v>0</v>
      </c>
      <c r="I510" s="7">
        <f>'Consolidated List'!I217</f>
        <v>0</v>
      </c>
      <c r="J510" s="7">
        <f>'Consolidated List'!J217</f>
        <v>0</v>
      </c>
      <c r="K510" s="7">
        <f>'Consolidated List'!K217</f>
        <v>0</v>
      </c>
      <c r="L510" s="7">
        <f>'Consolidated List'!L217</f>
        <v>0</v>
      </c>
      <c r="M510" s="7">
        <f>'Consolidated List'!M217</f>
        <v>0</v>
      </c>
      <c r="N510" s="7">
        <f>'Consolidated List'!N217</f>
        <v>0</v>
      </c>
      <c r="O510" s="7">
        <f>'Consolidated List'!O217</f>
        <v>0</v>
      </c>
      <c r="P510" s="7">
        <f>'Consolidated List'!P217</f>
        <v>0</v>
      </c>
      <c r="Q510" s="7">
        <f>'Consolidated List'!Q217</f>
        <v>0</v>
      </c>
      <c r="R510" s="10">
        <f ca="1">RAND()*2-1</f>
        <v>0.74900420380673438</v>
      </c>
      <c r="V510" s="10">
        <f ca="1">$B$2*LOG(B510+1)+SUMPRODUCT($C$2:$T$2,C510:T510)</f>
        <v>32.490042038067344</v>
      </c>
      <c r="W510" s="10">
        <f t="shared" ca="1" si="14"/>
        <v>36203565.359615751</v>
      </c>
      <c r="X510" s="7">
        <f t="shared" ca="1" si="15"/>
        <v>1</v>
      </c>
      <c r="Y510" s="16">
        <f ca="1">X510/$AA$15</f>
        <v>1.1579434923575729E-4</v>
      </c>
    </row>
    <row r="511" spans="1:25" x14ac:dyDescent="0.25">
      <c r="A511" s="13" t="str">
        <f>'Consolidated List'!A1734</f>
        <v xml:space="preserve">Fleming Park </v>
      </c>
      <c r="B511" s="14">
        <f>'Consolidated List'!B1734</f>
        <v>125</v>
      </c>
      <c r="C511" s="14">
        <f>'Consolidated List'!C1734</f>
        <v>0</v>
      </c>
      <c r="D511" s="14">
        <f>'Consolidated List'!D1734</f>
        <v>0</v>
      </c>
      <c r="E511" s="14">
        <f>'Consolidated List'!E1734</f>
        <v>0</v>
      </c>
      <c r="F511" s="14">
        <f>'Consolidated List'!F1734</f>
        <v>0</v>
      </c>
      <c r="G511" s="14">
        <f>'Consolidated List'!G1734</f>
        <v>0</v>
      </c>
      <c r="H511" s="14">
        <f>'Consolidated List'!H1734</f>
        <v>0</v>
      </c>
      <c r="I511" s="14">
        <f>'Consolidated List'!I1734</f>
        <v>0</v>
      </c>
      <c r="J511" s="14">
        <f>'Consolidated List'!J1734</f>
        <v>0</v>
      </c>
      <c r="K511" s="14">
        <f>'Consolidated List'!K1734</f>
        <v>0</v>
      </c>
      <c r="L511" s="14">
        <f>'Consolidated List'!L1734</f>
        <v>0</v>
      </c>
      <c r="M511" s="14">
        <f>'Consolidated List'!M1734</f>
        <v>0</v>
      </c>
      <c r="N511" s="14">
        <f>'Consolidated List'!N1734</f>
        <v>0</v>
      </c>
      <c r="O511" s="14">
        <f>'Consolidated List'!O1734</f>
        <v>0</v>
      </c>
      <c r="P511" s="14">
        <f>'Consolidated List'!P1734</f>
        <v>0</v>
      </c>
      <c r="Q511" s="14">
        <f>'Consolidated List'!Q1734</f>
        <v>1</v>
      </c>
      <c r="R511" s="15">
        <f ca="1">RAND()*2-1</f>
        <v>-0.57112320566952923</v>
      </c>
      <c r="S511" s="13"/>
      <c r="T511" s="13">
        <v>1</v>
      </c>
      <c r="U511" s="13"/>
      <c r="V511" s="15">
        <f ca="1">$B$2*LOG(B511+1)+SUMPRODUCT($C$2:$T$2,C511:T511)</f>
        <v>147.60099593218428</v>
      </c>
      <c r="W511" s="10">
        <f t="shared" ca="1" si="14"/>
        <v>70056177876.842667</v>
      </c>
      <c r="X511" s="7">
        <f t="shared" ca="1" si="15"/>
        <v>1</v>
      </c>
      <c r="Y511" s="16">
        <f ca="1">X511/$AA$15</f>
        <v>1.1579434923575729E-4</v>
      </c>
    </row>
    <row r="512" spans="1:25" x14ac:dyDescent="0.25">
      <c r="A512" s="13" t="str">
        <f>'Consolidated List'!A1735</f>
        <v xml:space="preserve">Flyingshot Lake </v>
      </c>
      <c r="B512" s="14">
        <f>'Consolidated List'!B1735</f>
        <v>253</v>
      </c>
      <c r="C512" s="14">
        <f>'Consolidated List'!C1735</f>
        <v>0</v>
      </c>
      <c r="D512" s="14">
        <f>'Consolidated List'!D1735</f>
        <v>0</v>
      </c>
      <c r="E512" s="14">
        <f>'Consolidated List'!E1735</f>
        <v>0</v>
      </c>
      <c r="F512" s="14">
        <f>'Consolidated List'!F1735</f>
        <v>0</v>
      </c>
      <c r="G512" s="14">
        <f>'Consolidated List'!G1735</f>
        <v>0</v>
      </c>
      <c r="H512" s="14">
        <f>'Consolidated List'!H1735</f>
        <v>0</v>
      </c>
      <c r="I512" s="14">
        <f>'Consolidated List'!I1735</f>
        <v>0</v>
      </c>
      <c r="J512" s="14">
        <f>'Consolidated List'!J1735</f>
        <v>0</v>
      </c>
      <c r="K512" s="14">
        <f>'Consolidated List'!K1735</f>
        <v>0</v>
      </c>
      <c r="L512" s="14">
        <f>'Consolidated List'!L1735</f>
        <v>0</v>
      </c>
      <c r="M512" s="14">
        <f>'Consolidated List'!M1735</f>
        <v>0</v>
      </c>
      <c r="N512" s="14">
        <f>'Consolidated List'!N1735</f>
        <v>0</v>
      </c>
      <c r="O512" s="14">
        <f>'Consolidated List'!O1735</f>
        <v>0</v>
      </c>
      <c r="P512" s="14">
        <f>'Consolidated List'!P1735</f>
        <v>0</v>
      </c>
      <c r="Q512" s="14">
        <f>'Consolidated List'!Q1735</f>
        <v>1</v>
      </c>
      <c r="R512" s="15">
        <f ca="1">RAND()*2-1</f>
        <v>-0.74044514394620897</v>
      </c>
      <c r="S512" s="13"/>
      <c r="T512" s="13">
        <v>4</v>
      </c>
      <c r="U512" s="13"/>
      <c r="V512" s="15">
        <f ca="1">$B$2*LOG(B512+1)+SUMPRODUCT($C$2:$T$2,C512:T512)</f>
        <v>287.95506120899586</v>
      </c>
      <c r="W512" s="10">
        <f t="shared" ca="1" si="14"/>
        <v>1979810308899.3252</v>
      </c>
      <c r="X512" s="7">
        <f t="shared" ca="1" si="15"/>
        <v>15</v>
      </c>
      <c r="Y512" s="16">
        <f ca="1">X512/$AA$15</f>
        <v>1.7369152385363594E-3</v>
      </c>
    </row>
    <row r="513" spans="1:25" x14ac:dyDescent="0.25">
      <c r="A513" t="str">
        <f>'Consolidated List'!A492</f>
        <v xml:space="preserve">Foothills </v>
      </c>
      <c r="B513" s="7">
        <f>'Consolidated List'!B492</f>
        <v>19736</v>
      </c>
      <c r="C513" s="7">
        <f>'Consolidated List'!C492</f>
        <v>0</v>
      </c>
      <c r="D513" s="7">
        <f>'Consolidated List'!D492</f>
        <v>0</v>
      </c>
      <c r="E513" s="7">
        <f>'Consolidated List'!E492</f>
        <v>0</v>
      </c>
      <c r="F513" s="7">
        <f>'Consolidated List'!F492</f>
        <v>0</v>
      </c>
      <c r="G513" s="7">
        <f>'Consolidated List'!G492</f>
        <v>1</v>
      </c>
      <c r="H513" s="7">
        <f>'Consolidated List'!H492</f>
        <v>0</v>
      </c>
      <c r="I513" s="7">
        <f>'Consolidated List'!I492</f>
        <v>0</v>
      </c>
      <c r="J513" s="7">
        <f>'Consolidated List'!J492</f>
        <v>0</v>
      </c>
      <c r="K513" s="7">
        <f>'Consolidated List'!K492</f>
        <v>0</v>
      </c>
      <c r="L513" s="7">
        <f>'Consolidated List'!L492</f>
        <v>0</v>
      </c>
      <c r="M513" s="7">
        <f>'Consolidated List'!M492</f>
        <v>0</v>
      </c>
      <c r="N513" s="7">
        <f>'Consolidated List'!N492</f>
        <v>0</v>
      </c>
      <c r="O513" s="7">
        <f>'Consolidated List'!O492</f>
        <v>0</v>
      </c>
      <c r="P513" s="7">
        <f>'Consolidated List'!P492</f>
        <v>0</v>
      </c>
      <c r="Q513" s="7">
        <f>'Consolidated List'!Q492</f>
        <v>0</v>
      </c>
      <c r="R513" s="10">
        <f ca="1">RAND()*2-1</f>
        <v>-0.27123104239198814</v>
      </c>
      <c r="V513" s="10">
        <f ca="1">$B$2*LOG(B513+1)+SUMPRODUCT($C$2:$T$2,C513:T513)</f>
        <v>179.0319672329361</v>
      </c>
      <c r="W513" s="10">
        <f t="shared" ca="1" si="14"/>
        <v>183930147428.53949</v>
      </c>
      <c r="X513" s="7">
        <f t="shared" ca="1" si="15"/>
        <v>2</v>
      </c>
      <c r="Y513" s="16">
        <f ca="1">X513/$AA$15</f>
        <v>2.3158869847151459E-4</v>
      </c>
    </row>
    <row r="514" spans="1:25" x14ac:dyDescent="0.25">
      <c r="A514" s="13" t="str">
        <f>'Consolidated List'!A1591</f>
        <v xml:space="preserve">Foremost </v>
      </c>
      <c r="B514" s="14">
        <f>'Consolidated List'!B1591</f>
        <v>524</v>
      </c>
      <c r="C514" s="14">
        <f>'Consolidated List'!C1591</f>
        <v>0</v>
      </c>
      <c r="D514" s="14">
        <f>'Consolidated List'!D1591</f>
        <v>0</v>
      </c>
      <c r="E514" s="14">
        <f>'Consolidated List'!E1591</f>
        <v>0</v>
      </c>
      <c r="F514" s="14">
        <f>'Consolidated List'!F1591</f>
        <v>0</v>
      </c>
      <c r="G514" s="14">
        <f>'Consolidated List'!G1591</f>
        <v>0</v>
      </c>
      <c r="H514" s="14">
        <f>'Consolidated List'!H1591</f>
        <v>0</v>
      </c>
      <c r="I514" s="14">
        <f>'Consolidated List'!I1591</f>
        <v>0</v>
      </c>
      <c r="J514" s="14">
        <f>'Consolidated List'!J1591</f>
        <v>0</v>
      </c>
      <c r="K514" s="14">
        <f>'Consolidated List'!K1591</f>
        <v>0</v>
      </c>
      <c r="L514" s="14">
        <f>'Consolidated List'!L1591</f>
        <v>0</v>
      </c>
      <c r="M514" s="14">
        <f>'Consolidated List'!M1591</f>
        <v>0</v>
      </c>
      <c r="N514" s="14">
        <f>'Consolidated List'!N1591</f>
        <v>0</v>
      </c>
      <c r="O514" s="14">
        <f>'Consolidated List'!O1591</f>
        <v>0</v>
      </c>
      <c r="P514" s="14">
        <f>'Consolidated List'!P1591</f>
        <v>1</v>
      </c>
      <c r="Q514" s="14">
        <f>'Consolidated List'!Q1591</f>
        <v>0</v>
      </c>
      <c r="R514" s="15">
        <f ca="1">RAND()*2-1</f>
        <v>-5.0470426877754493E-2</v>
      </c>
      <c r="S514" s="13"/>
      <c r="T514" s="13"/>
      <c r="U514" s="13"/>
      <c r="V514" s="15">
        <f ca="1">$B$2*LOG(B514+1)+SUMPRODUCT($C$2:$T$2,C514:T514)</f>
        <v>139.26055274361903</v>
      </c>
      <c r="W514" s="10">
        <f t="shared" ca="1" si="14"/>
        <v>52376994375.744286</v>
      </c>
      <c r="X514" s="7">
        <f t="shared" ca="1" si="15"/>
        <v>1</v>
      </c>
      <c r="Y514" s="16">
        <f ca="1">X514/$AA$15</f>
        <v>1.1579434923575729E-4</v>
      </c>
    </row>
    <row r="515" spans="1:25" x14ac:dyDescent="0.25">
      <c r="A515" t="str">
        <f>'Consolidated List'!A1281</f>
        <v xml:space="preserve">Forest Heights </v>
      </c>
      <c r="B515" s="7">
        <f>'Consolidated List'!B1281</f>
        <v>6211</v>
      </c>
      <c r="C515" s="7">
        <f>'Consolidated List'!C1281</f>
        <v>0</v>
      </c>
      <c r="D515" s="7">
        <f>'Consolidated List'!D1281</f>
        <v>0</v>
      </c>
      <c r="E515" s="7">
        <f>'Consolidated List'!E1281</f>
        <v>0</v>
      </c>
      <c r="F515" s="7">
        <f>'Consolidated List'!F1281</f>
        <v>0</v>
      </c>
      <c r="G515" s="7">
        <f>'Consolidated List'!G1281</f>
        <v>0</v>
      </c>
      <c r="H515" s="7">
        <f>'Consolidated List'!H1281</f>
        <v>0</v>
      </c>
      <c r="I515" s="7">
        <f>'Consolidated List'!I1281</f>
        <v>0</v>
      </c>
      <c r="J515" s="7">
        <f>'Consolidated List'!J1281</f>
        <v>0</v>
      </c>
      <c r="K515" s="7">
        <f>'Consolidated List'!K1281</f>
        <v>0</v>
      </c>
      <c r="L515" s="7">
        <f>'Consolidated List'!L1281</f>
        <v>0</v>
      </c>
      <c r="M515" s="7">
        <f>'Consolidated List'!M1111</f>
        <v>1</v>
      </c>
      <c r="N515" s="7">
        <f>'Consolidated List'!N1281</f>
        <v>1</v>
      </c>
      <c r="O515" s="7">
        <f>'Consolidated List'!O1281</f>
        <v>0</v>
      </c>
      <c r="P515" s="7">
        <f>'Consolidated List'!P1281</f>
        <v>0</v>
      </c>
      <c r="Q515" s="7">
        <f>'Consolidated List'!Q1281</f>
        <v>0</v>
      </c>
      <c r="R515" s="10">
        <f ca="1">RAND()*2-1</f>
        <v>-0.98821503440302316</v>
      </c>
      <c r="V515" s="10">
        <f ca="1">$B$2*LOG(B515+1)+SUMPRODUCT($C$2:$T$2,C515:T515)</f>
        <v>183.14885435264742</v>
      </c>
      <c r="W515" s="10">
        <f t="shared" ca="1" si="14"/>
        <v>206072970720.82071</v>
      </c>
      <c r="X515" s="7">
        <f t="shared" ca="1" si="15"/>
        <v>2</v>
      </c>
      <c r="Y515" s="16">
        <f ca="1">X515/$AA$15</f>
        <v>2.3158869847151459E-4</v>
      </c>
    </row>
    <row r="516" spans="1:25" x14ac:dyDescent="0.25">
      <c r="A516" t="str">
        <f>'Consolidated List'!A1282</f>
        <v xml:space="preserve">Forest Lawn </v>
      </c>
      <c r="B516" s="7">
        <f>'Consolidated List'!B1282+'Consolidated List'!B1283</f>
        <v>7965</v>
      </c>
      <c r="C516" s="7">
        <f>'Consolidated List'!C1282</f>
        <v>0</v>
      </c>
      <c r="D516" s="7">
        <f>'Consolidated List'!D1282</f>
        <v>0</v>
      </c>
      <c r="E516" s="7">
        <f>'Consolidated List'!E1282</f>
        <v>0</v>
      </c>
      <c r="F516" s="7">
        <f>'Consolidated List'!F1282</f>
        <v>0</v>
      </c>
      <c r="G516" s="7">
        <f>'Consolidated List'!G1282</f>
        <v>0</v>
      </c>
      <c r="H516" s="7">
        <f>'Consolidated List'!H1282</f>
        <v>0</v>
      </c>
      <c r="I516" s="7">
        <f>'Consolidated List'!I1282</f>
        <v>0</v>
      </c>
      <c r="J516" s="7">
        <f>'Consolidated List'!J1282</f>
        <v>0</v>
      </c>
      <c r="K516" s="7">
        <f>'Consolidated List'!K1282</f>
        <v>0</v>
      </c>
      <c r="L516" s="7">
        <f>'Consolidated List'!L1282</f>
        <v>0</v>
      </c>
      <c r="M516" s="7">
        <f>'Consolidated List'!M1282</f>
        <v>0</v>
      </c>
      <c r="N516" s="7">
        <f>'Consolidated List'!N1282</f>
        <v>1</v>
      </c>
      <c r="O516" s="7">
        <f>'Consolidated List'!O1282</f>
        <v>0</v>
      </c>
      <c r="P516" s="7">
        <f>'Consolidated List'!P1282</f>
        <v>0</v>
      </c>
      <c r="Q516" s="7">
        <f>'Consolidated List'!Q1282</f>
        <v>0</v>
      </c>
      <c r="R516" s="10">
        <f ca="1">RAND()*2-1</f>
        <v>0.40115315627835524</v>
      </c>
      <c r="V516" s="10">
        <f ca="1">$B$2*LOG(B516+1)+SUMPRODUCT($C$2:$T$2,C516:T516)</f>
        <v>144.75246153120275</v>
      </c>
      <c r="W516" s="10">
        <f t="shared" ca="1" si="14"/>
        <v>63552082816.351547</v>
      </c>
      <c r="X516" s="7">
        <f t="shared" ca="1" si="15"/>
        <v>1</v>
      </c>
      <c r="Y516" s="16">
        <f ca="1">X516/$AA$15</f>
        <v>1.1579434923575729E-4</v>
      </c>
    </row>
    <row r="517" spans="1:25" x14ac:dyDescent="0.25">
      <c r="A517" s="13" t="str">
        <f>'Consolidated List'!A1592</f>
        <v xml:space="preserve">Forestburg </v>
      </c>
      <c r="B517" s="14">
        <f>'Consolidated List'!B1592</f>
        <v>895</v>
      </c>
      <c r="C517" s="14">
        <f>'Consolidated List'!C1592</f>
        <v>0</v>
      </c>
      <c r="D517" s="14">
        <f>'Consolidated List'!D1592</f>
        <v>0</v>
      </c>
      <c r="E517" s="14">
        <f>'Consolidated List'!E1592</f>
        <v>0</v>
      </c>
      <c r="F517" s="14">
        <f>'Consolidated List'!F1592</f>
        <v>0</v>
      </c>
      <c r="G517" s="14">
        <f>'Consolidated List'!G1592</f>
        <v>0</v>
      </c>
      <c r="H517" s="14">
        <f>'Consolidated List'!H1592</f>
        <v>0</v>
      </c>
      <c r="I517" s="14">
        <f>'Consolidated List'!I1592</f>
        <v>0</v>
      </c>
      <c r="J517" s="14">
        <f>'Consolidated List'!J1592</f>
        <v>0</v>
      </c>
      <c r="K517" s="14">
        <f>'Consolidated List'!K1592</f>
        <v>0</v>
      </c>
      <c r="L517" s="14">
        <f>'Consolidated List'!L1592</f>
        <v>0</v>
      </c>
      <c r="M517" s="14">
        <f>'Consolidated List'!M1592</f>
        <v>0</v>
      </c>
      <c r="N517" s="14">
        <f>'Consolidated List'!N1592</f>
        <v>0</v>
      </c>
      <c r="O517" s="14">
        <f>'Consolidated List'!O1592</f>
        <v>0</v>
      </c>
      <c r="P517" s="14">
        <f>'Consolidated List'!P1592</f>
        <v>1</v>
      </c>
      <c r="Q517" s="14">
        <f>'Consolidated List'!Q1592</f>
        <v>0</v>
      </c>
      <c r="R517" s="15">
        <f ca="1">RAND()*2-1</f>
        <v>0.78004561982579146</v>
      </c>
      <c r="S517" s="13"/>
      <c r="T517" s="13">
        <v>2</v>
      </c>
      <c r="U517" s="13"/>
      <c r="V517" s="15">
        <f ca="1">$B$2*LOG(B517+1)+SUMPRODUCT($C$2:$T$2,C517:T517)</f>
        <v>243.22662051710802</v>
      </c>
      <c r="W517" s="10">
        <f t="shared" ref="W517:W580" ca="1" si="16">$W$2^LOG(V517)-2</f>
        <v>851246869884.53149</v>
      </c>
      <c r="X517" s="7">
        <f t="shared" ref="X517:X580" ca="1" si="17">INT((W517-$AA$18)/($AA$19-$AA$18)*($X$2-1)+1)</f>
        <v>7</v>
      </c>
      <c r="Y517" s="16">
        <f ca="1">X517/$AA$15</f>
        <v>8.1056044465030105E-4</v>
      </c>
    </row>
    <row r="518" spans="1:25" x14ac:dyDescent="0.25">
      <c r="A518" t="str">
        <f>'Consolidated List'!A218</f>
        <v xml:space="preserve">Fort Assiniboine </v>
      </c>
      <c r="B518" s="7">
        <f>'Consolidated List'!B218</f>
        <v>0</v>
      </c>
      <c r="C518" s="7">
        <f>'Consolidated List'!C218</f>
        <v>0</v>
      </c>
      <c r="D518" s="7">
        <f>'Consolidated List'!D218</f>
        <v>0</v>
      </c>
      <c r="E518" s="7">
        <f>'Consolidated List'!E218</f>
        <v>1</v>
      </c>
      <c r="F518" s="7">
        <f>'Consolidated List'!F218</f>
        <v>0</v>
      </c>
      <c r="G518" s="7">
        <f>'Consolidated List'!G218</f>
        <v>0</v>
      </c>
      <c r="H518" s="7">
        <f>'Consolidated List'!H218</f>
        <v>0</v>
      </c>
      <c r="I518" s="7">
        <f>'Consolidated List'!I218</f>
        <v>0</v>
      </c>
      <c r="J518" s="7">
        <f>'Consolidated List'!J218</f>
        <v>0</v>
      </c>
      <c r="K518" s="7">
        <f>'Consolidated List'!K218</f>
        <v>0</v>
      </c>
      <c r="L518" s="7">
        <f>'Consolidated List'!L218</f>
        <v>0</v>
      </c>
      <c r="M518" s="7">
        <f>'Consolidated List'!M218</f>
        <v>0</v>
      </c>
      <c r="N518" s="7">
        <f>'Consolidated List'!N218</f>
        <v>0</v>
      </c>
      <c r="O518" s="7">
        <f>'Consolidated List'!O218</f>
        <v>0</v>
      </c>
      <c r="P518" s="7">
        <f>'Consolidated List'!P218</f>
        <v>0</v>
      </c>
      <c r="Q518" s="7">
        <f>'Consolidated List'!Q218</f>
        <v>0</v>
      </c>
      <c r="R518" s="10">
        <f ca="1">RAND()*2-1</f>
        <v>0.6263517266546661</v>
      </c>
      <c r="T518">
        <v>1</v>
      </c>
      <c r="V518" s="10">
        <f ca="1">$B$2*LOG(B518+1)+SUMPRODUCT($C$2:$T$2,C518:T518)</f>
        <v>75.263517266546657</v>
      </c>
      <c r="W518" s="10">
        <f t="shared" ca="1" si="16"/>
        <v>2415030114.8814898</v>
      </c>
      <c r="X518" s="7">
        <f t="shared" ca="1" si="17"/>
        <v>1</v>
      </c>
      <c r="Y518" s="16">
        <f ca="1">X518/$AA$15</f>
        <v>1.1579434923575729E-4</v>
      </c>
    </row>
    <row r="519" spans="1:25" x14ac:dyDescent="0.25">
      <c r="A519" t="str">
        <f>'Consolidated List'!A1428</f>
        <v>Fort Augustus</v>
      </c>
      <c r="B519" s="7">
        <f>'Consolidated List'!B1428</f>
        <v>0</v>
      </c>
      <c r="C519" s="7">
        <f>'Consolidated List'!C1428</f>
        <v>0</v>
      </c>
      <c r="D519" s="7">
        <f>'Consolidated List'!D1428</f>
        <v>0</v>
      </c>
      <c r="E519" s="7">
        <f>'Consolidated List'!E1428</f>
        <v>0</v>
      </c>
      <c r="F519" s="7">
        <f>'Consolidated List'!F1428</f>
        <v>0</v>
      </c>
      <c r="G519" s="7">
        <f>'Consolidated List'!G1428</f>
        <v>0</v>
      </c>
      <c r="H519" s="7">
        <f>'Consolidated List'!H1428</f>
        <v>0</v>
      </c>
      <c r="I519" s="7">
        <f>'Consolidated List'!I1428</f>
        <v>0</v>
      </c>
      <c r="J519" s="7">
        <f>'Consolidated List'!J1428</f>
        <v>0</v>
      </c>
      <c r="K519" s="7">
        <f>'Consolidated List'!K1428</f>
        <v>1</v>
      </c>
      <c r="L519" s="7">
        <f>'Consolidated List'!L1428</f>
        <v>0</v>
      </c>
      <c r="M519" s="7">
        <f>'Consolidated List'!M1428</f>
        <v>0</v>
      </c>
      <c r="N519" s="7">
        <f>'Consolidated List'!N1428</f>
        <v>0</v>
      </c>
      <c r="O519" s="7">
        <f>'Consolidated List'!O1428</f>
        <v>0</v>
      </c>
      <c r="P519" s="7">
        <f>'Consolidated List'!P1428</f>
        <v>0</v>
      </c>
      <c r="Q519" s="7">
        <f>'Consolidated List'!Q1428</f>
        <v>0</v>
      </c>
      <c r="R519" s="10">
        <f ca="1">RAND()*2-1</f>
        <v>4.4539046735653898E-2</v>
      </c>
      <c r="T519">
        <v>1</v>
      </c>
      <c r="V519" s="10">
        <f ca="1">$B$2*LOG(B519+1)+SUMPRODUCT($C$2:$T$2,C519:T519)</f>
        <v>54.445390467356539</v>
      </c>
      <c r="W519" s="10">
        <f t="shared" ca="1" si="16"/>
        <v>478415874.99216861</v>
      </c>
      <c r="X519" s="7">
        <f t="shared" ca="1" si="17"/>
        <v>1</v>
      </c>
      <c r="Y519" s="16">
        <f ca="1">X519/$AA$15</f>
        <v>1.1579434923575729E-4</v>
      </c>
    </row>
    <row r="520" spans="1:25" x14ac:dyDescent="0.25">
      <c r="A520" t="str">
        <f>'Consolidated List'!A219</f>
        <v xml:space="preserve">Fort Chipewyan </v>
      </c>
      <c r="B520" s="7">
        <f>'Consolidated List'!B219</f>
        <v>1007</v>
      </c>
      <c r="C520" s="7">
        <f>'Consolidated List'!C219</f>
        <v>0</v>
      </c>
      <c r="D520" s="7">
        <f>'Consolidated List'!D219</f>
        <v>0</v>
      </c>
      <c r="E520" s="7">
        <f>'Consolidated List'!E219</f>
        <v>1</v>
      </c>
      <c r="F520" s="7">
        <f>'Consolidated List'!F219</f>
        <v>0</v>
      </c>
      <c r="G520" s="7">
        <f>'Consolidated List'!G219</f>
        <v>0</v>
      </c>
      <c r="H520" s="7">
        <f>'Consolidated List'!H219</f>
        <v>0</v>
      </c>
      <c r="I520" s="7">
        <f>'Consolidated List'!I219</f>
        <v>0</v>
      </c>
      <c r="J520" s="7">
        <f>'Consolidated List'!J219</f>
        <v>0</v>
      </c>
      <c r="K520" s="7">
        <f>'Consolidated List'!K219</f>
        <v>0</v>
      </c>
      <c r="L520" s="7">
        <f>'Consolidated List'!L219</f>
        <v>0</v>
      </c>
      <c r="M520" s="7">
        <f>'Consolidated List'!M219</f>
        <v>0</v>
      </c>
      <c r="N520" s="7">
        <f>'Consolidated List'!N219</f>
        <v>0</v>
      </c>
      <c r="O520" s="7">
        <f>'Consolidated List'!O219</f>
        <v>0</v>
      </c>
      <c r="P520" s="7">
        <f>'Consolidated List'!P219</f>
        <v>0</v>
      </c>
      <c r="Q520" s="14">
        <f>'Consolidated List'!Q1736</f>
        <v>1</v>
      </c>
      <c r="R520" s="10">
        <f ca="1">RAND()*2-1</f>
        <v>0.17236485151458436</v>
      </c>
      <c r="T520" s="13">
        <v>6</v>
      </c>
      <c r="V520" s="10">
        <f ca="1">$B$2*LOG(B520+1)+SUMPRODUCT($C$2:$T$2,C520:T520)</f>
        <v>429.83784607475957</v>
      </c>
      <c r="W520" s="10">
        <f t="shared" ca="1" si="16"/>
        <v>14673146597515.168</v>
      </c>
      <c r="X520" s="7">
        <f t="shared" ca="1" si="17"/>
        <v>109</v>
      </c>
      <c r="Y520" s="16">
        <f ca="1">X520/$AA$15</f>
        <v>1.2621584066697545E-2</v>
      </c>
    </row>
    <row r="521" spans="1:25" x14ac:dyDescent="0.25">
      <c r="A521" t="str">
        <f>'Consolidated List'!A771</f>
        <v>Fort Dunvegan</v>
      </c>
      <c r="B521" s="7">
        <f>'Consolidated List'!B771</f>
        <v>0</v>
      </c>
      <c r="C521" s="7">
        <f>'Consolidated List'!C771</f>
        <v>0</v>
      </c>
      <c r="D521" s="7">
        <f>'Consolidated List'!D771</f>
        <v>0</v>
      </c>
      <c r="E521" s="7">
        <f>'Consolidated List'!E771</f>
        <v>0</v>
      </c>
      <c r="F521" s="7">
        <f>'Consolidated List'!F771</f>
        <v>0</v>
      </c>
      <c r="G521" s="7">
        <f>'Consolidated List'!G771</f>
        <v>0</v>
      </c>
      <c r="H521" s="7">
        <f>'Consolidated List'!H771</f>
        <v>0</v>
      </c>
      <c r="I521" s="7">
        <f>'Consolidated List'!I771</f>
        <v>0</v>
      </c>
      <c r="J521" s="7">
        <f>'Consolidated List'!J771</f>
        <v>0</v>
      </c>
      <c r="K521" s="7">
        <f>'Consolidated List'!K771</f>
        <v>1</v>
      </c>
      <c r="L521" s="7">
        <f>'Consolidated List'!L771</f>
        <v>0</v>
      </c>
      <c r="M521" s="7">
        <f>'Consolidated List'!M771</f>
        <v>0</v>
      </c>
      <c r="N521" s="7">
        <f>'Consolidated List'!N771</f>
        <v>0</v>
      </c>
      <c r="O521" s="7">
        <f>'Consolidated List'!O771</f>
        <v>0</v>
      </c>
      <c r="P521" s="7">
        <f>'Consolidated List'!P771</f>
        <v>0</v>
      </c>
      <c r="Q521" s="7">
        <f>'Consolidated List'!Q771</f>
        <v>0</v>
      </c>
      <c r="R521" s="10">
        <f ca="1">RAND()*2-1</f>
        <v>0.86150735738078343</v>
      </c>
      <c r="V521" s="10">
        <f ca="1">$B$2*LOG(B521+1)+SUMPRODUCT($C$2:$T$2,C521:T521)</f>
        <v>18.615073573807834</v>
      </c>
      <c r="W521" s="10">
        <f t="shared" ca="1" si="16"/>
        <v>2235236.0681668599</v>
      </c>
      <c r="X521" s="7">
        <f t="shared" ca="1" si="17"/>
        <v>1</v>
      </c>
      <c r="Y521" s="16">
        <f ca="1">X521/$AA$15</f>
        <v>1.1579434923575729E-4</v>
      </c>
    </row>
    <row r="522" spans="1:25" x14ac:dyDescent="0.25">
      <c r="A522" t="str">
        <f>'Consolidated List'!A772</f>
        <v>Fort Edmonton</v>
      </c>
      <c r="B522" s="7">
        <f>'Consolidated List'!B772</f>
        <v>0</v>
      </c>
      <c r="C522" s="7">
        <f>'Consolidated List'!C772</f>
        <v>0</v>
      </c>
      <c r="D522" s="7">
        <f>'Consolidated List'!D772</f>
        <v>0</v>
      </c>
      <c r="E522" s="7">
        <f>'Consolidated List'!E772</f>
        <v>0</v>
      </c>
      <c r="F522" s="7">
        <f>'Consolidated List'!F772</f>
        <v>0</v>
      </c>
      <c r="G522" s="7">
        <f>'Consolidated List'!G772</f>
        <v>0</v>
      </c>
      <c r="H522" s="7">
        <f>'Consolidated List'!H772</f>
        <v>0</v>
      </c>
      <c r="I522" s="7">
        <f>'Consolidated List'!I772</f>
        <v>0</v>
      </c>
      <c r="J522" s="7">
        <f>'Consolidated List'!J772</f>
        <v>0</v>
      </c>
      <c r="K522" s="7">
        <f>'Consolidated List'!K772</f>
        <v>1</v>
      </c>
      <c r="L522" s="7">
        <f>'Consolidated List'!L772</f>
        <v>0</v>
      </c>
      <c r="M522" s="7">
        <f>'Consolidated List'!M772</f>
        <v>0</v>
      </c>
      <c r="N522" s="7">
        <f>'Consolidated List'!N772</f>
        <v>0</v>
      </c>
      <c r="O522" s="7">
        <f>'Consolidated List'!O772</f>
        <v>0</v>
      </c>
      <c r="P522" s="7">
        <f>'Consolidated List'!P772</f>
        <v>0</v>
      </c>
      <c r="Q522" s="7">
        <f>'Consolidated List'!Q772</f>
        <v>0</v>
      </c>
      <c r="R522" s="10">
        <f ca="1">RAND()*2-1</f>
        <v>0.48681656273721652</v>
      </c>
      <c r="T522">
        <v>1</v>
      </c>
      <c r="V522" s="10">
        <f ca="1">$B$2*LOG(B522+1)+SUMPRODUCT($C$2:$T$2,C522:T522)</f>
        <v>58.868165627372164</v>
      </c>
      <c r="W522" s="10">
        <f t="shared" ca="1" si="16"/>
        <v>706972489.39152968</v>
      </c>
      <c r="X522" s="7">
        <f t="shared" ca="1" si="17"/>
        <v>1</v>
      </c>
      <c r="Y522" s="16">
        <f ca="1">X522/$AA$15</f>
        <v>1.1579434923575729E-4</v>
      </c>
    </row>
    <row r="523" spans="1:25" x14ac:dyDescent="0.25">
      <c r="A523" t="str">
        <f>'Consolidated List'!A220</f>
        <v xml:space="preserve">Fort Kent </v>
      </c>
      <c r="B523" s="7">
        <f>'Consolidated List'!B220</f>
        <v>200</v>
      </c>
      <c r="C523" s="7">
        <f>'Consolidated List'!C220</f>
        <v>0</v>
      </c>
      <c r="D523" s="7">
        <f>'Consolidated List'!D220</f>
        <v>0</v>
      </c>
      <c r="E523" s="7">
        <f>'Consolidated List'!E220</f>
        <v>1</v>
      </c>
      <c r="F523" s="7">
        <f>'Consolidated List'!F220</f>
        <v>0</v>
      </c>
      <c r="G523" s="7">
        <f>'Consolidated List'!G220</f>
        <v>0</v>
      </c>
      <c r="H523" s="7">
        <f>'Consolidated List'!H220</f>
        <v>0</v>
      </c>
      <c r="I523" s="7">
        <f>'Consolidated List'!I220</f>
        <v>0</v>
      </c>
      <c r="J523" s="7">
        <f>'Consolidated List'!J220</f>
        <v>0</v>
      </c>
      <c r="K523" s="7">
        <f>'Consolidated List'!K220</f>
        <v>0</v>
      </c>
      <c r="L523" s="7">
        <f>'Consolidated List'!L220</f>
        <v>0</v>
      </c>
      <c r="M523" s="7">
        <f>'Consolidated List'!M220</f>
        <v>0</v>
      </c>
      <c r="N523" s="7">
        <f>'Consolidated List'!N220</f>
        <v>0</v>
      </c>
      <c r="O523" s="7">
        <f>'Consolidated List'!O220</f>
        <v>0</v>
      </c>
      <c r="P523" s="7">
        <f>'Consolidated List'!P220</f>
        <v>0</v>
      </c>
      <c r="Q523" s="14">
        <f>'Consolidated List'!Q1737</f>
        <v>1</v>
      </c>
      <c r="R523" s="10">
        <f ca="1">RAND()*2-1</f>
        <v>-0.34548243383717314</v>
      </c>
      <c r="T523">
        <v>1</v>
      </c>
      <c r="V523" s="10">
        <f ca="1">$B$2*LOG(B523+1)+SUMPRODUCT($C$2:$T$2,C523:T523)</f>
        <v>181.55064555650441</v>
      </c>
      <c r="W523" s="10">
        <f t="shared" ca="1" si="16"/>
        <v>197237272186.81723</v>
      </c>
      <c r="X523" s="7">
        <f t="shared" ca="1" si="17"/>
        <v>2</v>
      </c>
      <c r="Y523" s="16">
        <f ca="1">X523/$AA$15</f>
        <v>2.3158869847151459E-4</v>
      </c>
    </row>
    <row r="524" spans="1:25" x14ac:dyDescent="0.25">
      <c r="A524" t="str">
        <f>'Consolidated List'!A221</f>
        <v xml:space="preserve">Fort MacKay </v>
      </c>
      <c r="B524" s="7">
        <f>'Consolidated List'!B221</f>
        <v>737</v>
      </c>
      <c r="C524" s="7">
        <f>'Consolidated List'!C221</f>
        <v>0</v>
      </c>
      <c r="D524" s="7">
        <f>'Consolidated List'!D221</f>
        <v>0</v>
      </c>
      <c r="E524" s="7">
        <f>'Consolidated List'!E221</f>
        <v>1</v>
      </c>
      <c r="F524" s="7">
        <f>'Consolidated List'!F221</f>
        <v>0</v>
      </c>
      <c r="G524" s="7">
        <f>'Consolidated List'!G221</f>
        <v>0</v>
      </c>
      <c r="H524" s="7">
        <f>'Consolidated List'!H221</f>
        <v>0</v>
      </c>
      <c r="I524" s="7">
        <f>'Consolidated List'!I221</f>
        <v>0</v>
      </c>
      <c r="J524" s="7">
        <f>'Consolidated List'!J221</f>
        <v>0</v>
      </c>
      <c r="K524" s="7">
        <f>'Consolidated List'!K221</f>
        <v>0</v>
      </c>
      <c r="L524" s="7">
        <f>'Consolidated List'!L221</f>
        <v>0</v>
      </c>
      <c r="M524" s="7">
        <f>'Consolidated List'!M221</f>
        <v>0</v>
      </c>
      <c r="N524" s="7">
        <f>'Consolidated List'!N221</f>
        <v>0</v>
      </c>
      <c r="O524" s="7">
        <f>'Consolidated List'!O221</f>
        <v>0</v>
      </c>
      <c r="P524" s="7">
        <f>'Consolidated List'!P221</f>
        <v>0</v>
      </c>
      <c r="Q524" s="7">
        <f>'Consolidated List'!Q221</f>
        <v>0</v>
      </c>
      <c r="R524" s="10">
        <f ca="1">RAND()*2-1</f>
        <v>0.53243553680462652</v>
      </c>
      <c r="V524" s="10">
        <f ca="1">$B$2*LOG(B524+1)+SUMPRODUCT($C$2:$T$2,C524:T524)</f>
        <v>124.97021530820663</v>
      </c>
      <c r="W524" s="10">
        <f t="shared" ca="1" si="16"/>
        <v>30481237179.238674</v>
      </c>
      <c r="X524" s="7">
        <f t="shared" ca="1" si="17"/>
        <v>1</v>
      </c>
      <c r="Y524" s="16">
        <f ca="1">X524/$AA$15</f>
        <v>1.1579434923575729E-4</v>
      </c>
    </row>
    <row r="525" spans="1:25" x14ac:dyDescent="0.25">
      <c r="A525" t="str">
        <f>'Consolidated List'!A1474</f>
        <v xml:space="preserve">Fort Macleod </v>
      </c>
      <c r="B525" s="7">
        <f>'Consolidated List'!B1474</f>
        <v>3072</v>
      </c>
      <c r="C525" s="7">
        <f>'Consolidated List'!C1474</f>
        <v>0</v>
      </c>
      <c r="D525" s="7">
        <f>'Consolidated List'!D1474</f>
        <v>0</v>
      </c>
      <c r="E525" s="7">
        <f>'Consolidated List'!E1474</f>
        <v>0</v>
      </c>
      <c r="F525" s="7">
        <f>'Consolidated List'!F1474</f>
        <v>0</v>
      </c>
      <c r="G525" s="7">
        <f>'Consolidated List'!G1474</f>
        <v>0</v>
      </c>
      <c r="H525" s="7">
        <f>'Consolidated List'!H1474</f>
        <v>0</v>
      </c>
      <c r="I525" s="7">
        <f>'Consolidated List'!I1474</f>
        <v>0</v>
      </c>
      <c r="J525" s="7">
        <f>'Consolidated List'!J1474</f>
        <v>0</v>
      </c>
      <c r="K525" s="7">
        <f>'Consolidated List'!K1474</f>
        <v>0</v>
      </c>
      <c r="L525" s="7">
        <f>'Consolidated List'!L1474</f>
        <v>0</v>
      </c>
      <c r="M525" s="7">
        <f>'Consolidated List'!M1474</f>
        <v>0</v>
      </c>
      <c r="N525" s="7">
        <f>'Consolidated List'!N1474</f>
        <v>0</v>
      </c>
      <c r="O525" s="7">
        <f>'Consolidated List'!O1474</f>
        <v>1</v>
      </c>
      <c r="P525" s="7">
        <f>'Consolidated List'!P1474</f>
        <v>0</v>
      </c>
      <c r="Q525" s="7">
        <f>'Consolidated List'!Q1474</f>
        <v>0</v>
      </c>
      <c r="R525" s="10">
        <f ca="1">RAND()*2-1</f>
        <v>-0.11030064021068675</v>
      </c>
      <c r="V525" s="10">
        <f ca="1">$B$2*LOG(B525+1)+SUMPRODUCT($C$2:$T$2,C525:T525)</f>
        <v>193.98655808635363</v>
      </c>
      <c r="W525" s="10">
        <f t="shared" ca="1" si="16"/>
        <v>274699701177.56442</v>
      </c>
      <c r="X525" s="7">
        <f t="shared" ca="1" si="17"/>
        <v>3</v>
      </c>
      <c r="Y525" s="16">
        <f ca="1">X525/$AA$15</f>
        <v>3.4738304770727188E-4</v>
      </c>
    </row>
    <row r="526" spans="1:25" x14ac:dyDescent="0.25">
      <c r="A526" t="str">
        <f>'Consolidated List'!A637</f>
        <v xml:space="preserve">Fort McKay </v>
      </c>
      <c r="B526" s="7">
        <f>'Consolidated List'!B637</f>
        <v>437</v>
      </c>
      <c r="C526" s="7">
        <f>'Consolidated List'!C637</f>
        <v>0</v>
      </c>
      <c r="D526" s="7">
        <f>'Consolidated List'!D637</f>
        <v>0</v>
      </c>
      <c r="E526" s="7">
        <f>'Consolidated List'!E637</f>
        <v>0</v>
      </c>
      <c r="F526" s="7">
        <f>'Consolidated List'!F637</f>
        <v>0</v>
      </c>
      <c r="G526" s="7">
        <f>'Consolidated List'!G637</f>
        <v>0</v>
      </c>
      <c r="H526" s="7">
        <f>'Consolidated List'!H637</f>
        <v>0</v>
      </c>
      <c r="I526" s="7">
        <f>'Consolidated List'!I637</f>
        <v>1</v>
      </c>
      <c r="J526" s="7">
        <f>'Consolidated List'!J637</f>
        <v>0</v>
      </c>
      <c r="K526" s="7">
        <f>'Consolidated List'!K637</f>
        <v>0</v>
      </c>
      <c r="L526" s="7">
        <f>'Consolidated List'!L637</f>
        <v>0</v>
      </c>
      <c r="M526" s="7">
        <f>'Consolidated List'!M637</f>
        <v>0</v>
      </c>
      <c r="N526" s="7">
        <f>'Consolidated List'!N637</f>
        <v>0</v>
      </c>
      <c r="O526" s="7">
        <f>'Consolidated List'!O637</f>
        <v>0</v>
      </c>
      <c r="P526" s="7">
        <f>'Consolidated List'!P637</f>
        <v>0</v>
      </c>
      <c r="Q526" s="7">
        <f>'Consolidated List'!Q637</f>
        <v>0</v>
      </c>
      <c r="R526" s="10">
        <f ca="1">RAND()*2-1</f>
        <v>0.98471838563445235</v>
      </c>
      <c r="T526">
        <v>1</v>
      </c>
      <c r="V526" s="10">
        <f ca="1">$B$2*LOG(B526+1)+SUMPRODUCT($C$2:$T$2,C526:T526)</f>
        <v>176.01582950297981</v>
      </c>
      <c r="W526" s="10">
        <f t="shared" ca="1" si="16"/>
        <v>168950170071.8215</v>
      </c>
      <c r="X526" s="7">
        <f t="shared" ca="1" si="17"/>
        <v>2</v>
      </c>
      <c r="Y526" s="16">
        <f ca="1">X526/$AA$15</f>
        <v>2.3158869847151459E-4</v>
      </c>
    </row>
    <row r="527" spans="1:25" x14ac:dyDescent="0.25">
      <c r="A527" t="str">
        <f>'Consolidated List'!A222</f>
        <v xml:space="preserve">Fort McMurray </v>
      </c>
      <c r="B527" s="7">
        <f>'Consolidated List'!B222</f>
        <v>63676</v>
      </c>
      <c r="C527" s="7">
        <f>'Consolidated List'!C222</f>
        <v>0</v>
      </c>
      <c r="D527" s="7">
        <f>'Consolidated List'!D222</f>
        <v>0</v>
      </c>
      <c r="E527" s="7">
        <f>'Consolidated List'!E222</f>
        <v>1</v>
      </c>
      <c r="F527" s="7">
        <f>'Consolidated List'!F222</f>
        <v>0</v>
      </c>
      <c r="G527" s="7">
        <f>'Consolidated List'!G222</f>
        <v>0</v>
      </c>
      <c r="H527" s="7">
        <f>'Consolidated List'!H222</f>
        <v>0</v>
      </c>
      <c r="I527" s="7">
        <f>'Consolidated List'!I222</f>
        <v>0</v>
      </c>
      <c r="J527" s="7">
        <f>'Consolidated List'!J739</f>
        <v>1</v>
      </c>
      <c r="K527" s="7">
        <f>'Consolidated List'!K222</f>
        <v>0</v>
      </c>
      <c r="L527" s="7">
        <f>'Consolidated List'!L222</f>
        <v>0</v>
      </c>
      <c r="M527" s="7">
        <f>'Consolidated List'!M222</f>
        <v>0</v>
      </c>
      <c r="N527" s="7">
        <f>'Consolidated List'!N222</f>
        <v>0</v>
      </c>
      <c r="O527" s="7">
        <f>'Consolidated List'!O222</f>
        <v>0</v>
      </c>
      <c r="P527" s="7">
        <f>'Consolidated List'!P222</f>
        <v>0</v>
      </c>
      <c r="Q527" s="7">
        <f>'Consolidated List'!Q222</f>
        <v>0</v>
      </c>
      <c r="R527" s="10">
        <f ca="1">RAND()*2-1</f>
        <v>-0.22765121664128873</v>
      </c>
      <c r="T527">
        <v>1</v>
      </c>
      <c r="V527" s="10">
        <f ca="1">$B$2*LOG(B527+1)+SUMPRODUCT($C$2:$T$2,C527:T527)</f>
        <v>350.25491344860745</v>
      </c>
      <c r="W527" s="10">
        <f t="shared" ca="1" si="16"/>
        <v>5271341855534.1484</v>
      </c>
      <c r="X527" s="7">
        <f t="shared" ca="1" si="17"/>
        <v>39</v>
      </c>
      <c r="Y527" s="16">
        <f ca="1">X527/$AA$15</f>
        <v>4.5159796201945344E-3</v>
      </c>
    </row>
    <row r="528" spans="1:25" x14ac:dyDescent="0.25">
      <c r="A528" t="str">
        <f>'Consolidated List'!A773</f>
        <v>Fort Normandeau</v>
      </c>
      <c r="B528" s="7">
        <f>'Consolidated List'!B773</f>
        <v>0</v>
      </c>
      <c r="C528" s="14">
        <f>'Consolidated List'!C1545</f>
        <v>1</v>
      </c>
      <c r="D528" s="7">
        <f>'Consolidated List'!D773</f>
        <v>0</v>
      </c>
      <c r="E528" s="7">
        <f>'Consolidated List'!E773</f>
        <v>0</v>
      </c>
      <c r="F528" s="7">
        <f>'Consolidated List'!F773</f>
        <v>0</v>
      </c>
      <c r="G528" s="7">
        <f>'Consolidated List'!G773</f>
        <v>0</v>
      </c>
      <c r="H528" s="7">
        <f>'Consolidated List'!H773</f>
        <v>0</v>
      </c>
      <c r="I528" s="7">
        <f>'Consolidated List'!I773</f>
        <v>0</v>
      </c>
      <c r="J528" s="7">
        <f>'Consolidated List'!J773</f>
        <v>0</v>
      </c>
      <c r="K528" s="7">
        <f>'Consolidated List'!K773</f>
        <v>1</v>
      </c>
      <c r="L528" s="7">
        <f>'Consolidated List'!L773</f>
        <v>0</v>
      </c>
      <c r="M528" s="7">
        <f>'Consolidated List'!M773</f>
        <v>0</v>
      </c>
      <c r="N528" s="7">
        <f>'Consolidated List'!N773</f>
        <v>0</v>
      </c>
      <c r="O528" s="7">
        <f>'Consolidated List'!O773</f>
        <v>0</v>
      </c>
      <c r="P528" s="7">
        <f>'Consolidated List'!P773</f>
        <v>0</v>
      </c>
      <c r="Q528" s="7">
        <f>'Consolidated List'!Q773</f>
        <v>0</v>
      </c>
      <c r="R528" s="10">
        <f ca="1">RAND()*2-1</f>
        <v>0.73995354746818021</v>
      </c>
      <c r="T528">
        <v>1</v>
      </c>
      <c r="V528" s="10">
        <f ca="1">$B$2*LOG(B528+1)+SUMPRODUCT($C$2:$T$2,C528:T528)</f>
        <v>136.39953547468178</v>
      </c>
      <c r="W528" s="10">
        <f t="shared" ca="1" si="16"/>
        <v>47213310831.429192</v>
      </c>
      <c r="X528" s="7">
        <f t="shared" ca="1" si="17"/>
        <v>1</v>
      </c>
      <c r="Y528" s="16">
        <f ca="1">X528/$AA$15</f>
        <v>1.1579434923575729E-4</v>
      </c>
    </row>
    <row r="529" spans="1:25" x14ac:dyDescent="0.25">
      <c r="A529" t="str">
        <f>'Consolidated List'!A727</f>
        <v xml:space="preserve">Fort Saskatchewan </v>
      </c>
      <c r="B529" s="7">
        <f>'Consolidated List'!B727</f>
        <v>18653</v>
      </c>
      <c r="C529" s="7">
        <f>'Consolidated List'!C727</f>
        <v>0</v>
      </c>
      <c r="D529" s="7">
        <f>'Consolidated List'!D727</f>
        <v>0</v>
      </c>
      <c r="E529" s="7">
        <f>'Consolidated List'!E727</f>
        <v>0</v>
      </c>
      <c r="F529" s="7">
        <f>'Consolidated List'!F727</f>
        <v>0</v>
      </c>
      <c r="G529" s="7">
        <f>'Consolidated List'!G727</f>
        <v>0</v>
      </c>
      <c r="H529" s="7">
        <f>'Consolidated List'!H727</f>
        <v>0</v>
      </c>
      <c r="I529" s="7">
        <f>'Consolidated List'!I727</f>
        <v>0</v>
      </c>
      <c r="J529" s="7">
        <f>'Consolidated List'!J727</f>
        <v>1</v>
      </c>
      <c r="K529" s="7">
        <f>'Consolidated List'!K727</f>
        <v>0</v>
      </c>
      <c r="L529" s="7">
        <f>'Consolidated List'!L727</f>
        <v>0</v>
      </c>
      <c r="M529" s="7">
        <f>'Consolidated List'!M727</f>
        <v>0</v>
      </c>
      <c r="N529" s="7">
        <f>'Consolidated List'!N727</f>
        <v>0</v>
      </c>
      <c r="O529" s="7">
        <f>'Consolidated List'!O727</f>
        <v>0</v>
      </c>
      <c r="P529" s="7">
        <f>'Consolidated List'!P727</f>
        <v>0</v>
      </c>
      <c r="Q529" s="7">
        <f>'Consolidated List'!Q727</f>
        <v>0</v>
      </c>
      <c r="R529" s="10">
        <f ca="1">RAND()*2-1</f>
        <v>-0.3691671729134347</v>
      </c>
      <c r="T529">
        <v>2</v>
      </c>
      <c r="V529" s="10">
        <f ca="1">$B$2*LOG(B529+1)+SUMPRODUCT($C$2:$T$2,C529:T529)</f>
        <v>350.24380336095123</v>
      </c>
      <c r="W529" s="10">
        <f t="shared" ca="1" si="16"/>
        <v>5270505873616.666</v>
      </c>
      <c r="X529" s="7">
        <f t="shared" ca="1" si="17"/>
        <v>39</v>
      </c>
      <c r="Y529" s="16">
        <f ca="1">X529/$AA$15</f>
        <v>4.5159796201945344E-3</v>
      </c>
    </row>
    <row r="530" spans="1:25" x14ac:dyDescent="0.25">
      <c r="A530" s="13" t="str">
        <f>'Consolidated List'!A1738</f>
        <v xml:space="preserve">Fort Vermilion </v>
      </c>
      <c r="B530" s="14">
        <f>'Consolidated List'!B1738</f>
        <v>818</v>
      </c>
      <c r="C530" s="14">
        <f>'Consolidated List'!C1738</f>
        <v>0</v>
      </c>
      <c r="D530" s="14">
        <f>'Consolidated List'!D1738</f>
        <v>0</v>
      </c>
      <c r="E530" s="7">
        <f>'Consolidated List'!E223</f>
        <v>1</v>
      </c>
      <c r="F530" s="14">
        <f>'Consolidated List'!F1738</f>
        <v>0</v>
      </c>
      <c r="G530" s="14">
        <f>'Consolidated List'!G1738</f>
        <v>0</v>
      </c>
      <c r="H530" s="14">
        <f>'Consolidated List'!H1738</f>
        <v>0</v>
      </c>
      <c r="I530" s="7">
        <f>'Consolidated List'!I638</f>
        <v>1</v>
      </c>
      <c r="J530" s="14">
        <f>'Consolidated List'!J1738</f>
        <v>0</v>
      </c>
      <c r="K530" s="14">
        <f>'Consolidated List'!K1738</f>
        <v>0</v>
      </c>
      <c r="L530" s="14">
        <f>'Consolidated List'!L1738</f>
        <v>0</v>
      </c>
      <c r="M530" s="14">
        <f>'Consolidated List'!M1738</f>
        <v>0</v>
      </c>
      <c r="N530" s="14">
        <f>'Consolidated List'!N1738</f>
        <v>0</v>
      </c>
      <c r="O530" s="14">
        <f>'Consolidated List'!O1738</f>
        <v>0</v>
      </c>
      <c r="P530" s="14">
        <f>'Consolidated List'!P1738</f>
        <v>0</v>
      </c>
      <c r="Q530" s="14">
        <f>'Consolidated List'!Q1738</f>
        <v>1</v>
      </c>
      <c r="R530" s="15">
        <f ca="1">RAND()*2-1</f>
        <v>0.45215739814550759</v>
      </c>
      <c r="S530" s="13"/>
      <c r="T530">
        <v>2</v>
      </c>
      <c r="U530" s="13"/>
      <c r="V530" s="15">
        <f ca="1">$B$2*LOG(B530+1)+SUMPRODUCT($C$2:$T$2,C530:T530)</f>
        <v>288.65994273954891</v>
      </c>
      <c r="W530" s="10">
        <f t="shared" ca="1" si="16"/>
        <v>2004160995226.8743</v>
      </c>
      <c r="X530" s="7">
        <f t="shared" ca="1" si="17"/>
        <v>15</v>
      </c>
      <c r="Y530" s="16">
        <f ca="1">X530/$AA$15</f>
        <v>1.7369152385363594E-3</v>
      </c>
    </row>
    <row r="531" spans="1:25" x14ac:dyDescent="0.25">
      <c r="A531" t="str">
        <f>'Consolidated List'!A774</f>
        <v>Fort Victoria</v>
      </c>
      <c r="B531" s="7">
        <f>'Consolidated List'!B774</f>
        <v>0</v>
      </c>
      <c r="C531" s="7">
        <f>'Consolidated List'!C774</f>
        <v>0</v>
      </c>
      <c r="D531" s="7">
        <f>'Consolidated List'!D774</f>
        <v>0</v>
      </c>
      <c r="E531" s="7">
        <f>'Consolidated List'!E774</f>
        <v>0</v>
      </c>
      <c r="F531" s="7">
        <f>'Consolidated List'!F774</f>
        <v>0</v>
      </c>
      <c r="G531" s="7">
        <f>'Consolidated List'!G774</f>
        <v>0</v>
      </c>
      <c r="H531" s="7">
        <f>'Consolidated List'!H774</f>
        <v>0</v>
      </c>
      <c r="I531" s="7">
        <f>'Consolidated List'!I774</f>
        <v>0</v>
      </c>
      <c r="J531" s="7">
        <f>'Consolidated List'!J774</f>
        <v>0</v>
      </c>
      <c r="K531" s="7">
        <f>'Consolidated List'!K774</f>
        <v>1</v>
      </c>
      <c r="L531" s="7">
        <f>'Consolidated List'!L774</f>
        <v>0</v>
      </c>
      <c r="M531" s="7">
        <f>'Consolidated List'!M774</f>
        <v>0</v>
      </c>
      <c r="N531" s="7">
        <f>'Consolidated List'!N774</f>
        <v>0</v>
      </c>
      <c r="O531" s="7">
        <f>'Consolidated List'!O774</f>
        <v>0</v>
      </c>
      <c r="P531" s="7">
        <f>'Consolidated List'!P774</f>
        <v>0</v>
      </c>
      <c r="Q531" s="7">
        <f>'Consolidated List'!Q774</f>
        <v>0</v>
      </c>
      <c r="R531" s="10">
        <f ca="1">RAND()*2-1</f>
        <v>-0.12818356516520635</v>
      </c>
      <c r="T531">
        <v>3</v>
      </c>
      <c r="V531" s="10">
        <f ca="1">$B$2*LOG(B531+1)+SUMPRODUCT($C$2:$T$2,C531:T531)</f>
        <v>140.71816434834793</v>
      </c>
      <c r="W531" s="10">
        <f t="shared" ca="1" si="16"/>
        <v>55176075318.452362</v>
      </c>
      <c r="X531" s="7">
        <f t="shared" ca="1" si="17"/>
        <v>1</v>
      </c>
      <c r="Y531" s="16">
        <f ca="1">X531/$AA$15</f>
        <v>1.1579434923575729E-4</v>
      </c>
    </row>
    <row r="532" spans="1:25" x14ac:dyDescent="0.25">
      <c r="A532" t="str">
        <f>'Consolidated List'!A493</f>
        <v xml:space="preserve">Forty Mile </v>
      </c>
      <c r="B532" s="7">
        <f>'Consolidated List'!B493</f>
        <v>3414</v>
      </c>
      <c r="C532" s="7">
        <f>'Consolidated List'!C493</f>
        <v>0</v>
      </c>
      <c r="D532" s="7">
        <f>'Consolidated List'!D493</f>
        <v>0</v>
      </c>
      <c r="E532" s="7">
        <f>'Consolidated List'!E493</f>
        <v>0</v>
      </c>
      <c r="F532" s="7">
        <f>'Consolidated List'!F493</f>
        <v>0</v>
      </c>
      <c r="G532" s="7">
        <f>'Consolidated List'!G493</f>
        <v>1</v>
      </c>
      <c r="H532" s="7">
        <f>'Consolidated List'!H493</f>
        <v>0</v>
      </c>
      <c r="I532" s="7">
        <f>'Consolidated List'!I493</f>
        <v>0</v>
      </c>
      <c r="J532" s="7">
        <f>'Consolidated List'!J493</f>
        <v>0</v>
      </c>
      <c r="K532" s="7">
        <f>'Consolidated List'!K493</f>
        <v>0</v>
      </c>
      <c r="L532" s="7">
        <f>'Consolidated List'!L493</f>
        <v>0</v>
      </c>
      <c r="M532" s="7">
        <f>'Consolidated List'!M493</f>
        <v>0</v>
      </c>
      <c r="N532" s="7">
        <f>'Consolidated List'!N493</f>
        <v>0</v>
      </c>
      <c r="O532" s="7">
        <f>'Consolidated List'!O493</f>
        <v>0</v>
      </c>
      <c r="P532" s="7">
        <f>'Consolidated List'!P493</f>
        <v>0</v>
      </c>
      <c r="Q532" s="7">
        <f>'Consolidated List'!Q493</f>
        <v>0</v>
      </c>
      <c r="R532" s="10">
        <f ca="1">RAND()*2-1</f>
        <v>0.47016366125573672</v>
      </c>
      <c r="T532">
        <v>2</v>
      </c>
      <c r="V532" s="10">
        <f ca="1">$B$2*LOG(B532+1)+SUMPRODUCT($C$2:$T$2,C532:T532)</f>
        <v>249.30352997713658</v>
      </c>
      <c r="W532" s="10">
        <f t="shared" ca="1" si="16"/>
        <v>963035151274.23291</v>
      </c>
      <c r="X532" s="7">
        <f t="shared" ca="1" si="17"/>
        <v>8</v>
      </c>
      <c r="Y532" s="16">
        <f ca="1">X532/$AA$15</f>
        <v>9.2635479388605835E-4</v>
      </c>
    </row>
    <row r="533" spans="1:25" x14ac:dyDescent="0.25">
      <c r="A533" t="str">
        <f>'Consolidated List'!A1475</f>
        <v xml:space="preserve">Fox Creek </v>
      </c>
      <c r="B533" s="7">
        <f>'Consolidated List'!B1475</f>
        <v>2278</v>
      </c>
      <c r="C533" s="7">
        <f>'Consolidated List'!C1475</f>
        <v>0</v>
      </c>
      <c r="D533" s="7">
        <f>'Consolidated List'!D1475</f>
        <v>0</v>
      </c>
      <c r="E533" s="7">
        <f>'Consolidated List'!E1475</f>
        <v>0</v>
      </c>
      <c r="F533" s="7">
        <f>'Consolidated List'!F1475</f>
        <v>0</v>
      </c>
      <c r="G533" s="7">
        <f>'Consolidated List'!G1475</f>
        <v>0</v>
      </c>
      <c r="H533" s="7">
        <f>'Consolidated List'!H1475</f>
        <v>0</v>
      </c>
      <c r="I533" s="7">
        <f>'Consolidated List'!I1475</f>
        <v>0</v>
      </c>
      <c r="J533" s="7">
        <f>'Consolidated List'!J1475</f>
        <v>0</v>
      </c>
      <c r="K533" s="7">
        <f>'Consolidated List'!K1475</f>
        <v>0</v>
      </c>
      <c r="L533" s="7">
        <f>'Consolidated List'!L1475</f>
        <v>0</v>
      </c>
      <c r="M533" s="7">
        <f>'Consolidated List'!M1475</f>
        <v>0</v>
      </c>
      <c r="N533" s="7">
        <f>'Consolidated List'!N1475</f>
        <v>0</v>
      </c>
      <c r="O533" s="7">
        <f>'Consolidated List'!O1475</f>
        <v>1</v>
      </c>
      <c r="P533" s="7">
        <f>'Consolidated List'!P1475</f>
        <v>0</v>
      </c>
      <c r="Q533" s="7">
        <f>'Consolidated List'!Q1475</f>
        <v>0</v>
      </c>
      <c r="R533" s="10">
        <f ca="1">RAND()*2-1</f>
        <v>0.5478970911158727</v>
      </c>
      <c r="T533">
        <v>1</v>
      </c>
      <c r="V533" s="10">
        <f ca="1">$B$2*LOG(B533+1)+SUMPRODUCT($C$2:$T$2,C533:T533)</f>
        <v>240.28453364211111</v>
      </c>
      <c r="W533" s="10">
        <f t="shared" ca="1" si="16"/>
        <v>800993676783.22339</v>
      </c>
      <c r="X533" s="7">
        <f t="shared" ca="1" si="17"/>
        <v>6</v>
      </c>
      <c r="Y533" s="16">
        <f ca="1">X533/$AA$15</f>
        <v>6.9476609541454376E-4</v>
      </c>
    </row>
    <row r="534" spans="1:25" x14ac:dyDescent="0.25">
      <c r="A534" t="str">
        <f>'Consolidated List'!A639</f>
        <v xml:space="preserve">Fox Lake </v>
      </c>
      <c r="B534" s="7">
        <f>'Consolidated List'!B639</f>
        <v>1254</v>
      </c>
      <c r="C534" s="7">
        <f>'Consolidated List'!C639</f>
        <v>0</v>
      </c>
      <c r="D534" s="7">
        <f>'Consolidated List'!D639</f>
        <v>0</v>
      </c>
      <c r="E534" s="7">
        <f>'Consolidated List'!E639</f>
        <v>0</v>
      </c>
      <c r="F534" s="7">
        <f>'Consolidated List'!F639</f>
        <v>0</v>
      </c>
      <c r="G534" s="7">
        <f>'Consolidated List'!G639</f>
        <v>0</v>
      </c>
      <c r="H534" s="7">
        <f>'Consolidated List'!H639</f>
        <v>0</v>
      </c>
      <c r="I534" s="7">
        <f>'Consolidated List'!I639</f>
        <v>1</v>
      </c>
      <c r="J534" s="7">
        <f>'Consolidated List'!J639</f>
        <v>0</v>
      </c>
      <c r="K534" s="7">
        <f>'Consolidated List'!K639</f>
        <v>0</v>
      </c>
      <c r="L534" s="7">
        <f>'Consolidated List'!L639</f>
        <v>0</v>
      </c>
      <c r="M534" s="7">
        <f>'Consolidated List'!M639</f>
        <v>0</v>
      </c>
      <c r="N534" s="7">
        <f>'Consolidated List'!N639</f>
        <v>0</v>
      </c>
      <c r="O534" s="7">
        <f>'Consolidated List'!O639</f>
        <v>0</v>
      </c>
      <c r="P534" s="7">
        <f>'Consolidated List'!P639</f>
        <v>0</v>
      </c>
      <c r="Q534" s="7">
        <f>'Consolidated List'!Q639</f>
        <v>0</v>
      </c>
      <c r="R534" s="10">
        <f ca="1">RAND()*2-1</f>
        <v>1.5498936459761747E-2</v>
      </c>
      <c r="V534" s="10">
        <f ca="1">$B$2*LOG(B534+1)+SUMPRODUCT($C$2:$T$2,C534:T534)</f>
        <v>137.4102323165605</v>
      </c>
      <c r="W534" s="10">
        <f t="shared" ca="1" si="16"/>
        <v>48988638463.444672</v>
      </c>
      <c r="X534" s="7">
        <f t="shared" ca="1" si="17"/>
        <v>1</v>
      </c>
      <c r="Y534" s="16">
        <f ca="1">X534/$AA$15</f>
        <v>1.1579434923575729E-4</v>
      </c>
    </row>
    <row r="535" spans="1:25" x14ac:dyDescent="0.25">
      <c r="A535" s="13" t="str">
        <f>'Consolidated List'!A1739</f>
        <v xml:space="preserve">Frank </v>
      </c>
      <c r="B535" s="14">
        <f>'Consolidated List'!B1739</f>
        <v>131</v>
      </c>
      <c r="C535" s="14">
        <f>'Consolidated List'!C1739</f>
        <v>0</v>
      </c>
      <c r="D535" s="14">
        <f>'Consolidated List'!D1739</f>
        <v>0</v>
      </c>
      <c r="E535" s="14">
        <f>'Consolidated List'!E1739</f>
        <v>0</v>
      </c>
      <c r="F535" s="14">
        <f>'Consolidated List'!F1739</f>
        <v>0</v>
      </c>
      <c r="G535" s="14">
        <f>'Consolidated List'!G1739</f>
        <v>0</v>
      </c>
      <c r="H535" s="14">
        <f>'Consolidated List'!H1739</f>
        <v>0</v>
      </c>
      <c r="I535" s="14">
        <f>'Consolidated List'!I1739</f>
        <v>0</v>
      </c>
      <c r="J535" s="14">
        <f>'Consolidated List'!J1739</f>
        <v>0</v>
      </c>
      <c r="K535" s="7">
        <f>'Consolidated List'!K775</f>
        <v>1</v>
      </c>
      <c r="L535" s="14">
        <f>'Consolidated List'!L1739</f>
        <v>0</v>
      </c>
      <c r="M535" s="14">
        <f>'Consolidated List'!M1739</f>
        <v>0</v>
      </c>
      <c r="N535" s="14">
        <f>'Consolidated List'!N1739</f>
        <v>0</v>
      </c>
      <c r="O535" s="14">
        <f>'Consolidated List'!O1739</f>
        <v>0</v>
      </c>
      <c r="P535" s="14">
        <f>'Consolidated List'!P1739</f>
        <v>0</v>
      </c>
      <c r="Q535" s="14">
        <f>'Consolidated List'!Q1739</f>
        <v>1</v>
      </c>
      <c r="R535" s="15">
        <f ca="1">RAND()*2-1</f>
        <v>-0.91646782253559911</v>
      </c>
      <c r="S535" s="13"/>
      <c r="T535" s="13">
        <v>6</v>
      </c>
      <c r="U535" s="13"/>
      <c r="V535" s="15">
        <f ca="1">$B$2*LOG(B535+1)+SUMPRODUCT($C$2:$T$2,C535:T535)</f>
        <v>374.81426150443707</v>
      </c>
      <c r="W535" s="10">
        <f t="shared" ca="1" si="16"/>
        <v>7397424411565.6895</v>
      </c>
      <c r="X535" s="7">
        <f t="shared" ca="1" si="17"/>
        <v>55</v>
      </c>
      <c r="Y535" s="16">
        <f ca="1">X535/$AA$15</f>
        <v>6.3686892079666511E-3</v>
      </c>
    </row>
    <row r="536" spans="1:25" x14ac:dyDescent="0.25">
      <c r="A536" t="str">
        <f>'Consolidated List'!A55</f>
        <v xml:space="preserve">Frankburg </v>
      </c>
      <c r="B536" s="7">
        <f>'Consolidated List'!B55</f>
        <v>0</v>
      </c>
      <c r="C536" s="7">
        <f>'Consolidated List'!C55</f>
        <v>0</v>
      </c>
      <c r="D536" s="7">
        <f>'Consolidated List'!D55</f>
        <v>1</v>
      </c>
      <c r="E536" s="7">
        <f>'Consolidated List'!E55</f>
        <v>0</v>
      </c>
      <c r="F536" s="7">
        <f>'Consolidated List'!F55</f>
        <v>0</v>
      </c>
      <c r="G536" s="7">
        <f>'Consolidated List'!G55</f>
        <v>0</v>
      </c>
      <c r="H536" s="7">
        <f>'Consolidated List'!H55</f>
        <v>0</v>
      </c>
      <c r="I536" s="7">
        <f>'Consolidated List'!I55</f>
        <v>0</v>
      </c>
      <c r="J536" s="7">
        <f>'Consolidated List'!J55</f>
        <v>0</v>
      </c>
      <c r="K536" s="7">
        <f>'Consolidated List'!K55</f>
        <v>0</v>
      </c>
      <c r="L536" s="7">
        <f>'Consolidated List'!L55</f>
        <v>0</v>
      </c>
      <c r="M536" s="7">
        <f>'Consolidated List'!M55</f>
        <v>0</v>
      </c>
      <c r="N536" s="7">
        <f>'Consolidated List'!N55</f>
        <v>0</v>
      </c>
      <c r="O536" s="7">
        <f>'Consolidated List'!O55</f>
        <v>0</v>
      </c>
      <c r="P536" s="7">
        <f>'Consolidated List'!P55</f>
        <v>0</v>
      </c>
      <c r="Q536" s="7">
        <f>'Consolidated List'!Q55</f>
        <v>0</v>
      </c>
      <c r="R536" s="10">
        <f ca="1">RAND()*2-1</f>
        <v>-0.27123787738525085</v>
      </c>
      <c r="V536" s="10">
        <f ca="1">$B$2*LOG(B536+1)+SUMPRODUCT($C$2:$T$2,C536:T536)</f>
        <v>7.2876212261474915</v>
      </c>
      <c r="W536" s="10">
        <f t="shared" ca="1" si="16"/>
        <v>20553.543324925136</v>
      </c>
      <c r="X536" s="7">
        <f t="shared" ca="1" si="17"/>
        <v>1</v>
      </c>
      <c r="Y536" s="16">
        <f ca="1">X536/$AA$15</f>
        <v>1.1579434923575729E-4</v>
      </c>
    </row>
    <row r="537" spans="1:25" x14ac:dyDescent="0.25">
      <c r="A537" t="str">
        <f>'Consolidated List'!A1172</f>
        <v>Fraser</v>
      </c>
      <c r="B537" s="7">
        <f>'Consolidated List'!B1172</f>
        <v>0</v>
      </c>
      <c r="C537" s="7">
        <f>'Consolidated List'!C1172</f>
        <v>0</v>
      </c>
      <c r="D537" s="7">
        <f>'Consolidated List'!D1172</f>
        <v>0</v>
      </c>
      <c r="E537" s="7">
        <f>'Consolidated List'!E1172</f>
        <v>0</v>
      </c>
      <c r="F537" s="7">
        <f>'Consolidated List'!F1172</f>
        <v>0</v>
      </c>
      <c r="G537" s="7">
        <f>'Consolidated List'!G1172</f>
        <v>0</v>
      </c>
      <c r="H537" s="7">
        <f>'Consolidated List'!H1172</f>
        <v>0</v>
      </c>
      <c r="I537" s="7">
        <f>'Consolidated List'!I1172</f>
        <v>0</v>
      </c>
      <c r="J537" s="7">
        <f>'Consolidated List'!J1172</f>
        <v>0</v>
      </c>
      <c r="K537" s="7">
        <f>'Consolidated List'!K1172</f>
        <v>0</v>
      </c>
      <c r="L537" s="7">
        <f>'Consolidated List'!L1172</f>
        <v>0</v>
      </c>
      <c r="M537" s="7">
        <f>'Consolidated List'!M1172</f>
        <v>1</v>
      </c>
      <c r="N537" s="7">
        <f>'Consolidated List'!N1172</f>
        <v>0</v>
      </c>
      <c r="O537" s="7">
        <f>'Consolidated List'!O1172</f>
        <v>0</v>
      </c>
      <c r="P537" s="7">
        <f>'Consolidated List'!P1172</f>
        <v>0</v>
      </c>
      <c r="Q537" s="7">
        <f>'Consolidated List'!Q1172</f>
        <v>0</v>
      </c>
      <c r="R537" s="10">
        <f ca="1">RAND()*2-1</f>
        <v>-0.29528921538222264</v>
      </c>
      <c r="V537" s="10">
        <f ca="1">$B$2*LOG(B537+1)+SUMPRODUCT($C$2:$T$2,C537:T537)</f>
        <v>52.901474789990225</v>
      </c>
      <c r="W537" s="10">
        <f t="shared" ca="1" si="16"/>
        <v>414322859.48497766</v>
      </c>
      <c r="X537" s="7">
        <f t="shared" ca="1" si="17"/>
        <v>1</v>
      </c>
      <c r="Y537" s="16">
        <f ca="1">X537/$AA$15</f>
        <v>1.1579434923575729E-4</v>
      </c>
    </row>
    <row r="538" spans="1:25" x14ac:dyDescent="0.25">
      <c r="A538" t="str">
        <f>'Consolidated List'!A613</f>
        <v>Frog Lake</v>
      </c>
      <c r="B538" s="7">
        <f>'Consolidated List'!B613</f>
        <v>0</v>
      </c>
      <c r="C538" s="7">
        <f>'Consolidated List'!C613</f>
        <v>0</v>
      </c>
      <c r="D538" s="7">
        <f>'Consolidated List'!D613</f>
        <v>0</v>
      </c>
      <c r="E538" s="7">
        <f>'Consolidated List'!E613</f>
        <v>0</v>
      </c>
      <c r="F538" s="7">
        <f>'Consolidated List'!F613</f>
        <v>0</v>
      </c>
      <c r="G538" s="7">
        <f>'Consolidated List'!G613</f>
        <v>0</v>
      </c>
      <c r="H538" s="7">
        <f>'Consolidated List'!H613</f>
        <v>0</v>
      </c>
      <c r="I538" s="7">
        <f>'Consolidated List'!I613</f>
        <v>1</v>
      </c>
      <c r="J538" s="7">
        <f>'Consolidated List'!J613</f>
        <v>0</v>
      </c>
      <c r="K538" s="7">
        <f>'Consolidated List'!K613</f>
        <v>0</v>
      </c>
      <c r="L538" s="7">
        <f>'Consolidated List'!L613</f>
        <v>0</v>
      </c>
      <c r="M538" s="7">
        <f>'Consolidated List'!M613</f>
        <v>0</v>
      </c>
      <c r="N538" s="7">
        <f>'Consolidated List'!N613</f>
        <v>0</v>
      </c>
      <c r="O538" s="7">
        <f>'Consolidated List'!O613</f>
        <v>0</v>
      </c>
      <c r="P538" s="7">
        <f>'Consolidated List'!P613</f>
        <v>0</v>
      </c>
      <c r="Q538" s="7">
        <f>'Consolidated List'!Q613</f>
        <v>0</v>
      </c>
      <c r="R538" s="10">
        <f ca="1">RAND()*2-1</f>
        <v>-0.4501997113627012</v>
      </c>
      <c r="T538">
        <v>5</v>
      </c>
      <c r="V538" s="10">
        <f ca="1">$B$2*LOG(B538+1)+SUMPRODUCT($C$2:$T$2,C538:T538)</f>
        <v>250.498002886373</v>
      </c>
      <c r="W538" s="10">
        <f t="shared" ca="1" si="16"/>
        <v>986327947216.16699</v>
      </c>
      <c r="X538" s="7">
        <f t="shared" ca="1" si="17"/>
        <v>8</v>
      </c>
      <c r="Y538" s="16">
        <f ca="1">X538/$AA$15</f>
        <v>9.2635479388605835E-4</v>
      </c>
    </row>
    <row r="539" spans="1:25" x14ac:dyDescent="0.25">
      <c r="A539" t="str">
        <f>'Consolidated List'!A1112</f>
        <v>Fulton Place</v>
      </c>
      <c r="B539" s="7">
        <f>'Consolidated List'!B1112</f>
        <v>0</v>
      </c>
      <c r="C539" s="7">
        <f>'Consolidated List'!C1112</f>
        <v>0</v>
      </c>
      <c r="D539" s="7">
        <f>'Consolidated List'!D1112</f>
        <v>0</v>
      </c>
      <c r="E539" s="7">
        <f>'Consolidated List'!E1112</f>
        <v>0</v>
      </c>
      <c r="F539" s="7">
        <f>'Consolidated List'!F1112</f>
        <v>0</v>
      </c>
      <c r="G539" s="7">
        <f>'Consolidated List'!G1112</f>
        <v>0</v>
      </c>
      <c r="H539" s="7">
        <f>'Consolidated List'!H1112</f>
        <v>0</v>
      </c>
      <c r="I539" s="7">
        <f>'Consolidated List'!I1112</f>
        <v>0</v>
      </c>
      <c r="J539" s="7">
        <f>'Consolidated List'!J1112</f>
        <v>0</v>
      </c>
      <c r="K539" s="7">
        <f>'Consolidated List'!K1112</f>
        <v>0</v>
      </c>
      <c r="L539" s="7">
        <f>'Consolidated List'!L1112</f>
        <v>0</v>
      </c>
      <c r="M539" s="7">
        <f>'Consolidated List'!M1112</f>
        <v>1</v>
      </c>
      <c r="N539" s="7">
        <f>'Consolidated List'!N1112</f>
        <v>0</v>
      </c>
      <c r="O539" s="7">
        <f>'Consolidated List'!O1112</f>
        <v>0</v>
      </c>
      <c r="P539" s="7">
        <f>'Consolidated List'!P1112</f>
        <v>0</v>
      </c>
      <c r="Q539" s="7">
        <f>'Consolidated List'!Q1112</f>
        <v>0</v>
      </c>
      <c r="R539" s="10">
        <f ca="1">RAND()*2-1</f>
        <v>-0.84160153886340172</v>
      </c>
      <c r="T539">
        <v>3</v>
      </c>
      <c r="V539" s="10">
        <f ca="1">$B$2*LOG(B539+1)+SUMPRODUCT($C$2:$T$2,C539:T539)</f>
        <v>179.43835155517843</v>
      </c>
      <c r="W539" s="10">
        <f t="shared" ca="1" si="16"/>
        <v>186027159311.03506</v>
      </c>
      <c r="X539" s="7">
        <f t="shared" ca="1" si="17"/>
        <v>2</v>
      </c>
      <c r="Y539" s="16">
        <f ca="1">X539/$AA$15</f>
        <v>2.3158869847151459E-4</v>
      </c>
    </row>
    <row r="540" spans="1:25" x14ac:dyDescent="0.25">
      <c r="A540" t="str">
        <f>'Consolidated List'!A13</f>
        <v>Fultonvale</v>
      </c>
      <c r="B540" s="7">
        <f>'Consolidated List'!B13</f>
        <v>0</v>
      </c>
      <c r="C540" s="7">
        <f>'Consolidated List'!C13</f>
        <v>1</v>
      </c>
      <c r="D540" s="7">
        <f>'Consolidated List'!D13</f>
        <v>0</v>
      </c>
      <c r="E540" s="7">
        <f>'Consolidated List'!E13</f>
        <v>0</v>
      </c>
      <c r="F540" s="7">
        <f>'Consolidated List'!F13</f>
        <v>0</v>
      </c>
      <c r="G540" s="7">
        <f>'Consolidated List'!G13</f>
        <v>0</v>
      </c>
      <c r="H540" s="7">
        <f>'Consolidated List'!H13</f>
        <v>0</v>
      </c>
      <c r="I540" s="7">
        <f>'Consolidated List'!I13</f>
        <v>0</v>
      </c>
      <c r="J540" s="7">
        <f>'Consolidated List'!J13</f>
        <v>0</v>
      </c>
      <c r="K540" s="7">
        <f>'Consolidated List'!K13</f>
        <v>0</v>
      </c>
      <c r="L540" s="7">
        <f>'Consolidated List'!L13</f>
        <v>0</v>
      </c>
      <c r="M540" s="7">
        <f>'Consolidated List'!M13</f>
        <v>0</v>
      </c>
      <c r="N540" s="7">
        <f>'Consolidated List'!N13</f>
        <v>0</v>
      </c>
      <c r="O540" s="7">
        <f>'Consolidated List'!O13</f>
        <v>0</v>
      </c>
      <c r="P540" s="7">
        <f>'Consolidated List'!P13</f>
        <v>0</v>
      </c>
      <c r="Q540" s="7">
        <f>'Consolidated List'!Q13</f>
        <v>0</v>
      </c>
      <c r="R540" s="10">
        <f ca="1">RAND()*2-1</f>
        <v>0.66072268902101072</v>
      </c>
      <c r="T540">
        <v>2</v>
      </c>
      <c r="V540" s="10">
        <f ca="1">$B$2*LOG(B540+1)+SUMPRODUCT($C$2:$T$2,C540:T540)</f>
        <v>169.60722689021011</v>
      </c>
      <c r="W540" s="10">
        <f t="shared" ca="1" si="16"/>
        <v>140353021681.85925</v>
      </c>
      <c r="X540" s="7">
        <f t="shared" ca="1" si="17"/>
        <v>2</v>
      </c>
      <c r="Y540" s="16">
        <f ca="1">X540/$AA$15</f>
        <v>2.3158869847151459E-4</v>
      </c>
    </row>
    <row r="541" spans="1:25" x14ac:dyDescent="0.25">
      <c r="A541" s="13" t="str">
        <f>'Consolidated List'!A1593</f>
        <v xml:space="preserve">Gadsby </v>
      </c>
      <c r="B541" s="14">
        <f>'Consolidated List'!B1593</f>
        <v>35</v>
      </c>
      <c r="C541" s="14">
        <f>'Consolidated List'!C1593</f>
        <v>0</v>
      </c>
      <c r="D541" s="14">
        <f>'Consolidated List'!D1593</f>
        <v>0</v>
      </c>
      <c r="E541" s="14">
        <f>'Consolidated List'!E1593</f>
        <v>0</v>
      </c>
      <c r="F541" s="14">
        <f>'Consolidated List'!F1593</f>
        <v>0</v>
      </c>
      <c r="G541" s="14">
        <f>'Consolidated List'!G1593</f>
        <v>0</v>
      </c>
      <c r="H541" s="14">
        <f>'Consolidated List'!H1593</f>
        <v>0</v>
      </c>
      <c r="I541" s="14">
        <f>'Consolidated List'!I1593</f>
        <v>0</v>
      </c>
      <c r="J541" s="14">
        <f>'Consolidated List'!J1593</f>
        <v>0</v>
      </c>
      <c r="K541" s="14">
        <f>'Consolidated List'!K1593</f>
        <v>0</v>
      </c>
      <c r="L541" s="14">
        <f>'Consolidated List'!L1593</f>
        <v>0</v>
      </c>
      <c r="M541" s="14">
        <f>'Consolidated List'!M1593</f>
        <v>0</v>
      </c>
      <c r="N541" s="14">
        <f>'Consolidated List'!N1593</f>
        <v>0</v>
      </c>
      <c r="O541" s="14">
        <f>'Consolidated List'!O1593</f>
        <v>0</v>
      </c>
      <c r="P541" s="14">
        <f>'Consolidated List'!P1593</f>
        <v>1</v>
      </c>
      <c r="Q541" s="14">
        <f>'Consolidated List'!Q1593</f>
        <v>0</v>
      </c>
      <c r="R541" s="15">
        <f ca="1">RAND()*2-1</f>
        <v>8.7264630039438629E-3</v>
      </c>
      <c r="S541" s="13"/>
      <c r="T541" s="13">
        <v>2</v>
      </c>
      <c r="U541" s="13"/>
      <c r="V541" s="15">
        <f ca="1">$B$2*LOG(B541+1)+SUMPRODUCT($C$2:$T$2,C541:T541)</f>
        <v>189.44524715535994</v>
      </c>
      <c r="W541" s="10">
        <f t="shared" ca="1" si="16"/>
        <v>244016149804.46082</v>
      </c>
      <c r="X541" s="7">
        <f t="shared" ca="1" si="17"/>
        <v>2</v>
      </c>
      <c r="Y541" s="16">
        <f ca="1">X541/$AA$15</f>
        <v>2.3158869847151459E-4</v>
      </c>
    </row>
    <row r="542" spans="1:25" x14ac:dyDescent="0.25">
      <c r="A542" s="13" t="str">
        <f>'Consolidated List'!A1740</f>
        <v xml:space="preserve">Gainford </v>
      </c>
      <c r="B542" s="14">
        <f>'Consolidated List'!B1740</f>
        <v>132</v>
      </c>
      <c r="C542" s="14">
        <f>'Consolidated List'!C1740</f>
        <v>0</v>
      </c>
      <c r="D542" s="14">
        <f>'Consolidated List'!D1740</f>
        <v>0</v>
      </c>
      <c r="E542" s="7">
        <f>'Consolidated List'!E224</f>
        <v>1</v>
      </c>
      <c r="F542" s="14">
        <f>'Consolidated List'!F1740</f>
        <v>0</v>
      </c>
      <c r="G542" s="14">
        <f>'Consolidated List'!G1740</f>
        <v>0</v>
      </c>
      <c r="H542" s="14">
        <f>'Consolidated List'!H1740</f>
        <v>0</v>
      </c>
      <c r="I542" s="14">
        <f>'Consolidated List'!I1740</f>
        <v>0</v>
      </c>
      <c r="J542" s="14">
        <f>'Consolidated List'!J1740</f>
        <v>0</v>
      </c>
      <c r="K542" s="14">
        <f>'Consolidated List'!K1740</f>
        <v>0</v>
      </c>
      <c r="L542" s="14">
        <f>'Consolidated List'!L1740</f>
        <v>0</v>
      </c>
      <c r="M542" s="14">
        <f>'Consolidated List'!M1740</f>
        <v>0</v>
      </c>
      <c r="N542" s="14">
        <f>'Consolidated List'!N1740</f>
        <v>0</v>
      </c>
      <c r="O542" s="14">
        <f>'Consolidated List'!O1740</f>
        <v>0</v>
      </c>
      <c r="P542" s="14">
        <f>'Consolidated List'!P1740</f>
        <v>0</v>
      </c>
      <c r="Q542" s="14">
        <f>'Consolidated List'!Q1740</f>
        <v>1</v>
      </c>
      <c r="R542" s="15">
        <f ca="1">RAND()*2-1</f>
        <v>-0.67335486284031765</v>
      </c>
      <c r="S542" s="13"/>
      <c r="T542">
        <v>1</v>
      </c>
      <c r="U542" s="13"/>
      <c r="V542" s="15">
        <f ca="1">$B$2*LOG(B542+1)+SUMPRODUCT($C$2:$T$2,C542:T542)</f>
        <v>172.35355552351064</v>
      </c>
      <c r="W542" s="10">
        <f t="shared" ca="1" si="16"/>
        <v>152090201405.8161</v>
      </c>
      <c r="X542" s="7">
        <f t="shared" ca="1" si="17"/>
        <v>2</v>
      </c>
      <c r="Y542" s="16">
        <f ca="1">X542/$AA$15</f>
        <v>2.3158869847151459E-4</v>
      </c>
    </row>
    <row r="543" spans="1:25" x14ac:dyDescent="0.25">
      <c r="A543" s="13" t="str">
        <f>'Consolidated List'!A1594</f>
        <v xml:space="preserve">Galahad </v>
      </c>
      <c r="B543" s="14">
        <f>'Consolidated List'!B1594</f>
        <v>134</v>
      </c>
      <c r="C543" s="14">
        <f>'Consolidated List'!C1594</f>
        <v>0</v>
      </c>
      <c r="D543" s="14">
        <f>'Consolidated List'!D1594</f>
        <v>0</v>
      </c>
      <c r="E543" s="14">
        <f>'Consolidated List'!E1594</f>
        <v>0</v>
      </c>
      <c r="F543" s="14">
        <f>'Consolidated List'!F1594</f>
        <v>0</v>
      </c>
      <c r="G543" s="14">
        <f>'Consolidated List'!G1594</f>
        <v>0</v>
      </c>
      <c r="H543" s="14">
        <f>'Consolidated List'!H1594</f>
        <v>0</v>
      </c>
      <c r="I543" s="14">
        <f>'Consolidated List'!I1594</f>
        <v>0</v>
      </c>
      <c r="J543" s="14">
        <f>'Consolidated List'!J1594</f>
        <v>0</v>
      </c>
      <c r="K543" s="14">
        <f>'Consolidated List'!K1594</f>
        <v>0</v>
      </c>
      <c r="L543" s="14">
        <f>'Consolidated List'!L1594</f>
        <v>0</v>
      </c>
      <c r="M543" s="14">
        <f>'Consolidated List'!M1594</f>
        <v>0</v>
      </c>
      <c r="N543" s="14">
        <f>'Consolidated List'!N1594</f>
        <v>0</v>
      </c>
      <c r="O543" s="14">
        <f>'Consolidated List'!O1594</f>
        <v>0</v>
      </c>
      <c r="P543" s="14">
        <f>'Consolidated List'!P1594</f>
        <v>1</v>
      </c>
      <c r="Q543" s="14">
        <f>'Consolidated List'!Q1594</f>
        <v>0</v>
      </c>
      <c r="R543" s="15">
        <f ca="1">RAND()*2-1</f>
        <v>0.28630706819502816</v>
      </c>
      <c r="S543" s="13"/>
      <c r="T543" s="13">
        <v>6</v>
      </c>
      <c r="U543" s="13"/>
      <c r="V543" s="15">
        <f ca="1">$B$2*LOG(B543+1)+SUMPRODUCT($C$2:$T$2,C543:T543)</f>
        <v>387.16408504228548</v>
      </c>
      <c r="W543" s="10">
        <f t="shared" ca="1" si="16"/>
        <v>8699119918147.0039</v>
      </c>
      <c r="X543" s="7">
        <f t="shared" ca="1" si="17"/>
        <v>65</v>
      </c>
      <c r="Y543" s="16">
        <f ca="1">X543/$AA$15</f>
        <v>7.5266327003242241E-3</v>
      </c>
    </row>
    <row r="544" spans="1:25" x14ac:dyDescent="0.25">
      <c r="A544" t="str">
        <f>'Consolidated List'!A640</f>
        <v xml:space="preserve">Garden Creek </v>
      </c>
      <c r="B544" s="7">
        <f>'Consolidated List'!B640</f>
        <v>0</v>
      </c>
      <c r="C544" s="7">
        <f>'Consolidated List'!C640</f>
        <v>0</v>
      </c>
      <c r="D544" s="7">
        <f>'Consolidated List'!D640</f>
        <v>0</v>
      </c>
      <c r="E544" s="7">
        <f>'Consolidated List'!E640</f>
        <v>0</v>
      </c>
      <c r="F544" s="7">
        <f>'Consolidated List'!F640</f>
        <v>0</v>
      </c>
      <c r="G544" s="7">
        <f>'Consolidated List'!G640</f>
        <v>0</v>
      </c>
      <c r="H544" s="7">
        <f>'Consolidated List'!H640</f>
        <v>0</v>
      </c>
      <c r="I544" s="7">
        <f>'Consolidated List'!I640</f>
        <v>1</v>
      </c>
      <c r="J544" s="7">
        <f>'Consolidated List'!J640</f>
        <v>0</v>
      </c>
      <c r="K544" s="7">
        <f>'Consolidated List'!K640</f>
        <v>0</v>
      </c>
      <c r="L544" s="7">
        <f>'Consolidated List'!L640</f>
        <v>0</v>
      </c>
      <c r="M544" s="7">
        <f>'Consolidated List'!M640</f>
        <v>0</v>
      </c>
      <c r="N544" s="7">
        <f>'Consolidated List'!N640</f>
        <v>0</v>
      </c>
      <c r="O544" s="7">
        <f>'Consolidated List'!O640</f>
        <v>0</v>
      </c>
      <c r="P544" s="7">
        <f>'Consolidated List'!P640</f>
        <v>0</v>
      </c>
      <c r="Q544" s="7">
        <f>'Consolidated List'!Q640</f>
        <v>0</v>
      </c>
      <c r="R544" s="10">
        <f ca="1">RAND()*2-1</f>
        <v>-0.35708266675119948</v>
      </c>
      <c r="T544">
        <v>1</v>
      </c>
      <c r="V544" s="10">
        <f ca="1">$B$2*LOG(B544+1)+SUMPRODUCT($C$2:$T$2,C544:T544)</f>
        <v>75.429173332488006</v>
      </c>
      <c r="W544" s="10">
        <f t="shared" ca="1" si="16"/>
        <v>2441724945.1326981</v>
      </c>
      <c r="X544" s="7">
        <f t="shared" ca="1" si="17"/>
        <v>1</v>
      </c>
      <c r="Y544" s="16">
        <f ca="1">X544/$AA$15</f>
        <v>1.1579434923575729E-4</v>
      </c>
    </row>
    <row r="545" spans="1:25" x14ac:dyDescent="0.25">
      <c r="A545" s="13" t="str">
        <f>'Consolidated List'!A1741</f>
        <v xml:space="preserve">Garden Grove Estates </v>
      </c>
      <c r="B545" s="14">
        <f>'Consolidated List'!B1741</f>
        <v>270</v>
      </c>
      <c r="C545" s="14">
        <f>'Consolidated List'!C1741</f>
        <v>0</v>
      </c>
      <c r="D545" s="14">
        <f>'Consolidated List'!D1741</f>
        <v>0</v>
      </c>
      <c r="E545" s="14">
        <f>'Consolidated List'!E1741</f>
        <v>0</v>
      </c>
      <c r="F545" s="14">
        <f>'Consolidated List'!F1741</f>
        <v>0</v>
      </c>
      <c r="G545" s="14">
        <f>'Consolidated List'!G1741</f>
        <v>0</v>
      </c>
      <c r="H545" s="14">
        <f>'Consolidated List'!H1741</f>
        <v>0</v>
      </c>
      <c r="I545" s="14">
        <f>'Consolidated List'!I1741</f>
        <v>0</v>
      </c>
      <c r="J545" s="14">
        <f>'Consolidated List'!J1741</f>
        <v>0</v>
      </c>
      <c r="K545" s="14">
        <f>'Consolidated List'!K1741</f>
        <v>0</v>
      </c>
      <c r="L545" s="14">
        <f>'Consolidated List'!L1741</f>
        <v>0</v>
      </c>
      <c r="M545" s="14">
        <f>'Consolidated List'!M1741</f>
        <v>0</v>
      </c>
      <c r="N545" s="14">
        <f>'Consolidated List'!N1741</f>
        <v>0</v>
      </c>
      <c r="O545" s="14">
        <f>'Consolidated List'!O1741</f>
        <v>0</v>
      </c>
      <c r="P545" s="14">
        <f>'Consolidated List'!P1741</f>
        <v>0</v>
      </c>
      <c r="Q545" s="14">
        <f>'Consolidated List'!Q1741</f>
        <v>1</v>
      </c>
      <c r="R545" s="15">
        <f ca="1">RAND()*2-1</f>
        <v>0.79845765251911693</v>
      </c>
      <c r="S545" s="13"/>
      <c r="T545" s="13"/>
      <c r="U545" s="13"/>
      <c r="V545" s="15">
        <f ca="1">$B$2*LOG(B545+1)+SUMPRODUCT($C$2:$T$2,C545:T545)</f>
        <v>128.27256312404657</v>
      </c>
      <c r="W545" s="10">
        <f t="shared" ca="1" si="16"/>
        <v>34727127707.563957</v>
      </c>
      <c r="X545" s="7">
        <f t="shared" ca="1" si="17"/>
        <v>1</v>
      </c>
      <c r="Y545" s="16">
        <f ca="1">X545/$AA$15</f>
        <v>1.1579434923575729E-4</v>
      </c>
    </row>
    <row r="546" spans="1:25" x14ac:dyDescent="0.25">
      <c r="A546" t="str">
        <f>'Consolidated List'!A993</f>
        <v>Gariepy</v>
      </c>
      <c r="B546" s="7">
        <f>'Consolidated List'!B993</f>
        <v>0</v>
      </c>
      <c r="C546" s="7">
        <f>'Consolidated List'!C993</f>
        <v>0</v>
      </c>
      <c r="D546" s="7">
        <f>'Consolidated List'!D993</f>
        <v>0</v>
      </c>
      <c r="E546" s="7">
        <f>'Consolidated List'!E993</f>
        <v>0</v>
      </c>
      <c r="F546" s="7">
        <f>'Consolidated List'!F993</f>
        <v>0</v>
      </c>
      <c r="G546" s="7">
        <f>'Consolidated List'!G993</f>
        <v>0</v>
      </c>
      <c r="H546" s="7">
        <f>'Consolidated List'!H993</f>
        <v>0</v>
      </c>
      <c r="I546" s="7">
        <f>'Consolidated List'!I993</f>
        <v>0</v>
      </c>
      <c r="J546" s="7">
        <f>'Consolidated List'!J993</f>
        <v>0</v>
      </c>
      <c r="K546" s="7">
        <f>'Consolidated List'!K993</f>
        <v>0</v>
      </c>
      <c r="L546" s="7">
        <f>'Consolidated List'!L993</f>
        <v>0</v>
      </c>
      <c r="M546" s="7">
        <f>'Consolidated List'!M993</f>
        <v>1</v>
      </c>
      <c r="N546" s="7">
        <f>'Consolidated List'!N993</f>
        <v>0</v>
      </c>
      <c r="O546" s="7">
        <f>'Consolidated List'!O993</f>
        <v>0</v>
      </c>
      <c r="P546" s="7">
        <f>'Consolidated List'!P993</f>
        <v>0</v>
      </c>
      <c r="Q546" s="7">
        <f>'Consolidated List'!Q993</f>
        <v>0</v>
      </c>
      <c r="R546" s="10">
        <f ca="1">RAND()*2-1</f>
        <v>-0.84515511494203266</v>
      </c>
      <c r="V546" s="10">
        <f ca="1">$B$2*LOG(B546+1)+SUMPRODUCT($C$2:$T$2,C546:T546)</f>
        <v>47.402815794392126</v>
      </c>
      <c r="W546" s="10">
        <f t="shared" ca="1" si="16"/>
        <v>239342981.70245627</v>
      </c>
      <c r="X546" s="7">
        <f t="shared" ca="1" si="17"/>
        <v>1</v>
      </c>
      <c r="Y546" s="16">
        <f ca="1">X546/$AA$15</f>
        <v>1.1579434923575729E-4</v>
      </c>
    </row>
    <row r="547" spans="1:25" x14ac:dyDescent="0.25">
      <c r="A547" t="str">
        <f>'Consolidated List'!A1044</f>
        <v>Garneau</v>
      </c>
      <c r="B547" s="7">
        <f>'Consolidated List'!B1044</f>
        <v>0</v>
      </c>
      <c r="C547" s="7">
        <f>'Consolidated List'!C1044</f>
        <v>0</v>
      </c>
      <c r="D547" s="7">
        <f>'Consolidated List'!D1044</f>
        <v>0</v>
      </c>
      <c r="E547" s="7">
        <f>'Consolidated List'!E1044</f>
        <v>0</v>
      </c>
      <c r="F547" s="7">
        <f>'Consolidated List'!F1044</f>
        <v>0</v>
      </c>
      <c r="G547" s="7">
        <f>'Consolidated List'!G1044</f>
        <v>0</v>
      </c>
      <c r="H547" s="7">
        <f>'Consolidated List'!H1044</f>
        <v>0</v>
      </c>
      <c r="I547" s="7">
        <f>'Consolidated List'!I1044</f>
        <v>0</v>
      </c>
      <c r="J547" s="7">
        <f>'Consolidated List'!J1044</f>
        <v>0</v>
      </c>
      <c r="K547" s="7">
        <f>'Consolidated List'!K1044</f>
        <v>0</v>
      </c>
      <c r="L547" s="7">
        <f>'Consolidated List'!L1044</f>
        <v>0</v>
      </c>
      <c r="M547" s="7">
        <f>'Consolidated List'!M1044</f>
        <v>1</v>
      </c>
      <c r="N547" s="7">
        <f>'Consolidated List'!N1044</f>
        <v>0</v>
      </c>
      <c r="O547" s="7">
        <f>'Consolidated List'!O1044</f>
        <v>0</v>
      </c>
      <c r="P547" s="7">
        <f>'Consolidated List'!P1044</f>
        <v>0</v>
      </c>
      <c r="Q547" s="7">
        <f>'Consolidated List'!Q1044</f>
        <v>0</v>
      </c>
      <c r="R547" s="10">
        <f ca="1">RAND()*2-1</f>
        <v>0.77863176862304995</v>
      </c>
      <c r="V547" s="10">
        <f ca="1">$B$2*LOG(B547+1)+SUMPRODUCT($C$2:$T$2,C547:T547)</f>
        <v>63.640684630042948</v>
      </c>
      <c r="W547" s="10">
        <f t="shared" ca="1" si="16"/>
        <v>1043936816.9677696</v>
      </c>
      <c r="X547" s="7">
        <f t="shared" ca="1" si="17"/>
        <v>1</v>
      </c>
      <c r="Y547" s="16">
        <f ca="1">X547/$AA$15</f>
        <v>1.1579434923575729E-4</v>
      </c>
    </row>
    <row r="548" spans="1:25" x14ac:dyDescent="0.25">
      <c r="A548" t="str">
        <f>'Consolidated List'!A839</f>
        <v>Garner Lake</v>
      </c>
      <c r="B548" s="7">
        <f>'Consolidated List'!B839</f>
        <v>0</v>
      </c>
      <c r="C548" s="7">
        <f>'Consolidated List'!C839</f>
        <v>0</v>
      </c>
      <c r="D548" s="7">
        <f>'Consolidated List'!D839</f>
        <v>0</v>
      </c>
      <c r="E548" s="7">
        <f>'Consolidated List'!E839</f>
        <v>0</v>
      </c>
      <c r="F548" s="7">
        <f>'Consolidated List'!F839</f>
        <v>0</v>
      </c>
      <c r="G548" s="7">
        <f>'Consolidated List'!G839</f>
        <v>0</v>
      </c>
      <c r="H548" s="7">
        <f>'Consolidated List'!H839</f>
        <v>0</v>
      </c>
      <c r="I548" s="7">
        <f>'Consolidated List'!I839</f>
        <v>0</v>
      </c>
      <c r="J548" s="7">
        <f>'Consolidated List'!J839</f>
        <v>0</v>
      </c>
      <c r="K548" s="7">
        <f>'Consolidated List'!K839</f>
        <v>0</v>
      </c>
      <c r="L548" s="7">
        <f>'Consolidated List'!L839</f>
        <v>1</v>
      </c>
      <c r="M548" s="7">
        <f>'Consolidated List'!M839</f>
        <v>0</v>
      </c>
      <c r="N548" s="7">
        <f>'Consolidated List'!N839</f>
        <v>0</v>
      </c>
      <c r="O548" s="7">
        <f>'Consolidated List'!O839</f>
        <v>0</v>
      </c>
      <c r="P548" s="7">
        <f>'Consolidated List'!P839</f>
        <v>0</v>
      </c>
      <c r="Q548" s="7">
        <f>'Consolidated List'!Q839</f>
        <v>0</v>
      </c>
      <c r="R548" s="10">
        <f ca="1">RAND()*2-1</f>
        <v>3.1596663806514824E-2</v>
      </c>
      <c r="V548" s="10">
        <f ca="1">$B$2*LOG(B548+1)+SUMPRODUCT($C$2:$T$2,C548:T548)</f>
        <v>25.315966638065149</v>
      </c>
      <c r="W548" s="10">
        <f t="shared" ca="1" si="16"/>
        <v>10398542.947822439</v>
      </c>
      <c r="X548" s="7">
        <f t="shared" ca="1" si="17"/>
        <v>1</v>
      </c>
      <c r="Y548" s="16">
        <f ca="1">X548/$AA$15</f>
        <v>1.1579434923575729E-4</v>
      </c>
    </row>
    <row r="549" spans="1:25" x14ac:dyDescent="0.25">
      <c r="A549" t="str">
        <f>'Consolidated List'!A1284</f>
        <v xml:space="preserve">Garrison Woods </v>
      </c>
      <c r="B549" s="7">
        <f>'Consolidated List'!B1284</f>
        <v>0</v>
      </c>
      <c r="C549" s="7">
        <f>'Consolidated List'!C1284</f>
        <v>0</v>
      </c>
      <c r="D549" s="7">
        <f>'Consolidated List'!D1284</f>
        <v>0</v>
      </c>
      <c r="E549" s="7">
        <f>'Consolidated List'!E1284</f>
        <v>0</v>
      </c>
      <c r="F549" s="7">
        <f>'Consolidated List'!F1284</f>
        <v>0</v>
      </c>
      <c r="G549" s="7">
        <f>'Consolidated List'!G1284</f>
        <v>0</v>
      </c>
      <c r="H549" s="7">
        <f>'Consolidated List'!H1284</f>
        <v>0</v>
      </c>
      <c r="I549" s="7">
        <f>'Consolidated List'!I1284</f>
        <v>0</v>
      </c>
      <c r="J549" s="7">
        <f>'Consolidated List'!J1284</f>
        <v>0</v>
      </c>
      <c r="K549" s="7">
        <f>'Consolidated List'!K1284</f>
        <v>0</v>
      </c>
      <c r="L549" s="7">
        <f>'Consolidated List'!L1284</f>
        <v>0</v>
      </c>
      <c r="M549" s="7">
        <f>'Consolidated List'!M1284</f>
        <v>0</v>
      </c>
      <c r="N549" s="7">
        <f>'Consolidated List'!N1284</f>
        <v>1</v>
      </c>
      <c r="O549" s="7">
        <f>'Consolidated List'!O1284</f>
        <v>0</v>
      </c>
      <c r="P549" s="7">
        <f>'Consolidated List'!P1284</f>
        <v>0</v>
      </c>
      <c r="Q549" s="7">
        <f>'Consolidated List'!Q1284</f>
        <v>0</v>
      </c>
      <c r="R549" s="10">
        <f ca="1">RAND()*2-1</f>
        <v>0.16739307963367089</v>
      </c>
      <c r="T549">
        <v>3</v>
      </c>
      <c r="V549" s="10">
        <f ca="1">$B$2*LOG(B549+1)+SUMPRODUCT($C$2:$T$2,C549:T549)</f>
        <v>145.67393079633672</v>
      </c>
      <c r="W549" s="10">
        <f t="shared" ca="1" si="16"/>
        <v>65600809104.167847</v>
      </c>
      <c r="X549" s="7">
        <f t="shared" ca="1" si="17"/>
        <v>1</v>
      </c>
      <c r="Y549" s="16">
        <f ca="1">X549/$AA$15</f>
        <v>1.1579434923575729E-4</v>
      </c>
    </row>
    <row r="550" spans="1:25" x14ac:dyDescent="0.25">
      <c r="A550" t="str">
        <f>'Consolidated List'!A225</f>
        <v xml:space="preserve">Gem </v>
      </c>
      <c r="B550" s="7">
        <f>'Consolidated List'!B225</f>
        <v>0</v>
      </c>
      <c r="C550" s="7">
        <f>'Consolidated List'!C225</f>
        <v>0</v>
      </c>
      <c r="D550" s="7">
        <f>'Consolidated List'!D225</f>
        <v>0</v>
      </c>
      <c r="E550" s="7">
        <f>'Consolidated List'!E225</f>
        <v>1</v>
      </c>
      <c r="F550" s="7">
        <f>'Consolidated List'!F225</f>
        <v>0</v>
      </c>
      <c r="G550" s="7">
        <f>'Consolidated List'!G225</f>
        <v>0</v>
      </c>
      <c r="H550" s="7">
        <f>'Consolidated List'!H225</f>
        <v>0</v>
      </c>
      <c r="I550" s="7">
        <f>'Consolidated List'!I225</f>
        <v>0</v>
      </c>
      <c r="J550" s="7">
        <f>'Consolidated List'!J225</f>
        <v>0</v>
      </c>
      <c r="K550" s="7">
        <f>'Consolidated List'!K225</f>
        <v>0</v>
      </c>
      <c r="L550" s="7">
        <f>'Consolidated List'!L225</f>
        <v>0</v>
      </c>
      <c r="M550" s="7">
        <f>'Consolidated List'!M225</f>
        <v>0</v>
      </c>
      <c r="N550" s="7">
        <f>'Consolidated List'!N225</f>
        <v>0</v>
      </c>
      <c r="O550" s="7">
        <f>'Consolidated List'!O225</f>
        <v>0</v>
      </c>
      <c r="P550" s="7">
        <f>'Consolidated List'!P225</f>
        <v>0</v>
      </c>
      <c r="Q550" s="7">
        <f>'Consolidated List'!Q225</f>
        <v>0</v>
      </c>
      <c r="R550" s="10">
        <f ca="1">RAND()*2-1</f>
        <v>-0.89036814488447025</v>
      </c>
      <c r="V550" s="10">
        <f ca="1">$B$2*LOG(B550+1)+SUMPRODUCT($C$2:$T$2,C550:T550)</f>
        <v>16.096318551155299</v>
      </c>
      <c r="W550" s="10">
        <f t="shared" ca="1" si="16"/>
        <v>1080517.9539866513</v>
      </c>
      <c r="X550" s="7">
        <f t="shared" ca="1" si="17"/>
        <v>1</v>
      </c>
      <c r="Y550" s="16">
        <f ca="1">X550/$AA$15</f>
        <v>1.1579434923575729E-4</v>
      </c>
    </row>
    <row r="551" spans="1:25" x14ac:dyDescent="0.25">
      <c r="A551" t="str">
        <f>'Consolidated List'!A776</f>
        <v>Georgetown</v>
      </c>
      <c r="B551" s="7">
        <f>'Consolidated List'!B776</f>
        <v>0</v>
      </c>
      <c r="C551" s="7">
        <f>'Consolidated List'!C776</f>
        <v>0</v>
      </c>
      <c r="D551" s="7">
        <f>'Consolidated List'!D56</f>
        <v>1</v>
      </c>
      <c r="E551" s="7">
        <f>'Consolidated List'!E776</f>
        <v>0</v>
      </c>
      <c r="F551" s="7">
        <f>'Consolidated List'!F776</f>
        <v>0</v>
      </c>
      <c r="G551" s="7">
        <f>'Consolidated List'!G776</f>
        <v>0</v>
      </c>
      <c r="H551" s="7">
        <f>'Consolidated List'!H776</f>
        <v>0</v>
      </c>
      <c r="I551" s="7">
        <f>'Consolidated List'!I776</f>
        <v>0</v>
      </c>
      <c r="J551" s="7">
        <f>'Consolidated List'!J776</f>
        <v>0</v>
      </c>
      <c r="K551" s="7">
        <f>'Consolidated List'!K776</f>
        <v>1</v>
      </c>
      <c r="L551" s="7">
        <f>'Consolidated List'!L776</f>
        <v>0</v>
      </c>
      <c r="M551" s="7">
        <f>'Consolidated List'!M776</f>
        <v>0</v>
      </c>
      <c r="N551" s="7">
        <f>'Consolidated List'!N776</f>
        <v>0</v>
      </c>
      <c r="O551" s="7">
        <f>'Consolidated List'!O776</f>
        <v>0</v>
      </c>
      <c r="P551" s="7">
        <f>'Consolidated List'!P776</f>
        <v>0</v>
      </c>
      <c r="Q551" s="7">
        <f>'Consolidated List'!Q776</f>
        <v>0</v>
      </c>
      <c r="R551" s="10">
        <f ca="1">RAND()*2-1</f>
        <v>-0.83588701908472696</v>
      </c>
      <c r="V551" s="10">
        <f ca="1">$B$2*LOG(B551+1)+SUMPRODUCT($C$2:$T$2,C551:T551)</f>
        <v>11.64112980915273</v>
      </c>
      <c r="W551" s="10">
        <f t="shared" ca="1" si="16"/>
        <v>213782.22718793357</v>
      </c>
      <c r="X551" s="7">
        <f t="shared" ca="1" si="17"/>
        <v>1</v>
      </c>
      <c r="Y551" s="16">
        <f ca="1">X551/$AA$15</f>
        <v>1.1579434923575729E-4</v>
      </c>
    </row>
    <row r="552" spans="1:25" x14ac:dyDescent="0.25">
      <c r="A552" t="str">
        <f>'Consolidated List'!A549</f>
        <v xml:space="preserve">Ghost Lake </v>
      </c>
      <c r="B552" s="7">
        <f>'Consolidated List'!B549</f>
        <v>78</v>
      </c>
      <c r="C552" s="7">
        <f>'Consolidated List'!C549</f>
        <v>0</v>
      </c>
      <c r="D552" s="7">
        <f>'Consolidated List'!D549</f>
        <v>0</v>
      </c>
      <c r="E552" s="7">
        <f>'Consolidated List'!E549</f>
        <v>0</v>
      </c>
      <c r="F552" s="7">
        <f>'Consolidated List'!F549</f>
        <v>1</v>
      </c>
      <c r="G552" s="7">
        <f>'Consolidated List'!G549</f>
        <v>0</v>
      </c>
      <c r="H552" s="7">
        <f>'Consolidated List'!H549</f>
        <v>0</v>
      </c>
      <c r="I552" s="7">
        <f>'Consolidated List'!I549</f>
        <v>0</v>
      </c>
      <c r="J552" s="7">
        <f>'Consolidated List'!J549</f>
        <v>0</v>
      </c>
      <c r="K552" s="7">
        <f>'Consolidated List'!K549</f>
        <v>0</v>
      </c>
      <c r="L552" s="7">
        <f>'Consolidated List'!L549</f>
        <v>0</v>
      </c>
      <c r="M552" s="7">
        <f>'Consolidated List'!M549</f>
        <v>0</v>
      </c>
      <c r="N552" s="7">
        <f>'Consolidated List'!N549</f>
        <v>0</v>
      </c>
      <c r="O552" s="7">
        <f>'Consolidated List'!O549</f>
        <v>0</v>
      </c>
      <c r="P552" s="7">
        <f>'Consolidated List'!P549</f>
        <v>0</v>
      </c>
      <c r="Q552" s="7">
        <f>'Consolidated List'!Q549</f>
        <v>0</v>
      </c>
      <c r="R552" s="10">
        <f ca="1">RAND()*2-1</f>
        <v>0.64114587544088453</v>
      </c>
      <c r="T552">
        <v>4</v>
      </c>
      <c r="V552" s="10">
        <f ca="1">$B$2*LOG(B552+1)+SUMPRODUCT($C$2:$T$2,C552:T552)</f>
        <v>262.0331527669934</v>
      </c>
      <c r="W552" s="10">
        <f t="shared" ca="1" si="16"/>
        <v>1235324945507.0684</v>
      </c>
      <c r="X552" s="7">
        <f t="shared" ca="1" si="17"/>
        <v>10</v>
      </c>
      <c r="Y552" s="16">
        <f ca="1">X552/$AA$15</f>
        <v>1.1579434923575729E-3</v>
      </c>
    </row>
    <row r="553" spans="1:25" x14ac:dyDescent="0.25">
      <c r="A553" t="str">
        <f>'Consolidated List'!A1476</f>
        <v xml:space="preserve">Gibbons </v>
      </c>
      <c r="B553" s="7">
        <f>'Consolidated List'!B1476</f>
        <v>2642</v>
      </c>
      <c r="C553" s="7">
        <f>'Consolidated List'!C1476</f>
        <v>0</v>
      </c>
      <c r="D553" s="7">
        <f>'Consolidated List'!D1476</f>
        <v>0</v>
      </c>
      <c r="E553" s="7">
        <f>'Consolidated List'!E1476</f>
        <v>0</v>
      </c>
      <c r="F553" s="7">
        <f>'Consolidated List'!F1476</f>
        <v>0</v>
      </c>
      <c r="G553" s="7">
        <f>'Consolidated List'!G1476</f>
        <v>0</v>
      </c>
      <c r="H553" s="7">
        <f>'Consolidated List'!H1476</f>
        <v>0</v>
      </c>
      <c r="I553" s="7">
        <f>'Consolidated List'!I1476</f>
        <v>0</v>
      </c>
      <c r="J553" s="7">
        <f>'Consolidated List'!J1476</f>
        <v>0</v>
      </c>
      <c r="K553" s="7">
        <f>'Consolidated List'!K1476</f>
        <v>0</v>
      </c>
      <c r="L553" s="7">
        <f>'Consolidated List'!L1476</f>
        <v>0</v>
      </c>
      <c r="M553" s="7">
        <f>'Consolidated List'!M1476</f>
        <v>0</v>
      </c>
      <c r="N553" s="7">
        <f>'Consolidated List'!N1476</f>
        <v>0</v>
      </c>
      <c r="O553" s="7">
        <f>'Consolidated List'!O1476</f>
        <v>1</v>
      </c>
      <c r="P553" s="7">
        <f>'Consolidated List'!P1476</f>
        <v>0</v>
      </c>
      <c r="Q553" s="7">
        <f>'Consolidated List'!Q1476</f>
        <v>0</v>
      </c>
      <c r="R553" s="10">
        <f ca="1">RAND()*2-1</f>
        <v>-0.96711746744330251</v>
      </c>
      <c r="V553" s="10">
        <f ca="1">$B$2*LOG(B553+1)+SUMPRODUCT($C$2:$T$2,C553:T553)</f>
        <v>183.25803170891342</v>
      </c>
      <c r="W553" s="10">
        <f t="shared" ca="1" si="16"/>
        <v>206687917003.19675</v>
      </c>
      <c r="X553" s="7">
        <f t="shared" ca="1" si="17"/>
        <v>2</v>
      </c>
      <c r="Y553" s="16">
        <f ca="1">X553/$AA$15</f>
        <v>2.3158869847151459E-4</v>
      </c>
    </row>
    <row r="554" spans="1:25" x14ac:dyDescent="0.25">
      <c r="A554" t="str">
        <f>'Consolidated List'!A595</f>
        <v xml:space="preserve">Gift Lake </v>
      </c>
      <c r="B554" s="7">
        <f>'Consolidated List'!B595</f>
        <v>999</v>
      </c>
      <c r="C554" s="7">
        <f>'Consolidated List'!C595</f>
        <v>0</v>
      </c>
      <c r="D554" s="7">
        <f>'Consolidated List'!D595</f>
        <v>0</v>
      </c>
      <c r="E554" s="7">
        <f>'Consolidated List'!E595</f>
        <v>0</v>
      </c>
      <c r="F554" s="7">
        <f>'Consolidated List'!F595</f>
        <v>0</v>
      </c>
      <c r="G554" s="7">
        <f>'Consolidated List'!G595</f>
        <v>0</v>
      </c>
      <c r="H554" s="7">
        <f>'Consolidated List'!H595</f>
        <v>1</v>
      </c>
      <c r="I554" s="7">
        <f>'Consolidated List'!I595</f>
        <v>0</v>
      </c>
      <c r="J554" s="7">
        <f>'Consolidated List'!J595</f>
        <v>0</v>
      </c>
      <c r="K554" s="7">
        <f>'Consolidated List'!K595</f>
        <v>0</v>
      </c>
      <c r="L554" s="7">
        <f>'Consolidated List'!L595</f>
        <v>0</v>
      </c>
      <c r="M554" s="7">
        <f>'Consolidated List'!M595</f>
        <v>0</v>
      </c>
      <c r="N554" s="7">
        <f>'Consolidated List'!N595</f>
        <v>0</v>
      </c>
      <c r="O554" s="7">
        <f>'Consolidated List'!O595</f>
        <v>0</v>
      </c>
      <c r="P554" s="7">
        <f>'Consolidated List'!P595</f>
        <v>0</v>
      </c>
      <c r="Q554" s="14">
        <f>'Consolidated List'!Q1742</f>
        <v>1</v>
      </c>
      <c r="R554" s="10">
        <f ca="1">RAND()*2-1</f>
        <v>-3.5719296250871668E-2</v>
      </c>
      <c r="T554" s="13">
        <v>4</v>
      </c>
      <c r="V554" s="10">
        <f ca="1">$B$2*LOG(B554+1)+SUMPRODUCT($C$2:$T$2,C554:T554)</f>
        <v>339.64280703749125</v>
      </c>
      <c r="W554" s="10">
        <f t="shared" ca="1" si="16"/>
        <v>4519726003326.5713</v>
      </c>
      <c r="X554" s="7">
        <f t="shared" ca="1" si="17"/>
        <v>34</v>
      </c>
      <c r="Y554" s="16">
        <f ca="1">X554/$AA$15</f>
        <v>3.937007874015748E-3</v>
      </c>
    </row>
    <row r="555" spans="1:25" x14ac:dyDescent="0.25">
      <c r="A555" s="13" t="str">
        <f>'Consolidated List'!A1595</f>
        <v xml:space="preserve">Girouxville </v>
      </c>
      <c r="B555" s="14">
        <f>'Consolidated List'!B1595</f>
        <v>282</v>
      </c>
      <c r="C555" s="14">
        <f>'Consolidated List'!C1595</f>
        <v>0</v>
      </c>
      <c r="D555" s="14">
        <f>'Consolidated List'!D1595</f>
        <v>0</v>
      </c>
      <c r="E555" s="14">
        <f>'Consolidated List'!E1595</f>
        <v>0</v>
      </c>
      <c r="F555" s="14">
        <f>'Consolidated List'!F1595</f>
        <v>0</v>
      </c>
      <c r="G555" s="14">
        <f>'Consolidated List'!G1595</f>
        <v>0</v>
      </c>
      <c r="H555" s="14">
        <f>'Consolidated List'!H1595</f>
        <v>0</v>
      </c>
      <c r="I555" s="14">
        <f>'Consolidated List'!I1595</f>
        <v>0</v>
      </c>
      <c r="J555" s="14">
        <f>'Consolidated List'!J1595</f>
        <v>0</v>
      </c>
      <c r="K555" s="14">
        <f>'Consolidated List'!K1595</f>
        <v>0</v>
      </c>
      <c r="L555" s="14">
        <f>'Consolidated List'!L1595</f>
        <v>0</v>
      </c>
      <c r="M555" s="14">
        <f>'Consolidated List'!M1595</f>
        <v>0</v>
      </c>
      <c r="N555" s="14">
        <f>'Consolidated List'!N1595</f>
        <v>0</v>
      </c>
      <c r="O555" s="14">
        <f>'Consolidated List'!O1595</f>
        <v>0</v>
      </c>
      <c r="P555" s="14">
        <f>'Consolidated List'!P1595</f>
        <v>1</v>
      </c>
      <c r="Q555" s="14">
        <f>'Consolidated List'!Q1595</f>
        <v>0</v>
      </c>
      <c r="R555" s="15">
        <f ca="1">RAND()*2-1</f>
        <v>-0.84263078951865711</v>
      </c>
      <c r="S555" s="13"/>
      <c r="T555" s="13">
        <v>3</v>
      </c>
      <c r="U555" s="13"/>
      <c r="V555" s="15">
        <f ca="1">$B$2*LOG(B555+1)+SUMPRODUCT($C$2:$T$2,C555:T555)</f>
        <v>254.482644477115</v>
      </c>
      <c r="W555" s="10">
        <f t="shared" ca="1" si="16"/>
        <v>1067310656524.1473</v>
      </c>
      <c r="X555" s="7">
        <f t="shared" ca="1" si="17"/>
        <v>8</v>
      </c>
      <c r="Y555" s="16">
        <f ca="1">X555/$AA$15</f>
        <v>9.2635479388605835E-4</v>
      </c>
    </row>
    <row r="556" spans="1:25" x14ac:dyDescent="0.25">
      <c r="A556" t="str">
        <f>'Consolidated List'!A1285</f>
        <v xml:space="preserve">Glamorgan </v>
      </c>
      <c r="B556" s="7">
        <f>'Consolidated List'!B1285</f>
        <v>6317</v>
      </c>
      <c r="C556" s="7">
        <f>'Consolidated List'!C1285</f>
        <v>0</v>
      </c>
      <c r="D556" s="7">
        <f>'Consolidated List'!D1285</f>
        <v>0</v>
      </c>
      <c r="E556" s="7">
        <f>'Consolidated List'!E1285</f>
        <v>0</v>
      </c>
      <c r="F556" s="7">
        <f>'Consolidated List'!F1285</f>
        <v>0</v>
      </c>
      <c r="G556" s="7">
        <f>'Consolidated List'!G1285</f>
        <v>0</v>
      </c>
      <c r="H556" s="7">
        <f>'Consolidated List'!H1285</f>
        <v>0</v>
      </c>
      <c r="I556" s="7">
        <f>'Consolidated List'!I1285</f>
        <v>0</v>
      </c>
      <c r="J556" s="7">
        <f>'Consolidated List'!J1285</f>
        <v>0</v>
      </c>
      <c r="K556" s="7">
        <f>'Consolidated List'!K1285</f>
        <v>0</v>
      </c>
      <c r="L556" s="7">
        <f>'Consolidated List'!L1285</f>
        <v>0</v>
      </c>
      <c r="M556" s="7">
        <f>'Consolidated List'!M1285</f>
        <v>0</v>
      </c>
      <c r="N556" s="7">
        <f>'Consolidated List'!N1285</f>
        <v>1</v>
      </c>
      <c r="O556" s="7">
        <f>'Consolidated List'!O1285</f>
        <v>0</v>
      </c>
      <c r="P556" s="7">
        <f>'Consolidated List'!P1285</f>
        <v>0</v>
      </c>
      <c r="Q556" s="7">
        <f>'Consolidated List'!Q1285</f>
        <v>0</v>
      </c>
      <c r="R556" s="10">
        <f ca="1">RAND()*2-1</f>
        <v>0.71395758997000236</v>
      </c>
      <c r="V556" s="10">
        <f ca="1">$B$2*LOG(B556+1)+SUMPRODUCT($C$2:$T$2,C556:T556)</f>
        <v>144.55870341148133</v>
      </c>
      <c r="W556" s="10">
        <f t="shared" ca="1" si="16"/>
        <v>63127882391.918587</v>
      </c>
      <c r="X556" s="7">
        <f t="shared" ca="1" si="17"/>
        <v>1</v>
      </c>
      <c r="Y556" s="16">
        <f ca="1">X556/$AA$15</f>
        <v>1.1579434923575729E-4</v>
      </c>
    </row>
    <row r="557" spans="1:25" x14ac:dyDescent="0.25">
      <c r="A557" t="str">
        <f>'Consolidated List'!A974</f>
        <v>Glastonbury</v>
      </c>
      <c r="B557" s="7">
        <f>'Consolidated List'!B974</f>
        <v>0</v>
      </c>
      <c r="C557" s="7">
        <f>'Consolidated List'!C974</f>
        <v>0</v>
      </c>
      <c r="D557" s="7">
        <f>'Consolidated List'!D974</f>
        <v>0</v>
      </c>
      <c r="E557" s="7">
        <f>'Consolidated List'!E974</f>
        <v>0</v>
      </c>
      <c r="F557" s="7">
        <f>'Consolidated List'!F974</f>
        <v>0</v>
      </c>
      <c r="G557" s="7">
        <f>'Consolidated List'!G974</f>
        <v>0</v>
      </c>
      <c r="H557" s="7">
        <f>'Consolidated List'!H974</f>
        <v>0</v>
      </c>
      <c r="I557" s="7">
        <f>'Consolidated List'!I974</f>
        <v>0</v>
      </c>
      <c r="J557" s="7">
        <f>'Consolidated List'!J974</f>
        <v>0</v>
      </c>
      <c r="K557" s="7">
        <f>'Consolidated List'!K974</f>
        <v>0</v>
      </c>
      <c r="L557" s="7">
        <f>'Consolidated List'!L974</f>
        <v>0</v>
      </c>
      <c r="M557" s="7">
        <f>'Consolidated List'!M974</f>
        <v>1</v>
      </c>
      <c r="N557" s="7">
        <f>'Consolidated List'!N974</f>
        <v>0</v>
      </c>
      <c r="O557" s="7">
        <f>'Consolidated List'!O974</f>
        <v>0</v>
      </c>
      <c r="P557" s="7">
        <f>'Consolidated List'!P974</f>
        <v>0</v>
      </c>
      <c r="Q557" s="7">
        <f>'Consolidated List'!Q974</f>
        <v>0</v>
      </c>
      <c r="R557" s="10">
        <f ca="1">RAND()*2-1</f>
        <v>-0.3741837447113221</v>
      </c>
      <c r="V557" s="10">
        <f ca="1">$B$2*LOG(B557+1)+SUMPRODUCT($C$2:$T$2,C557:T557)</f>
        <v>52.112529496699231</v>
      </c>
      <c r="W557" s="10">
        <f t="shared" ca="1" si="16"/>
        <v>384335735.94803929</v>
      </c>
      <c r="X557" s="7">
        <f t="shared" ca="1" si="17"/>
        <v>1</v>
      </c>
      <c r="Y557" s="16">
        <f ca="1">X557/$AA$15</f>
        <v>1.1579434923575729E-4</v>
      </c>
    </row>
    <row r="558" spans="1:25" x14ac:dyDescent="0.25">
      <c r="A558" s="13" t="str">
        <f>'Consolidated List'!A1743</f>
        <v xml:space="preserve">Gleichen </v>
      </c>
      <c r="B558" s="14">
        <f>'Consolidated List'!B1743</f>
        <v>408</v>
      </c>
      <c r="C558" s="14">
        <f>'Consolidated List'!C1743</f>
        <v>0</v>
      </c>
      <c r="D558" s="14">
        <f>'Consolidated List'!D1743</f>
        <v>0</v>
      </c>
      <c r="E558" s="7">
        <f>'Consolidated List'!E226</f>
        <v>1</v>
      </c>
      <c r="F558" s="14">
        <f>'Consolidated List'!F1743</f>
        <v>0</v>
      </c>
      <c r="G558" s="14">
        <f>'Consolidated List'!G1743</f>
        <v>0</v>
      </c>
      <c r="H558" s="14">
        <f>'Consolidated List'!H1743</f>
        <v>0</v>
      </c>
      <c r="I558" s="14">
        <f>'Consolidated List'!I1743</f>
        <v>0</v>
      </c>
      <c r="J558" s="14">
        <f>'Consolidated List'!J1743</f>
        <v>0</v>
      </c>
      <c r="K558" s="14">
        <f>'Consolidated List'!K1743</f>
        <v>0</v>
      </c>
      <c r="L558" s="14">
        <f>'Consolidated List'!L1743</f>
        <v>0</v>
      </c>
      <c r="M558" s="14">
        <f>'Consolidated List'!M1743</f>
        <v>0</v>
      </c>
      <c r="N558" s="14">
        <f>'Consolidated List'!N1743</f>
        <v>0</v>
      </c>
      <c r="O558" s="14">
        <f>'Consolidated List'!O1743</f>
        <v>0</v>
      </c>
      <c r="P558" s="14">
        <f>'Consolidated List'!P1743</f>
        <v>0</v>
      </c>
      <c r="Q558" s="14">
        <f>'Consolidated List'!Q1743</f>
        <v>1</v>
      </c>
      <c r="R558" s="15">
        <f ca="1">RAND()*2-1</f>
        <v>-0.42405358169631691</v>
      </c>
      <c r="S558" s="13"/>
      <c r="T558" s="13"/>
      <c r="U558" s="13"/>
      <c r="V558" s="15">
        <f ca="1">$B$2*LOG(B558+1)+SUMPRODUCT($C$2:$T$2,C558:T558)</f>
        <v>146.94633334727911</v>
      </c>
      <c r="W558" s="10">
        <f t="shared" ca="1" si="16"/>
        <v>68516279041.775215</v>
      </c>
      <c r="X558" s="7">
        <f t="shared" ca="1" si="17"/>
        <v>1</v>
      </c>
      <c r="Y558" s="16">
        <f ca="1">X558/$AA$15</f>
        <v>1.1579434923575729E-4</v>
      </c>
    </row>
    <row r="559" spans="1:25" x14ac:dyDescent="0.25">
      <c r="A559" t="str">
        <f>'Consolidated List'!A1286</f>
        <v xml:space="preserve">Glenbrook </v>
      </c>
      <c r="B559" s="7">
        <f>'Consolidated List'!B1286</f>
        <v>6827</v>
      </c>
      <c r="C559" s="7">
        <f>'Consolidated List'!C1286</f>
        <v>0</v>
      </c>
      <c r="D559" s="7">
        <f>'Consolidated List'!D1286</f>
        <v>0</v>
      </c>
      <c r="E559" s="7">
        <f>'Consolidated List'!E1286</f>
        <v>0</v>
      </c>
      <c r="F559" s="7">
        <f>'Consolidated List'!F1286</f>
        <v>0</v>
      </c>
      <c r="G559" s="7">
        <f>'Consolidated List'!G1286</f>
        <v>0</v>
      </c>
      <c r="H559" s="7">
        <f>'Consolidated List'!H1286</f>
        <v>0</v>
      </c>
      <c r="I559" s="7">
        <f>'Consolidated List'!I1286</f>
        <v>0</v>
      </c>
      <c r="J559" s="7">
        <f>'Consolidated List'!J1286</f>
        <v>0</v>
      </c>
      <c r="K559" s="7">
        <f>'Consolidated List'!K1286</f>
        <v>0</v>
      </c>
      <c r="L559" s="7">
        <f>'Consolidated List'!L1286</f>
        <v>0</v>
      </c>
      <c r="M559" s="7">
        <f>'Consolidated List'!M1286</f>
        <v>0</v>
      </c>
      <c r="N559" s="7">
        <f>'Consolidated List'!N1286</f>
        <v>1</v>
      </c>
      <c r="O559" s="7">
        <f>'Consolidated List'!O1286</f>
        <v>0</v>
      </c>
      <c r="P559" s="7">
        <f>'Consolidated List'!P1286</f>
        <v>0</v>
      </c>
      <c r="Q559" s="7">
        <f>'Consolidated List'!Q1286</f>
        <v>0</v>
      </c>
      <c r="R559" s="10">
        <f ca="1">RAND()*2-1</f>
        <v>0.97196295056584625</v>
      </c>
      <c r="V559" s="10">
        <f ca="1">$B$2*LOG(B559+1)+SUMPRODUCT($C$2:$T$2,C559:T559)</f>
        <v>148.25131541626743</v>
      </c>
      <c r="W559" s="10">
        <f t="shared" ca="1" si="16"/>
        <v>71613150049.774902</v>
      </c>
      <c r="X559" s="7">
        <f t="shared" ca="1" si="17"/>
        <v>1</v>
      </c>
      <c r="Y559" s="16">
        <f ca="1">X559/$AA$15</f>
        <v>1.1579434923575729E-4</v>
      </c>
    </row>
    <row r="560" spans="1:25" x14ac:dyDescent="0.25">
      <c r="A560" t="str">
        <f>'Consolidated List'!A1287</f>
        <v xml:space="preserve">Glendale </v>
      </c>
      <c r="B560" s="7">
        <f>'Consolidated List'!B1287</f>
        <v>2770</v>
      </c>
      <c r="C560" s="7">
        <f>'Consolidated List'!C1287</f>
        <v>0</v>
      </c>
      <c r="D560" s="7">
        <f>'Consolidated List'!D1287</f>
        <v>0</v>
      </c>
      <c r="E560" s="7">
        <f>'Consolidated List'!E1287</f>
        <v>0</v>
      </c>
      <c r="F560" s="7">
        <f>'Consolidated List'!F1287</f>
        <v>0</v>
      </c>
      <c r="G560" s="7">
        <f>'Consolidated List'!G1287</f>
        <v>0</v>
      </c>
      <c r="H560" s="7">
        <f>'Consolidated List'!H1287</f>
        <v>0</v>
      </c>
      <c r="I560" s="7">
        <f>'Consolidated List'!I1287</f>
        <v>0</v>
      </c>
      <c r="J560" s="7">
        <f>'Consolidated List'!J1287</f>
        <v>0</v>
      </c>
      <c r="K560" s="7">
        <f>'Consolidated List'!K1287</f>
        <v>0</v>
      </c>
      <c r="L560" s="7">
        <f>'Consolidated List'!L1287</f>
        <v>0</v>
      </c>
      <c r="M560" s="7">
        <f>'Consolidated List'!M1287</f>
        <v>0</v>
      </c>
      <c r="N560" s="7">
        <f>'Consolidated List'!N1287</f>
        <v>1</v>
      </c>
      <c r="O560" s="7">
        <f>'Consolidated List'!O1287</f>
        <v>0</v>
      </c>
      <c r="P560" s="7">
        <f>'Consolidated List'!P1287</f>
        <v>0</v>
      </c>
      <c r="Q560" s="7">
        <f>'Consolidated List'!Q1287</f>
        <v>0</v>
      </c>
      <c r="R560" s="10">
        <f ca="1">RAND()*2-1</f>
        <v>0.36895524838312488</v>
      </c>
      <c r="V560" s="10">
        <f ca="1">$B$2*LOG(B560+1)+SUMPRODUCT($C$2:$T$2,C560:T560)</f>
        <v>129.29655783464489</v>
      </c>
      <c r="W560" s="10">
        <f t="shared" ca="1" si="16"/>
        <v>36135562180.834465</v>
      </c>
      <c r="X560" s="7">
        <f t="shared" ca="1" si="17"/>
        <v>1</v>
      </c>
      <c r="Y560" s="16">
        <f ca="1">X560/$AA$15</f>
        <v>1.1579434923575729E-4</v>
      </c>
    </row>
    <row r="561" spans="1:25" x14ac:dyDescent="0.25">
      <c r="A561" s="13" t="str">
        <f>'Consolidated List'!A1596</f>
        <v xml:space="preserve">Glendon </v>
      </c>
      <c r="B561" s="14">
        <f>'Consolidated List'!B1596</f>
        <v>483</v>
      </c>
      <c r="C561" s="14">
        <f>'Consolidated List'!C1596</f>
        <v>0</v>
      </c>
      <c r="D561" s="14">
        <f>'Consolidated List'!D1596</f>
        <v>0</v>
      </c>
      <c r="E561" s="14">
        <f>'Consolidated List'!E1596</f>
        <v>0</v>
      </c>
      <c r="F561" s="14">
        <f>'Consolidated List'!F1596</f>
        <v>0</v>
      </c>
      <c r="G561" s="14">
        <f>'Consolidated List'!G1596</f>
        <v>0</v>
      </c>
      <c r="H561" s="14">
        <f>'Consolidated List'!H1596</f>
        <v>0</v>
      </c>
      <c r="I561" s="14">
        <f>'Consolidated List'!I1596</f>
        <v>0</v>
      </c>
      <c r="J561" s="14">
        <f>'Consolidated List'!J1596</f>
        <v>0</v>
      </c>
      <c r="K561" s="14">
        <f>'Consolidated List'!K1596</f>
        <v>0</v>
      </c>
      <c r="L561" s="14">
        <f>'Consolidated List'!L1596</f>
        <v>0</v>
      </c>
      <c r="M561" s="14">
        <f>'Consolidated List'!M1596</f>
        <v>0</v>
      </c>
      <c r="N561" s="14">
        <f>'Consolidated List'!N1596</f>
        <v>0</v>
      </c>
      <c r="O561" s="14">
        <f>'Consolidated List'!O1596</f>
        <v>0</v>
      </c>
      <c r="P561" s="14">
        <f>'Consolidated List'!P1596</f>
        <v>1</v>
      </c>
      <c r="Q561" s="14">
        <f>'Consolidated List'!Q1596</f>
        <v>0</v>
      </c>
      <c r="R561" s="15">
        <f ca="1">RAND()*2-1</f>
        <v>0.37202826100407482</v>
      </c>
      <c r="S561" s="13"/>
      <c r="T561" s="13">
        <v>1</v>
      </c>
      <c r="U561" s="13"/>
      <c r="V561" s="15">
        <f ca="1">$B$2*LOG(B561+1)+SUMPRODUCT($C$2:$T$2,C561:T561)</f>
        <v>186.32017954430637</v>
      </c>
      <c r="W561" s="10">
        <f t="shared" ca="1" si="16"/>
        <v>224542973841.52673</v>
      </c>
      <c r="X561" s="7">
        <f t="shared" ca="1" si="17"/>
        <v>2</v>
      </c>
      <c r="Y561" s="16">
        <f ca="1">X561/$AA$15</f>
        <v>2.3158869847151459E-4</v>
      </c>
    </row>
    <row r="562" spans="1:25" x14ac:dyDescent="0.25">
      <c r="A562" t="str">
        <f>'Consolidated List'!A227</f>
        <v xml:space="preserve">Glenevis </v>
      </c>
      <c r="B562" s="7">
        <f>'Consolidated List'!B227</f>
        <v>0</v>
      </c>
      <c r="C562" s="7">
        <f>'Consolidated List'!C227</f>
        <v>0</v>
      </c>
      <c r="D562" s="7">
        <f>'Consolidated List'!D227</f>
        <v>0</v>
      </c>
      <c r="E562" s="7">
        <f>'Consolidated List'!E227</f>
        <v>1</v>
      </c>
      <c r="F562" s="7">
        <f>'Consolidated List'!F227</f>
        <v>0</v>
      </c>
      <c r="G562" s="7">
        <f>'Consolidated List'!G227</f>
        <v>0</v>
      </c>
      <c r="H562" s="7">
        <f>'Consolidated List'!H227</f>
        <v>0</v>
      </c>
      <c r="I562" s="7">
        <f>'Consolidated List'!I227</f>
        <v>0</v>
      </c>
      <c r="J562" s="7">
        <f>'Consolidated List'!J227</f>
        <v>0</v>
      </c>
      <c r="K562" s="7">
        <f>'Consolidated List'!K227</f>
        <v>0</v>
      </c>
      <c r="L562" s="7">
        <f>'Consolidated List'!L227</f>
        <v>0</v>
      </c>
      <c r="M562" s="7">
        <f>'Consolidated List'!M227</f>
        <v>0</v>
      </c>
      <c r="N562" s="7">
        <f>'Consolidated List'!N227</f>
        <v>0</v>
      </c>
      <c r="O562" s="7">
        <f>'Consolidated List'!O227</f>
        <v>0</v>
      </c>
      <c r="P562" s="7">
        <f>'Consolidated List'!P227</f>
        <v>0</v>
      </c>
      <c r="Q562" s="7">
        <f>'Consolidated List'!Q227</f>
        <v>0</v>
      </c>
      <c r="R562" s="10">
        <f ca="1">RAND()*2-1</f>
        <v>1.5992193600987026E-2</v>
      </c>
      <c r="V562" s="10">
        <f ca="1">$B$2*LOG(B562+1)+SUMPRODUCT($C$2:$T$2,C562:T562)</f>
        <v>25.159921936009869</v>
      </c>
      <c r="W562" s="10">
        <f t="shared" ca="1" si="16"/>
        <v>10081992.273434358</v>
      </c>
      <c r="X562" s="7">
        <f t="shared" ca="1" si="17"/>
        <v>1</v>
      </c>
      <c r="Y562" s="16">
        <f ca="1">X562/$AA$15</f>
        <v>1.1579434923575729E-4</v>
      </c>
    </row>
    <row r="563" spans="1:25" x14ac:dyDescent="0.25">
      <c r="A563" t="str">
        <f>'Consolidated List'!A1424</f>
        <v xml:space="preserve">Glengarry </v>
      </c>
      <c r="B563" s="7">
        <f>'Consolidated List'!B1424</f>
        <v>6450</v>
      </c>
      <c r="C563" s="7">
        <f>'Consolidated List'!C1424</f>
        <v>0</v>
      </c>
      <c r="D563" s="7">
        <f>'Consolidated List'!D1424</f>
        <v>0</v>
      </c>
      <c r="E563" s="7">
        <f>'Consolidated List'!E1424</f>
        <v>0</v>
      </c>
      <c r="F563" s="7">
        <f>'Consolidated List'!F1424</f>
        <v>0</v>
      </c>
      <c r="G563" s="7">
        <f>'Consolidated List'!G1424</f>
        <v>0</v>
      </c>
      <c r="H563" s="7">
        <f>'Consolidated List'!H1424</f>
        <v>0</v>
      </c>
      <c r="I563" s="7">
        <f>'Consolidated List'!I1424</f>
        <v>0</v>
      </c>
      <c r="J563" s="7">
        <f>'Consolidated List'!J1424</f>
        <v>0</v>
      </c>
      <c r="K563" s="7">
        <f>'Consolidated List'!K1424</f>
        <v>0</v>
      </c>
      <c r="L563" s="7">
        <f>'Consolidated List'!L1424</f>
        <v>0</v>
      </c>
      <c r="M563" s="7">
        <f>'Consolidated List'!M1200</f>
        <v>1</v>
      </c>
      <c r="N563" s="7">
        <f>'Consolidated List'!N1424</f>
        <v>1</v>
      </c>
      <c r="O563" s="7">
        <f>'Consolidated List'!O1424</f>
        <v>0</v>
      </c>
      <c r="P563" s="7">
        <f>'Consolidated List'!P1424</f>
        <v>0</v>
      </c>
      <c r="Q563" s="7">
        <f>'Consolidated List'!Q1424</f>
        <v>0</v>
      </c>
      <c r="R563" s="10">
        <f ca="1">RAND()*2-1</f>
        <v>0.48666076951161652</v>
      </c>
      <c r="V563" s="10">
        <f ca="1">$B$2*LOG(B563+1)+SUMPRODUCT($C$2:$T$2,C563:T563)</f>
        <v>198.43866702143225</v>
      </c>
      <c r="W563" s="10">
        <f t="shared" ca="1" si="16"/>
        <v>307702840494.00256</v>
      </c>
      <c r="X563" s="7">
        <f t="shared" ca="1" si="17"/>
        <v>3</v>
      </c>
      <c r="Y563" s="16">
        <f ca="1">X563/$AA$15</f>
        <v>3.4738304770727188E-4</v>
      </c>
    </row>
    <row r="564" spans="1:25" x14ac:dyDescent="0.25">
      <c r="A564" t="str">
        <f>'Consolidated List'!A994</f>
        <v>Glenora</v>
      </c>
      <c r="B564" s="7">
        <f>'Consolidated List'!B994</f>
        <v>0</v>
      </c>
      <c r="C564" s="7">
        <f>'Consolidated List'!C994</f>
        <v>0</v>
      </c>
      <c r="D564" s="7">
        <f>'Consolidated List'!D994</f>
        <v>0</v>
      </c>
      <c r="E564" s="7">
        <f>'Consolidated List'!E994</f>
        <v>0</v>
      </c>
      <c r="F564" s="7">
        <f>'Consolidated List'!F994</f>
        <v>0</v>
      </c>
      <c r="G564" s="7">
        <f>'Consolidated List'!G994</f>
        <v>0</v>
      </c>
      <c r="H564" s="7">
        <f>'Consolidated List'!H994</f>
        <v>0</v>
      </c>
      <c r="I564" s="7">
        <f>'Consolidated List'!I994</f>
        <v>0</v>
      </c>
      <c r="J564" s="7">
        <f>'Consolidated List'!J994</f>
        <v>0</v>
      </c>
      <c r="K564" s="7">
        <f>'Consolidated List'!K994</f>
        <v>0</v>
      </c>
      <c r="L564" s="7">
        <f>'Consolidated List'!L994</f>
        <v>0</v>
      </c>
      <c r="M564" s="7">
        <f>'Consolidated List'!M994</f>
        <v>1</v>
      </c>
      <c r="N564" s="7">
        <f>'Consolidated List'!N994</f>
        <v>0</v>
      </c>
      <c r="O564" s="7">
        <f>'Consolidated List'!O994</f>
        <v>0</v>
      </c>
      <c r="P564" s="7">
        <f>'Consolidated List'!P994</f>
        <v>0</v>
      </c>
      <c r="Q564" s="7">
        <f>'Consolidated List'!Q994</f>
        <v>0</v>
      </c>
      <c r="R564" s="10">
        <f ca="1">RAND()*2-1</f>
        <v>-0.37409340948327285</v>
      </c>
      <c r="T564">
        <v>2</v>
      </c>
      <c r="V564" s="10">
        <f ca="1">$B$2*LOG(B564+1)+SUMPRODUCT($C$2:$T$2,C564:T564)</f>
        <v>140.11343284897973</v>
      </c>
      <c r="W564" s="10">
        <f t="shared" ca="1" si="16"/>
        <v>54000635171.29438</v>
      </c>
      <c r="X564" s="7">
        <f t="shared" ca="1" si="17"/>
        <v>1</v>
      </c>
      <c r="Y564" s="16">
        <f ca="1">X564/$AA$15</f>
        <v>1.1579434923575729E-4</v>
      </c>
    </row>
    <row r="565" spans="1:25" x14ac:dyDescent="0.25">
      <c r="A565" s="13" t="str">
        <f>'Consolidated List'!A1597</f>
        <v xml:space="preserve">Glenwood </v>
      </c>
      <c r="B565" s="14">
        <f>'Consolidated List'!B1597</f>
        <v>280</v>
      </c>
      <c r="C565" s="14">
        <f>'Consolidated List'!C1597</f>
        <v>0</v>
      </c>
      <c r="D565" s="14">
        <f>'Consolidated List'!D1597</f>
        <v>0</v>
      </c>
      <c r="E565" s="14">
        <f>'Consolidated List'!E1597</f>
        <v>0</v>
      </c>
      <c r="F565" s="14">
        <f>'Consolidated List'!F1597</f>
        <v>0</v>
      </c>
      <c r="G565" s="14">
        <f>'Consolidated List'!G1597</f>
        <v>0</v>
      </c>
      <c r="H565" s="14">
        <f>'Consolidated List'!H1597</f>
        <v>0</v>
      </c>
      <c r="I565" s="14">
        <f>'Consolidated List'!I1597</f>
        <v>0</v>
      </c>
      <c r="J565" s="14">
        <f>'Consolidated List'!J1597</f>
        <v>0</v>
      </c>
      <c r="K565" s="14">
        <f>'Consolidated List'!K1597</f>
        <v>0</v>
      </c>
      <c r="L565" s="14">
        <f>'Consolidated List'!L1597</f>
        <v>0</v>
      </c>
      <c r="M565" s="7">
        <f>'Consolidated List'!M963</f>
        <v>1</v>
      </c>
      <c r="N565" s="14">
        <f>'Consolidated List'!N1597</f>
        <v>0</v>
      </c>
      <c r="O565" s="14">
        <f>'Consolidated List'!O1597</f>
        <v>0</v>
      </c>
      <c r="P565" s="14">
        <f>'Consolidated List'!P1597</f>
        <v>1</v>
      </c>
      <c r="Q565" s="14">
        <f>'Consolidated List'!Q1597</f>
        <v>0</v>
      </c>
      <c r="R565" s="15">
        <f ca="1">RAND()*2-1</f>
        <v>0.69325292151879347</v>
      </c>
      <c r="S565" s="13"/>
      <c r="T565" s="13">
        <v>4</v>
      </c>
      <c r="U565" s="13"/>
      <c r="V565" s="15">
        <f ca="1">$B$2*LOG(B565+1)+SUMPRODUCT($C$2:$T$2,C565:T565)</f>
        <v>369.59420471586805</v>
      </c>
      <c r="W565" s="10">
        <f t="shared" ca="1" si="16"/>
        <v>6896452733993.4893</v>
      </c>
      <c r="X565" s="7">
        <f t="shared" ca="1" si="17"/>
        <v>51</v>
      </c>
      <c r="Y565" s="16">
        <f ca="1">X565/$AA$15</f>
        <v>5.905511811023622E-3</v>
      </c>
    </row>
    <row r="566" spans="1:25" x14ac:dyDescent="0.25">
      <c r="A566" s="13" t="str">
        <f>'Consolidated List'!A1744</f>
        <v xml:space="preserve">Glory Hills </v>
      </c>
      <c r="B566" s="14">
        <f>'Consolidated List'!B1744</f>
        <v>212</v>
      </c>
      <c r="C566" s="14">
        <f>'Consolidated List'!C1744</f>
        <v>0</v>
      </c>
      <c r="D566" s="14">
        <f>'Consolidated List'!D1744</f>
        <v>0</v>
      </c>
      <c r="E566" s="14">
        <f>'Consolidated List'!E1744</f>
        <v>0</v>
      </c>
      <c r="F566" s="14">
        <f>'Consolidated List'!F1744</f>
        <v>0</v>
      </c>
      <c r="G566" s="14">
        <f>'Consolidated List'!G1744</f>
        <v>0</v>
      </c>
      <c r="H566" s="14">
        <f>'Consolidated List'!H1744</f>
        <v>0</v>
      </c>
      <c r="I566" s="14">
        <f>'Consolidated List'!I1744</f>
        <v>0</v>
      </c>
      <c r="J566" s="14">
        <f>'Consolidated List'!J1744</f>
        <v>0</v>
      </c>
      <c r="K566" s="14">
        <f>'Consolidated List'!K1744</f>
        <v>0</v>
      </c>
      <c r="L566" s="14">
        <f>'Consolidated List'!L1744</f>
        <v>0</v>
      </c>
      <c r="M566" s="14">
        <f>'Consolidated List'!M1744</f>
        <v>0</v>
      </c>
      <c r="N566" s="14">
        <f>'Consolidated List'!N1744</f>
        <v>0</v>
      </c>
      <c r="O566" s="14">
        <f>'Consolidated List'!O1744</f>
        <v>0</v>
      </c>
      <c r="P566" s="14">
        <f>'Consolidated List'!P1744</f>
        <v>0</v>
      </c>
      <c r="Q566" s="14">
        <f>'Consolidated List'!Q1744</f>
        <v>1</v>
      </c>
      <c r="R566" s="15">
        <f ca="1">RAND()*2-1</f>
        <v>0.69416634630417651</v>
      </c>
      <c r="S566" s="13"/>
      <c r="T566" s="13"/>
      <c r="U566" s="13"/>
      <c r="V566" s="15">
        <f ca="1">$B$2*LOG(B566+1)+SUMPRODUCT($C$2:$T$2,C566:T566)</f>
        <v>123.7781903765201</v>
      </c>
      <c r="W566" s="10">
        <f t="shared" ca="1" si="16"/>
        <v>29054984313.210999</v>
      </c>
      <c r="X566" s="7">
        <f t="shared" ca="1" si="17"/>
        <v>1</v>
      </c>
      <c r="Y566" s="16">
        <f ca="1">X566/$AA$15</f>
        <v>1.1579434923575729E-4</v>
      </c>
    </row>
    <row r="567" spans="1:25" x14ac:dyDescent="0.25">
      <c r="A567" t="str">
        <f>'Consolidated List'!A1113</f>
        <v>Gold Bar</v>
      </c>
      <c r="B567" s="7">
        <f>'Consolidated List'!B1113</f>
        <v>0</v>
      </c>
      <c r="C567" s="7">
        <f>'Consolidated List'!C1113</f>
        <v>0</v>
      </c>
      <c r="D567" s="7">
        <f>'Consolidated List'!D1113</f>
        <v>0</v>
      </c>
      <c r="E567" s="7">
        <f>'Consolidated List'!E1113</f>
        <v>0</v>
      </c>
      <c r="F567" s="7">
        <f>'Consolidated List'!F1113</f>
        <v>0</v>
      </c>
      <c r="G567" s="7">
        <f>'Consolidated List'!G1113</f>
        <v>0</v>
      </c>
      <c r="H567" s="7">
        <f>'Consolidated List'!H1113</f>
        <v>0</v>
      </c>
      <c r="I567" s="7">
        <f>'Consolidated List'!I1113</f>
        <v>0</v>
      </c>
      <c r="J567" s="7">
        <f>'Consolidated List'!J1113</f>
        <v>0</v>
      </c>
      <c r="K567" s="7">
        <f>'Consolidated List'!K1113</f>
        <v>0</v>
      </c>
      <c r="L567" s="7">
        <f>'Consolidated List'!L1113</f>
        <v>0</v>
      </c>
      <c r="M567" s="7">
        <f>'Consolidated List'!M1113</f>
        <v>1</v>
      </c>
      <c r="N567" s="7">
        <f>'Consolidated List'!N1113</f>
        <v>0</v>
      </c>
      <c r="O567" s="7">
        <f>'Consolidated List'!O1113</f>
        <v>0</v>
      </c>
      <c r="P567" s="7">
        <f>'Consolidated List'!P1113</f>
        <v>0</v>
      </c>
      <c r="Q567" s="7">
        <f>'Consolidated List'!Q1113</f>
        <v>0</v>
      </c>
      <c r="R567" s="10">
        <f ca="1">RAND()*2-1</f>
        <v>0.4912163590607086</v>
      </c>
      <c r="V567" s="10">
        <f ca="1">$B$2*LOG(B567+1)+SUMPRODUCT($C$2:$T$2,C567:T567)</f>
        <v>60.766530534419537</v>
      </c>
      <c r="W567" s="10">
        <f t="shared" ca="1" si="16"/>
        <v>828556643.66279542</v>
      </c>
      <c r="X567" s="7">
        <f t="shared" ca="1" si="17"/>
        <v>1</v>
      </c>
      <c r="Y567" s="16">
        <f ca="1">X567/$AA$15</f>
        <v>1.1579434923575729E-4</v>
      </c>
    </row>
    <row r="568" spans="1:25" x14ac:dyDescent="0.25">
      <c r="A568" t="str">
        <f>'Consolidated List'!A550</f>
        <v xml:space="preserve">Golden Days </v>
      </c>
      <c r="B568" s="7">
        <f>'Consolidated List'!B550</f>
        <v>207</v>
      </c>
      <c r="C568" s="7">
        <f>'Consolidated List'!C550</f>
        <v>0</v>
      </c>
      <c r="D568" s="7">
        <f>'Consolidated List'!D550</f>
        <v>0</v>
      </c>
      <c r="E568" s="7">
        <f>'Consolidated List'!E550</f>
        <v>0</v>
      </c>
      <c r="F568" s="7">
        <f>'Consolidated List'!F550</f>
        <v>1</v>
      </c>
      <c r="G568" s="7">
        <f>'Consolidated List'!G550</f>
        <v>0</v>
      </c>
      <c r="H568" s="7">
        <f>'Consolidated List'!H550</f>
        <v>0</v>
      </c>
      <c r="I568" s="7">
        <f>'Consolidated List'!I550</f>
        <v>0</v>
      </c>
      <c r="J568" s="7">
        <f>'Consolidated List'!J550</f>
        <v>0</v>
      </c>
      <c r="K568" s="7">
        <f>'Consolidated List'!K550</f>
        <v>0</v>
      </c>
      <c r="L568" s="7">
        <f>'Consolidated List'!L550</f>
        <v>0</v>
      </c>
      <c r="M568" s="7">
        <f>'Consolidated List'!M550</f>
        <v>0</v>
      </c>
      <c r="N568" s="7">
        <f>'Consolidated List'!N550</f>
        <v>0</v>
      </c>
      <c r="O568" s="7">
        <f>'Consolidated List'!O550</f>
        <v>0</v>
      </c>
      <c r="P568" s="7">
        <f>'Consolidated List'!P550</f>
        <v>0</v>
      </c>
      <c r="Q568" s="7">
        <f>'Consolidated List'!Q550</f>
        <v>0</v>
      </c>
      <c r="R568" s="10">
        <f ca="1">RAND()*2-1</f>
        <v>-0.31220543232798814</v>
      </c>
      <c r="V568" s="10">
        <f ca="1">$B$2*LOG(B568+1)+SUMPRODUCT($C$2:$T$2,C568:T568)</f>
        <v>90.374035730491244</v>
      </c>
      <c r="W568" s="10">
        <f t="shared" ca="1" si="16"/>
        <v>6028626557.7056684</v>
      </c>
      <c r="X568" s="7">
        <f t="shared" ca="1" si="17"/>
        <v>1</v>
      </c>
      <c r="Y568" s="16">
        <f ca="1">X568/$AA$15</f>
        <v>1.1579434923575729E-4</v>
      </c>
    </row>
    <row r="569" spans="1:25" x14ac:dyDescent="0.25">
      <c r="A569" t="str">
        <f>'Consolidated List'!A228</f>
        <v xml:space="preserve">Goodfare </v>
      </c>
      <c r="B569" s="7">
        <f>'Consolidated List'!B228</f>
        <v>0</v>
      </c>
      <c r="C569" s="7">
        <f>'Consolidated List'!C228</f>
        <v>0</v>
      </c>
      <c r="D569" s="7">
        <f>'Consolidated List'!D228</f>
        <v>0</v>
      </c>
      <c r="E569" s="7">
        <f>'Consolidated List'!E228</f>
        <v>1</v>
      </c>
      <c r="F569" s="7">
        <f>'Consolidated List'!F228</f>
        <v>0</v>
      </c>
      <c r="G569" s="7">
        <f>'Consolidated List'!G228</f>
        <v>0</v>
      </c>
      <c r="H569" s="7">
        <f>'Consolidated List'!H228</f>
        <v>0</v>
      </c>
      <c r="I569" s="7">
        <f>'Consolidated List'!I228</f>
        <v>0</v>
      </c>
      <c r="J569" s="7">
        <f>'Consolidated List'!J228</f>
        <v>0</v>
      </c>
      <c r="K569" s="7">
        <f>'Consolidated List'!K228</f>
        <v>0</v>
      </c>
      <c r="L569" s="7">
        <f>'Consolidated List'!L228</f>
        <v>0</v>
      </c>
      <c r="M569" s="7">
        <f>'Consolidated List'!M228</f>
        <v>0</v>
      </c>
      <c r="N569" s="7">
        <f>'Consolidated List'!N228</f>
        <v>0</v>
      </c>
      <c r="O569" s="7">
        <f>'Consolidated List'!O228</f>
        <v>0</v>
      </c>
      <c r="P569" s="7">
        <f>'Consolidated List'!P228</f>
        <v>0</v>
      </c>
      <c r="Q569" s="7">
        <f>'Consolidated List'!Q228</f>
        <v>0</v>
      </c>
      <c r="R569" s="10">
        <f ca="1">RAND()*2-1</f>
        <v>-0.59861458570368886</v>
      </c>
      <c r="V569" s="10">
        <f ca="1">$B$2*LOG(B569+1)+SUMPRODUCT($C$2:$T$2,C569:T569)</f>
        <v>19.013854142963112</v>
      </c>
      <c r="W569" s="10">
        <f t="shared" ca="1" si="16"/>
        <v>2485137.6034062733</v>
      </c>
      <c r="X569" s="7">
        <f t="shared" ca="1" si="17"/>
        <v>1</v>
      </c>
      <c r="Y569" s="16">
        <f ca="1">X569/$AA$15</f>
        <v>1.1579434923575729E-4</v>
      </c>
    </row>
    <row r="570" spans="1:25" x14ac:dyDescent="0.25">
      <c r="A570" t="str">
        <f>'Consolidated List'!A1149</f>
        <v>Goodridge Corners</v>
      </c>
      <c r="B570" s="7">
        <f>'Consolidated List'!B1149</f>
        <v>0</v>
      </c>
      <c r="C570" s="7">
        <f>'Consolidated List'!C1149</f>
        <v>0</v>
      </c>
      <c r="D570" s="7">
        <f>'Consolidated List'!D1149</f>
        <v>0</v>
      </c>
      <c r="E570" s="7">
        <f>'Consolidated List'!E1149</f>
        <v>0</v>
      </c>
      <c r="F570" s="7">
        <f>'Consolidated List'!F1149</f>
        <v>0</v>
      </c>
      <c r="G570" s="7">
        <f>'Consolidated List'!G1149</f>
        <v>0</v>
      </c>
      <c r="H570" s="7">
        <f>'Consolidated List'!H1149</f>
        <v>0</v>
      </c>
      <c r="I570" s="7">
        <f>'Consolidated List'!I1149</f>
        <v>0</v>
      </c>
      <c r="J570" s="7">
        <f>'Consolidated List'!J1149</f>
        <v>0</v>
      </c>
      <c r="K570" s="7">
        <f>'Consolidated List'!K1149</f>
        <v>0</v>
      </c>
      <c r="L570" s="7">
        <f>'Consolidated List'!L1149</f>
        <v>0</v>
      </c>
      <c r="M570" s="7">
        <f>'Consolidated List'!M1149</f>
        <v>1</v>
      </c>
      <c r="N570" s="7">
        <f>'Consolidated List'!N1149</f>
        <v>0</v>
      </c>
      <c r="O570" s="7">
        <f>'Consolidated List'!O1149</f>
        <v>0</v>
      </c>
      <c r="P570" s="7">
        <f>'Consolidated List'!P1149</f>
        <v>0</v>
      </c>
      <c r="Q570" s="7">
        <f>'Consolidated List'!Q1149</f>
        <v>0</v>
      </c>
      <c r="R570" s="10">
        <f ca="1">RAND()*2-1</f>
        <v>0.10898927015884485</v>
      </c>
      <c r="V570" s="10">
        <f ca="1">$B$2*LOG(B570+1)+SUMPRODUCT($C$2:$T$2,C570:T570)</f>
        <v>56.944259645400898</v>
      </c>
      <c r="W570" s="10">
        <f t="shared" ca="1" si="16"/>
        <v>598755827.10421944</v>
      </c>
      <c r="X570" s="7">
        <f t="shared" ca="1" si="17"/>
        <v>1</v>
      </c>
      <c r="Y570" s="16">
        <f ca="1">X570/$AA$15</f>
        <v>1.1579434923575729E-4</v>
      </c>
    </row>
    <row r="571" spans="1:25" x14ac:dyDescent="0.25">
      <c r="A571" t="str">
        <f>'Consolidated List'!A229</f>
        <v xml:space="preserve">Goose Lake </v>
      </c>
      <c r="B571" s="7">
        <f>'Consolidated List'!B229</f>
        <v>0</v>
      </c>
      <c r="C571" s="7">
        <f>'Consolidated List'!C229</f>
        <v>0</v>
      </c>
      <c r="D571" s="7">
        <f>'Consolidated List'!D229</f>
        <v>0</v>
      </c>
      <c r="E571" s="7">
        <f>'Consolidated List'!E229</f>
        <v>1</v>
      </c>
      <c r="F571" s="7">
        <f>'Consolidated List'!F229</f>
        <v>0</v>
      </c>
      <c r="G571" s="7">
        <f>'Consolidated List'!G229</f>
        <v>0</v>
      </c>
      <c r="H571" s="7">
        <f>'Consolidated List'!H229</f>
        <v>0</v>
      </c>
      <c r="I571" s="7">
        <f>'Consolidated List'!I229</f>
        <v>0</v>
      </c>
      <c r="J571" s="7">
        <f>'Consolidated List'!J229</f>
        <v>0</v>
      </c>
      <c r="K571" s="7">
        <f>'Consolidated List'!K229</f>
        <v>0</v>
      </c>
      <c r="L571" s="7">
        <f>'Consolidated List'!L229</f>
        <v>0</v>
      </c>
      <c r="M571" s="7">
        <f>'Consolidated List'!M229</f>
        <v>0</v>
      </c>
      <c r="N571" s="7">
        <f>'Consolidated List'!N229</f>
        <v>0</v>
      </c>
      <c r="O571" s="7">
        <f>'Consolidated List'!O229</f>
        <v>0</v>
      </c>
      <c r="P571" s="7">
        <f>'Consolidated List'!P229</f>
        <v>0</v>
      </c>
      <c r="Q571" s="7">
        <f>'Consolidated List'!Q229</f>
        <v>0</v>
      </c>
      <c r="R571" s="10">
        <f ca="1">RAND()*2-1</f>
        <v>0.97527399354313382</v>
      </c>
      <c r="T571">
        <v>1</v>
      </c>
      <c r="V571" s="10">
        <f ca="1">$B$2*LOG(B571+1)+SUMPRODUCT($C$2:$T$2,C571:T571)</f>
        <v>78.752739935431336</v>
      </c>
      <c r="W571" s="10">
        <f t="shared" ca="1" si="16"/>
        <v>3029202889.2299747</v>
      </c>
      <c r="X571" s="7">
        <f t="shared" ca="1" si="17"/>
        <v>1</v>
      </c>
      <c r="Y571" s="16">
        <f ca="1">X571/$AA$15</f>
        <v>1.1579434923575729E-4</v>
      </c>
    </row>
    <row r="572" spans="1:25" x14ac:dyDescent="0.25">
      <c r="A572" t="str">
        <f>'Consolidated List'!A840</f>
        <v>Gooseberry Lake</v>
      </c>
      <c r="B572" s="7">
        <f>'Consolidated List'!B840</f>
        <v>0</v>
      </c>
      <c r="C572" s="7">
        <f>'Consolidated List'!C840</f>
        <v>0</v>
      </c>
      <c r="D572" s="7">
        <f>'Consolidated List'!D840</f>
        <v>0</v>
      </c>
      <c r="E572" s="7">
        <f>'Consolidated List'!E840</f>
        <v>0</v>
      </c>
      <c r="F572" s="7">
        <f>'Consolidated List'!F840</f>
        <v>0</v>
      </c>
      <c r="G572" s="7">
        <f>'Consolidated List'!G840</f>
        <v>0</v>
      </c>
      <c r="H572" s="7">
        <f>'Consolidated List'!H840</f>
        <v>0</v>
      </c>
      <c r="I572" s="7">
        <f>'Consolidated List'!I840</f>
        <v>0</v>
      </c>
      <c r="J572" s="7">
        <f>'Consolidated List'!J840</f>
        <v>0</v>
      </c>
      <c r="K572" s="7">
        <f>'Consolidated List'!K840</f>
        <v>0</v>
      </c>
      <c r="L572" s="7">
        <f>'Consolidated List'!L840</f>
        <v>1</v>
      </c>
      <c r="M572" s="7">
        <f>'Consolidated List'!M840</f>
        <v>0</v>
      </c>
      <c r="N572" s="7">
        <f>'Consolidated List'!N840</f>
        <v>0</v>
      </c>
      <c r="O572" s="7">
        <f>'Consolidated List'!O840</f>
        <v>0</v>
      </c>
      <c r="P572" s="7">
        <f>'Consolidated List'!P840</f>
        <v>0</v>
      </c>
      <c r="Q572" s="7">
        <f>'Consolidated List'!Q840</f>
        <v>0</v>
      </c>
      <c r="R572" s="10">
        <f ca="1">RAND()*2-1</f>
        <v>0.17676772425368603</v>
      </c>
      <c r="T572">
        <v>1</v>
      </c>
      <c r="V572" s="10">
        <f ca="1">$B$2*LOG(B572+1)+SUMPRODUCT($C$2:$T$2,C572:T572)</f>
        <v>70.767677242536863</v>
      </c>
      <c r="W572" s="10">
        <f t="shared" ca="1" si="16"/>
        <v>1774903337.3111348</v>
      </c>
      <c r="X572" s="7">
        <f t="shared" ca="1" si="17"/>
        <v>1</v>
      </c>
      <c r="Y572" s="16">
        <f ca="1">X572/$AA$15</f>
        <v>1.1579434923575729E-4</v>
      </c>
    </row>
    <row r="573" spans="1:25" x14ac:dyDescent="0.25">
      <c r="A573" t="str">
        <f>'Consolidated List'!A1477</f>
        <v xml:space="preserve">Grande Cache </v>
      </c>
      <c r="B573" s="7">
        <f>'Consolidated List'!B1477</f>
        <v>3783</v>
      </c>
      <c r="C573" s="7">
        <f>'Consolidated List'!C1477</f>
        <v>0</v>
      </c>
      <c r="D573" s="7">
        <f>'Consolidated List'!D1477</f>
        <v>0</v>
      </c>
      <c r="E573" s="7">
        <f>'Consolidated List'!E1477</f>
        <v>0</v>
      </c>
      <c r="F573" s="7">
        <f>'Consolidated List'!F1477</f>
        <v>0</v>
      </c>
      <c r="G573" s="7">
        <f>'Consolidated List'!G1477</f>
        <v>0</v>
      </c>
      <c r="H573" s="7">
        <f>'Consolidated List'!H1477</f>
        <v>0</v>
      </c>
      <c r="I573" s="7">
        <f>'Consolidated List'!I1477</f>
        <v>0</v>
      </c>
      <c r="J573" s="7">
        <f>'Consolidated List'!J1477</f>
        <v>0</v>
      </c>
      <c r="K573" s="7">
        <f>'Consolidated List'!K1477</f>
        <v>0</v>
      </c>
      <c r="L573" s="7">
        <f>'Consolidated List'!L1477</f>
        <v>0</v>
      </c>
      <c r="M573" s="7">
        <f>'Consolidated List'!M1477</f>
        <v>0</v>
      </c>
      <c r="N573" s="7">
        <f>'Consolidated List'!N1477</f>
        <v>0</v>
      </c>
      <c r="O573" s="7">
        <f>'Consolidated List'!O1477</f>
        <v>1</v>
      </c>
      <c r="P573" s="7">
        <f>'Consolidated List'!P1477</f>
        <v>0</v>
      </c>
      <c r="Q573" s="7">
        <f>'Consolidated List'!Q1477</f>
        <v>0</v>
      </c>
      <c r="R573" s="10">
        <f ca="1">RAND()*2-1</f>
        <v>-0.90940624680098181</v>
      </c>
      <c r="T573">
        <v>1</v>
      </c>
      <c r="V573" s="10">
        <f ca="1">$B$2*LOG(B573+1)+SUMPRODUCT($C$2:$T$2,C573:T573)</f>
        <v>232.97832474707212</v>
      </c>
      <c r="W573" s="10">
        <f t="shared" ca="1" si="16"/>
        <v>686400498934.80066</v>
      </c>
      <c r="X573" s="7">
        <f t="shared" ca="1" si="17"/>
        <v>6</v>
      </c>
      <c r="Y573" s="16">
        <f ca="1">X573/$AA$15</f>
        <v>6.9476609541454376E-4</v>
      </c>
    </row>
    <row r="574" spans="1:25" x14ac:dyDescent="0.25">
      <c r="A574" t="str">
        <f>'Consolidated List'!A494</f>
        <v xml:space="preserve">Grande Prairie </v>
      </c>
      <c r="B574" s="7">
        <f>'Consolidated List'!B494+'Consolidated List'!B728</f>
        <v>68197</v>
      </c>
      <c r="C574" s="7">
        <f>'Consolidated List'!C494</f>
        <v>0</v>
      </c>
      <c r="D574" s="7">
        <f>'Consolidated List'!D494</f>
        <v>0</v>
      </c>
      <c r="E574" s="7">
        <f>'Consolidated List'!E494</f>
        <v>0</v>
      </c>
      <c r="F574" s="7">
        <f>'Consolidated List'!F494</f>
        <v>0</v>
      </c>
      <c r="G574" s="7">
        <f>'Consolidated List'!G494</f>
        <v>1</v>
      </c>
      <c r="H574" s="7">
        <f>'Consolidated List'!H494</f>
        <v>0</v>
      </c>
      <c r="I574" s="7">
        <f>'Consolidated List'!I494</f>
        <v>0</v>
      </c>
      <c r="J574" s="7">
        <f>'Consolidated List'!J728</f>
        <v>1</v>
      </c>
      <c r="K574" s="7">
        <f>'Consolidated List'!K494</f>
        <v>0</v>
      </c>
      <c r="L574" s="7">
        <f>'Consolidated List'!L494</f>
        <v>0</v>
      </c>
      <c r="M574" s="7">
        <f>'Consolidated List'!M494</f>
        <v>0</v>
      </c>
      <c r="N574" s="7">
        <f>'Consolidated List'!N494</f>
        <v>0</v>
      </c>
      <c r="O574" s="7">
        <f>'Consolidated List'!O494</f>
        <v>0</v>
      </c>
      <c r="P574" s="7">
        <f>'Consolidated List'!P494</f>
        <v>0</v>
      </c>
      <c r="Q574" s="7">
        <f>'Consolidated List'!Q494</f>
        <v>0</v>
      </c>
      <c r="R574" s="10">
        <f ca="1">RAND()*2-1</f>
        <v>-1.4662115852444479E-2</v>
      </c>
      <c r="T574">
        <v>1</v>
      </c>
      <c r="V574" s="10">
        <f ca="1">$B$2*LOG(B574+1)+SUMPRODUCT($C$2:$T$2,C574:T574)</f>
        <v>368.3678429139942</v>
      </c>
      <c r="W574" s="10">
        <f t="shared" ca="1" si="16"/>
        <v>6782792866813.7744</v>
      </c>
      <c r="X574" s="7">
        <f t="shared" ca="1" si="17"/>
        <v>51</v>
      </c>
      <c r="Y574" s="16">
        <f ca="1">X574/$AA$15</f>
        <v>5.905511811023622E-3</v>
      </c>
    </row>
    <row r="575" spans="1:25" x14ac:dyDescent="0.25">
      <c r="A575" t="str">
        <f>'Consolidated List'!A944</f>
        <v>Grandin</v>
      </c>
      <c r="B575" s="7">
        <f>'Consolidated List'!B944</f>
        <v>0</v>
      </c>
      <c r="C575" s="7">
        <f>'Consolidated List'!C944</f>
        <v>0</v>
      </c>
      <c r="D575" s="7">
        <f>'Consolidated List'!D944</f>
        <v>0</v>
      </c>
      <c r="E575" s="7">
        <f>'Consolidated List'!E944</f>
        <v>0</v>
      </c>
      <c r="F575" s="7">
        <f>'Consolidated List'!F944</f>
        <v>0</v>
      </c>
      <c r="G575" s="7">
        <f>'Consolidated List'!G944</f>
        <v>0</v>
      </c>
      <c r="H575" s="7">
        <f>'Consolidated List'!H944</f>
        <v>0</v>
      </c>
      <c r="I575" s="7">
        <f>'Consolidated List'!I944</f>
        <v>0</v>
      </c>
      <c r="J575" s="7">
        <f>'Consolidated List'!J944</f>
        <v>0</v>
      </c>
      <c r="K575" s="7">
        <f>'Consolidated List'!K944</f>
        <v>0</v>
      </c>
      <c r="L575" s="7">
        <f>'Consolidated List'!L944</f>
        <v>0</v>
      </c>
      <c r="M575" s="7">
        <f>'Consolidated List'!M944</f>
        <v>1</v>
      </c>
      <c r="N575" s="7">
        <f>'Consolidated List'!N944</f>
        <v>0</v>
      </c>
      <c r="O575" s="7">
        <f>'Consolidated List'!O944</f>
        <v>0</v>
      </c>
      <c r="P575" s="7">
        <f>'Consolidated List'!P944</f>
        <v>0</v>
      </c>
      <c r="Q575" s="7">
        <f>'Consolidated List'!Q944</f>
        <v>0</v>
      </c>
      <c r="R575" s="10">
        <f ca="1">RAND()*2-1</f>
        <v>0.43192990912918416</v>
      </c>
      <c r="V575" s="10">
        <f ca="1">$B$2*LOG(B575+1)+SUMPRODUCT($C$2:$T$2,C575:T575)</f>
        <v>60.17366603510429</v>
      </c>
      <c r="W575" s="10">
        <f t="shared" ca="1" si="16"/>
        <v>788918891.27293563</v>
      </c>
      <c r="X575" s="7">
        <f t="shared" ca="1" si="17"/>
        <v>1</v>
      </c>
      <c r="Y575" s="16">
        <f ca="1">X575/$AA$15</f>
        <v>1.1579434923575729E-4</v>
      </c>
    </row>
    <row r="576" spans="1:25" x14ac:dyDescent="0.25">
      <c r="A576" s="13" t="str">
        <f>'Consolidated List'!A1745</f>
        <v xml:space="preserve">Grandmuir Estates </v>
      </c>
      <c r="B576" s="14">
        <f>'Consolidated List'!B1745</f>
        <v>72</v>
      </c>
      <c r="C576" s="14">
        <f>'Consolidated List'!C1745</f>
        <v>0</v>
      </c>
      <c r="D576" s="14">
        <f>'Consolidated List'!D1745</f>
        <v>0</v>
      </c>
      <c r="E576" s="14">
        <f>'Consolidated List'!E1745</f>
        <v>0</v>
      </c>
      <c r="F576" s="14">
        <f>'Consolidated List'!F1745</f>
        <v>0</v>
      </c>
      <c r="G576" s="14">
        <f>'Consolidated List'!G1745</f>
        <v>0</v>
      </c>
      <c r="H576" s="14">
        <f>'Consolidated List'!H1745</f>
        <v>0</v>
      </c>
      <c r="I576" s="14">
        <f>'Consolidated List'!I1745</f>
        <v>0</v>
      </c>
      <c r="J576" s="14">
        <f>'Consolidated List'!J1745</f>
        <v>0</v>
      </c>
      <c r="K576" s="14">
        <f>'Consolidated List'!K1745</f>
        <v>0</v>
      </c>
      <c r="L576" s="14">
        <f>'Consolidated List'!L1745</f>
        <v>0</v>
      </c>
      <c r="M576" s="14">
        <f>'Consolidated List'!M1745</f>
        <v>0</v>
      </c>
      <c r="N576" s="14">
        <f>'Consolidated List'!N1745</f>
        <v>0</v>
      </c>
      <c r="O576" s="14">
        <f>'Consolidated List'!O1745</f>
        <v>0</v>
      </c>
      <c r="P576" s="14">
        <f>'Consolidated List'!P1745</f>
        <v>0</v>
      </c>
      <c r="Q576" s="14">
        <f>'Consolidated List'!Q1745</f>
        <v>1</v>
      </c>
      <c r="R576" s="15">
        <f ca="1">RAND()*2-1</f>
        <v>0.6311991583920209</v>
      </c>
      <c r="S576" s="13"/>
      <c r="T576" s="13"/>
      <c r="U576" s="13"/>
      <c r="V576" s="15">
        <f ca="1">$B$2*LOG(B576+1)+SUMPRODUCT($C$2:$T$2,C576:T576)</f>
        <v>107.80164596789525</v>
      </c>
      <c r="W576" s="10">
        <f t="shared" ca="1" si="16"/>
        <v>14558846246.286077</v>
      </c>
      <c r="X576" s="7">
        <f t="shared" ca="1" si="17"/>
        <v>1</v>
      </c>
      <c r="Y576" s="16">
        <f ca="1">X576/$AA$15</f>
        <v>1.1579434923575729E-4</v>
      </c>
    </row>
    <row r="577" spans="1:25" x14ac:dyDescent="0.25">
      <c r="A577" t="str">
        <f>'Consolidated List'!A551</f>
        <v xml:space="preserve">Grandview </v>
      </c>
      <c r="B577" s="7">
        <f>'Consolidated List'!B551</f>
        <v>127</v>
      </c>
      <c r="C577" s="7">
        <f>'Consolidated List'!C551</f>
        <v>0</v>
      </c>
      <c r="D577" s="7">
        <f>'Consolidated List'!D551</f>
        <v>0</v>
      </c>
      <c r="E577" s="7">
        <f>'Consolidated List'!E551</f>
        <v>0</v>
      </c>
      <c r="F577" s="7">
        <f>'Consolidated List'!F551</f>
        <v>1</v>
      </c>
      <c r="G577" s="7">
        <f>'Consolidated List'!G551</f>
        <v>0</v>
      </c>
      <c r="H577" s="7">
        <f>'Consolidated List'!H551</f>
        <v>0</v>
      </c>
      <c r="I577" s="7">
        <f>'Consolidated List'!I551</f>
        <v>0</v>
      </c>
      <c r="J577" s="7">
        <f>'Consolidated List'!J551</f>
        <v>0</v>
      </c>
      <c r="K577" s="7">
        <f>'Consolidated List'!K551</f>
        <v>0</v>
      </c>
      <c r="L577" s="7">
        <f>'Consolidated List'!L551</f>
        <v>0</v>
      </c>
      <c r="M577" s="7">
        <f>'Consolidated List'!M551</f>
        <v>0</v>
      </c>
      <c r="N577" s="7">
        <f>'Consolidated List'!N551</f>
        <v>0</v>
      </c>
      <c r="O577" s="7">
        <f>'Consolidated List'!O551</f>
        <v>0</v>
      </c>
      <c r="P577" s="7">
        <f>'Consolidated List'!P551</f>
        <v>0</v>
      </c>
      <c r="Q577" s="7">
        <f>'Consolidated List'!Q551</f>
        <v>0</v>
      </c>
      <c r="R577" s="10">
        <f ca="1">RAND()*2-1</f>
        <v>-0.56488609628151321</v>
      </c>
      <c r="V577" s="10">
        <f ca="1">$B$2*LOG(B577+1)+SUMPRODUCT($C$2:$T$2,C577:T577)</f>
        <v>80.88906803556452</v>
      </c>
      <c r="W577" s="10">
        <f t="shared" ca="1" si="16"/>
        <v>3462973421.4826837</v>
      </c>
      <c r="X577" s="7">
        <f t="shared" ca="1" si="17"/>
        <v>1</v>
      </c>
      <c r="Y577" s="16">
        <f ca="1">X577/$AA$15</f>
        <v>1.1579434923575729E-4</v>
      </c>
    </row>
    <row r="578" spans="1:25" x14ac:dyDescent="0.25">
      <c r="A578" t="str">
        <f>'Consolidated List'!A1045</f>
        <v>Grandview Heights</v>
      </c>
      <c r="B578" s="7">
        <f>'Consolidated List'!B1045</f>
        <v>0</v>
      </c>
      <c r="C578" s="7">
        <f>'Consolidated List'!C1045</f>
        <v>0</v>
      </c>
      <c r="D578" s="7">
        <f>'Consolidated List'!D1045</f>
        <v>0</v>
      </c>
      <c r="E578" s="7">
        <f>'Consolidated List'!E1045</f>
        <v>0</v>
      </c>
      <c r="F578" s="7">
        <f>'Consolidated List'!F1045</f>
        <v>0</v>
      </c>
      <c r="G578" s="7">
        <f>'Consolidated List'!G1045</f>
        <v>0</v>
      </c>
      <c r="H578" s="7">
        <f>'Consolidated List'!H1045</f>
        <v>0</v>
      </c>
      <c r="I578" s="7">
        <f>'Consolidated List'!I1045</f>
        <v>0</v>
      </c>
      <c r="J578" s="7">
        <f>'Consolidated List'!J1045</f>
        <v>0</v>
      </c>
      <c r="K578" s="7">
        <f>'Consolidated List'!K1045</f>
        <v>0</v>
      </c>
      <c r="L578" s="7">
        <f>'Consolidated List'!L1045</f>
        <v>0</v>
      </c>
      <c r="M578" s="7">
        <f>'Consolidated List'!M1045</f>
        <v>1</v>
      </c>
      <c r="N578" s="7">
        <f>'Consolidated List'!N1045</f>
        <v>0</v>
      </c>
      <c r="O578" s="7">
        <f>'Consolidated List'!O1045</f>
        <v>0</v>
      </c>
      <c r="P578" s="7">
        <f>'Consolidated List'!P1045</f>
        <v>0</v>
      </c>
      <c r="Q578" s="7">
        <f>'Consolidated List'!Q1045</f>
        <v>0</v>
      </c>
      <c r="R578" s="10">
        <f ca="1">RAND()*2-1</f>
        <v>-0.33120583947832105</v>
      </c>
      <c r="V578" s="10">
        <f ca="1">$B$2*LOG(B578+1)+SUMPRODUCT($C$2:$T$2,C578:T578)</f>
        <v>52.542308549029244</v>
      </c>
      <c r="W578" s="10">
        <f t="shared" ca="1" si="16"/>
        <v>400447650.63011295</v>
      </c>
      <c r="X578" s="7">
        <f t="shared" ca="1" si="17"/>
        <v>1</v>
      </c>
      <c r="Y578" s="16">
        <f ca="1">X578/$AA$15</f>
        <v>1.1579434923575729E-4</v>
      </c>
    </row>
    <row r="579" spans="1:25" x14ac:dyDescent="0.25">
      <c r="A579" t="str">
        <f>'Consolidated List'!A777</f>
        <v>Grantham</v>
      </c>
      <c r="B579" s="7">
        <f>'Consolidated List'!B777</f>
        <v>0</v>
      </c>
      <c r="C579" s="7">
        <f>'Consolidated List'!C777</f>
        <v>0</v>
      </c>
      <c r="D579" s="7">
        <f>'Consolidated List'!D777</f>
        <v>0</v>
      </c>
      <c r="E579" s="7">
        <f>'Consolidated List'!E777</f>
        <v>0</v>
      </c>
      <c r="F579" s="7">
        <f>'Consolidated List'!F777</f>
        <v>0</v>
      </c>
      <c r="G579" s="7">
        <f>'Consolidated List'!G777</f>
        <v>0</v>
      </c>
      <c r="H579" s="7">
        <f>'Consolidated List'!H777</f>
        <v>0</v>
      </c>
      <c r="I579" s="7">
        <f>'Consolidated List'!I777</f>
        <v>0</v>
      </c>
      <c r="J579" s="7">
        <f>'Consolidated List'!J777</f>
        <v>0</v>
      </c>
      <c r="K579" s="7">
        <f>'Consolidated List'!K777</f>
        <v>1</v>
      </c>
      <c r="L579" s="7">
        <f>'Consolidated List'!L777</f>
        <v>0</v>
      </c>
      <c r="M579" s="7">
        <f>'Consolidated List'!M777</f>
        <v>0</v>
      </c>
      <c r="N579" s="7">
        <f>'Consolidated List'!N777</f>
        <v>0</v>
      </c>
      <c r="O579" s="7">
        <f>'Consolidated List'!O777</f>
        <v>0</v>
      </c>
      <c r="P579" s="7">
        <f>'Consolidated List'!P777</f>
        <v>0</v>
      </c>
      <c r="Q579" s="7">
        <f>'Consolidated List'!Q777</f>
        <v>0</v>
      </c>
      <c r="R579" s="10">
        <f ca="1">RAND()*2-1</f>
        <v>-0.32376305990609699</v>
      </c>
      <c r="V579" s="10">
        <f ca="1">$B$2*LOG(B579+1)+SUMPRODUCT($C$2:$T$2,C579:T579)</f>
        <v>6.7623694009390301</v>
      </c>
      <c r="W579" s="10">
        <f t="shared" ca="1" si="16"/>
        <v>14139.466666281929</v>
      </c>
      <c r="X579" s="7">
        <f t="shared" ca="1" si="17"/>
        <v>1</v>
      </c>
      <c r="Y579" s="16">
        <f ca="1">X579/$AA$15</f>
        <v>1.1579434923575729E-4</v>
      </c>
    </row>
    <row r="580" spans="1:25" x14ac:dyDescent="0.25">
      <c r="A580" t="str">
        <f>'Consolidated List'!A1478</f>
        <v xml:space="preserve">Granum </v>
      </c>
      <c r="B580" s="7">
        <f>'Consolidated List'!B1478</f>
        <v>415</v>
      </c>
      <c r="C580" s="7">
        <f>'Consolidated List'!C1478</f>
        <v>0</v>
      </c>
      <c r="D580" s="7">
        <f>'Consolidated List'!D1478</f>
        <v>0</v>
      </c>
      <c r="E580" s="7">
        <f>'Consolidated List'!E1478</f>
        <v>0</v>
      </c>
      <c r="F580" s="7">
        <f>'Consolidated List'!F1478</f>
        <v>0</v>
      </c>
      <c r="G580" s="7">
        <f>'Consolidated List'!G1478</f>
        <v>0</v>
      </c>
      <c r="H580" s="7">
        <f>'Consolidated List'!H1478</f>
        <v>0</v>
      </c>
      <c r="I580" s="7">
        <f>'Consolidated List'!I1478</f>
        <v>0</v>
      </c>
      <c r="J580" s="7">
        <f>'Consolidated List'!J1478</f>
        <v>0</v>
      </c>
      <c r="K580" s="7">
        <f>'Consolidated List'!K1478</f>
        <v>0</v>
      </c>
      <c r="L580" s="7">
        <f>'Consolidated List'!L1478</f>
        <v>0</v>
      </c>
      <c r="M580" s="7">
        <f>'Consolidated List'!M1478</f>
        <v>0</v>
      </c>
      <c r="N580" s="7">
        <f>'Consolidated List'!N1478</f>
        <v>0</v>
      </c>
      <c r="O580" s="7">
        <f>'Consolidated List'!O1478</f>
        <v>1</v>
      </c>
      <c r="P580" s="7">
        <f>'Consolidated List'!P1478</f>
        <v>0</v>
      </c>
      <c r="Q580" s="7">
        <f>'Consolidated List'!Q1478</f>
        <v>0</v>
      </c>
      <c r="R580" s="10">
        <f ca="1">RAND()*2-1</f>
        <v>-0.23485926758070019</v>
      </c>
      <c r="V580" s="10">
        <f ca="1">$B$2*LOG(B580+1)+SUMPRODUCT($C$2:$T$2,C580:T580)</f>
        <v>164.08148723487551</v>
      </c>
      <c r="W580" s="10">
        <f t="shared" ca="1" si="16"/>
        <v>118931780078.11934</v>
      </c>
      <c r="X580" s="7">
        <f t="shared" ca="1" si="17"/>
        <v>1</v>
      </c>
      <c r="Y580" s="16">
        <f ca="1">X580/$AA$15</f>
        <v>1.1579434923575729E-4</v>
      </c>
    </row>
    <row r="581" spans="1:25" x14ac:dyDescent="0.25">
      <c r="A581" t="str">
        <f>'Consolidated List'!A975</f>
        <v>Granville</v>
      </c>
      <c r="B581" s="7">
        <f>'Consolidated List'!B975</f>
        <v>0</v>
      </c>
      <c r="C581" s="7">
        <f>'Consolidated List'!C975</f>
        <v>0</v>
      </c>
      <c r="D581" s="7">
        <f>'Consolidated List'!D975</f>
        <v>0</v>
      </c>
      <c r="E581" s="7">
        <f>'Consolidated List'!E975</f>
        <v>0</v>
      </c>
      <c r="F581" s="7">
        <f>'Consolidated List'!F975</f>
        <v>0</v>
      </c>
      <c r="G581" s="7">
        <f>'Consolidated List'!G975</f>
        <v>0</v>
      </c>
      <c r="H581" s="7">
        <f>'Consolidated List'!H975</f>
        <v>0</v>
      </c>
      <c r="I581" s="7">
        <f>'Consolidated List'!I975</f>
        <v>0</v>
      </c>
      <c r="J581" s="7">
        <f>'Consolidated List'!J975</f>
        <v>0</v>
      </c>
      <c r="K581" s="7">
        <f>'Consolidated List'!K975</f>
        <v>0</v>
      </c>
      <c r="L581" s="7">
        <f>'Consolidated List'!L975</f>
        <v>0</v>
      </c>
      <c r="M581" s="7">
        <f>'Consolidated List'!M975</f>
        <v>1</v>
      </c>
      <c r="N581" s="7">
        <f>'Consolidated List'!N975</f>
        <v>0</v>
      </c>
      <c r="O581" s="7">
        <f>'Consolidated List'!O975</f>
        <v>0</v>
      </c>
      <c r="P581" s="7">
        <f>'Consolidated List'!P975</f>
        <v>0</v>
      </c>
      <c r="Q581" s="7">
        <f>'Consolidated List'!Q975</f>
        <v>0</v>
      </c>
      <c r="R581" s="10">
        <f ca="1">RAND()*2-1</f>
        <v>0.39548837605712461</v>
      </c>
      <c r="V581" s="10">
        <f ca="1">$B$2*LOG(B581+1)+SUMPRODUCT($C$2:$T$2,C581:T581)</f>
        <v>59.8092507043837</v>
      </c>
      <c r="W581" s="10">
        <f t="shared" ref="W581:W644" ca="1" si="18">$W$2^LOG(V581)-2</f>
        <v>765317786.41865087</v>
      </c>
      <c r="X581" s="7">
        <f t="shared" ref="X581:X644" ca="1" si="19">INT((W581-$AA$18)/($AA$19-$AA$18)*($X$2-1)+1)</f>
        <v>1</v>
      </c>
      <c r="Y581" s="16">
        <f ca="1">X581/$AA$15</f>
        <v>1.1579434923575729E-4</v>
      </c>
    </row>
    <row r="582" spans="1:25" x14ac:dyDescent="0.25">
      <c r="A582" s="13" t="str">
        <f>'Consolidated List'!A1746</f>
        <v xml:space="preserve">Grassland </v>
      </c>
      <c r="B582" s="14">
        <f>'Consolidated List'!B1746</f>
        <v>101</v>
      </c>
      <c r="C582" s="14">
        <f>'Consolidated List'!C1746</f>
        <v>0</v>
      </c>
      <c r="D582" s="14">
        <f>'Consolidated List'!D1746</f>
        <v>0</v>
      </c>
      <c r="E582" s="7">
        <f>'Consolidated List'!E230</f>
        <v>1</v>
      </c>
      <c r="F582" s="14">
        <f>'Consolidated List'!F1746</f>
        <v>0</v>
      </c>
      <c r="G582" s="14">
        <f>'Consolidated List'!G1746</f>
        <v>0</v>
      </c>
      <c r="H582" s="14">
        <f>'Consolidated List'!H1746</f>
        <v>0</v>
      </c>
      <c r="I582" s="14">
        <f>'Consolidated List'!I1746</f>
        <v>0</v>
      </c>
      <c r="J582" s="14">
        <f>'Consolidated List'!J1746</f>
        <v>0</v>
      </c>
      <c r="K582" s="14">
        <f>'Consolidated List'!K1746</f>
        <v>0</v>
      </c>
      <c r="L582" s="14">
        <f>'Consolidated List'!L1746</f>
        <v>0</v>
      </c>
      <c r="M582" s="14">
        <f>'Consolidated List'!M1746</f>
        <v>0</v>
      </c>
      <c r="N582" s="14">
        <f>'Consolidated List'!N1746</f>
        <v>0</v>
      </c>
      <c r="O582" s="14">
        <f>'Consolidated List'!O1746</f>
        <v>0</v>
      </c>
      <c r="P582" s="14">
        <f>'Consolidated List'!P1746</f>
        <v>0</v>
      </c>
      <c r="Q582" s="14">
        <f>'Consolidated List'!Q1746</f>
        <v>1</v>
      </c>
      <c r="R582" s="15">
        <f ca="1">RAND()*2-1</f>
        <v>-0.45913002285166193</v>
      </c>
      <c r="S582" s="13"/>
      <c r="T582" s="13"/>
      <c r="U582" s="13"/>
      <c r="V582" s="15">
        <f ca="1">$B$2*LOG(B582+1)+SUMPRODUCT($C$2:$T$2,C582:T582)</f>
        <v>126.69250543962666</v>
      </c>
      <c r="W582" s="10">
        <f t="shared" ca="1" si="18"/>
        <v>32640336216.783695</v>
      </c>
      <c r="X582" s="7">
        <f t="shared" ca="1" si="19"/>
        <v>1</v>
      </c>
      <c r="Y582" s="16">
        <f ca="1">X582/$AA$15</f>
        <v>1.1579434923575729E-4</v>
      </c>
    </row>
    <row r="583" spans="1:25" x14ac:dyDescent="0.25">
      <c r="A583" t="str">
        <f>'Consolidated List'!A231</f>
        <v xml:space="preserve">Grassy Lake </v>
      </c>
      <c r="B583" s="7">
        <f>'Consolidated List'!B231</f>
        <v>596</v>
      </c>
      <c r="C583" s="7">
        <f>'Consolidated List'!C231</f>
        <v>0</v>
      </c>
      <c r="D583" s="7">
        <f>'Consolidated List'!D231</f>
        <v>0</v>
      </c>
      <c r="E583" s="7">
        <f>'Consolidated List'!E231</f>
        <v>1</v>
      </c>
      <c r="F583" s="7">
        <f>'Consolidated List'!F231</f>
        <v>0</v>
      </c>
      <c r="G583" s="7">
        <f>'Consolidated List'!G231</f>
        <v>0</v>
      </c>
      <c r="H583" s="7">
        <f>'Consolidated List'!H231</f>
        <v>0</v>
      </c>
      <c r="I583" s="7">
        <f>'Consolidated List'!I231</f>
        <v>0</v>
      </c>
      <c r="J583" s="7">
        <f>'Consolidated List'!J231</f>
        <v>0</v>
      </c>
      <c r="K583" s="7">
        <f>'Consolidated List'!K231</f>
        <v>0</v>
      </c>
      <c r="L583" s="7">
        <f>'Consolidated List'!L231</f>
        <v>0</v>
      </c>
      <c r="M583" s="7">
        <f>'Consolidated List'!M231</f>
        <v>0</v>
      </c>
      <c r="N583" s="7">
        <f>'Consolidated List'!N231</f>
        <v>0</v>
      </c>
      <c r="O583" s="7">
        <f>'Consolidated List'!O231</f>
        <v>0</v>
      </c>
      <c r="P583" s="7">
        <f>'Consolidated List'!P231</f>
        <v>0</v>
      </c>
      <c r="Q583" s="14">
        <f>'Consolidated List'!Q1747</f>
        <v>1</v>
      </c>
      <c r="R583" s="10">
        <f ca="1">RAND()*2-1</f>
        <v>0.47144639672181787</v>
      </c>
      <c r="T583">
        <v>1</v>
      </c>
      <c r="V583" s="10">
        <f ca="1">$B$2*LOG(B583+1)+SUMPRODUCT($C$2:$T$2,C583:T583)</f>
        <v>205.32161689448736</v>
      </c>
      <c r="W583" s="10">
        <f t="shared" ca="1" si="18"/>
        <v>364899592369.96185</v>
      </c>
      <c r="X583" s="7">
        <f t="shared" ca="1" si="19"/>
        <v>3</v>
      </c>
      <c r="Y583" s="16">
        <f ca="1">X583/$AA$15</f>
        <v>3.4738304770727188E-4</v>
      </c>
    </row>
    <row r="584" spans="1:25" x14ac:dyDescent="0.25">
      <c r="A584" s="13" t="str">
        <f>'Consolidated List'!A1748</f>
        <v xml:space="preserve">Green Acre Estates </v>
      </c>
      <c r="B584" s="14">
        <f>'Consolidated List'!B1748</f>
        <v>152</v>
      </c>
      <c r="C584" s="14">
        <f>'Consolidated List'!C1748</f>
        <v>0</v>
      </c>
      <c r="D584" s="14">
        <f>'Consolidated List'!D1748</f>
        <v>0</v>
      </c>
      <c r="E584" s="14">
        <f>'Consolidated List'!E1748</f>
        <v>0</v>
      </c>
      <c r="F584" s="14">
        <f>'Consolidated List'!F1748</f>
        <v>0</v>
      </c>
      <c r="G584" s="14">
        <f>'Consolidated List'!G1748</f>
        <v>0</v>
      </c>
      <c r="H584" s="14">
        <f>'Consolidated List'!H1748</f>
        <v>0</v>
      </c>
      <c r="I584" s="14">
        <f>'Consolidated List'!I1748</f>
        <v>0</v>
      </c>
      <c r="J584" s="14">
        <f>'Consolidated List'!J1748</f>
        <v>0</v>
      </c>
      <c r="K584" s="14">
        <f>'Consolidated List'!K1748</f>
        <v>0</v>
      </c>
      <c r="L584" s="14">
        <f>'Consolidated List'!L1748</f>
        <v>0</v>
      </c>
      <c r="M584" s="14">
        <f>'Consolidated List'!M1748</f>
        <v>0</v>
      </c>
      <c r="N584" s="14">
        <f>'Consolidated List'!N1748</f>
        <v>0</v>
      </c>
      <c r="O584" s="14">
        <f>'Consolidated List'!O1748</f>
        <v>0</v>
      </c>
      <c r="P584" s="14">
        <f>'Consolidated List'!P1748</f>
        <v>0</v>
      </c>
      <c r="Q584" s="14">
        <f>'Consolidated List'!Q1748</f>
        <v>1</v>
      </c>
      <c r="R584" s="15">
        <f ca="1">RAND()*2-1</f>
        <v>-0.77111241364778649</v>
      </c>
      <c r="S584" s="13"/>
      <c r="T584" s="13">
        <v>3</v>
      </c>
      <c r="U584" s="13"/>
      <c r="V584" s="15">
        <f ca="1">$B$2*LOG(B584+1)+SUMPRODUCT($C$2:$T$2,C584:T584)</f>
        <v>236.38369308050289</v>
      </c>
      <c r="W584" s="10">
        <f t="shared" ca="1" si="18"/>
        <v>738053029573.62427</v>
      </c>
      <c r="X584" s="7">
        <f t="shared" ca="1" si="19"/>
        <v>6</v>
      </c>
      <c r="Y584" s="16">
        <f ca="1">X584/$AA$15</f>
        <v>6.9476609541454376E-4</v>
      </c>
    </row>
    <row r="585" spans="1:25" x14ac:dyDescent="0.25">
      <c r="A585" t="str">
        <f>'Consolidated List'!A232</f>
        <v xml:space="preserve">Green Court </v>
      </c>
      <c r="B585" s="7">
        <f>'Consolidated List'!B232</f>
        <v>0</v>
      </c>
      <c r="C585" s="7">
        <f>'Consolidated List'!C232</f>
        <v>0</v>
      </c>
      <c r="D585" s="7">
        <f>'Consolidated List'!D232</f>
        <v>0</v>
      </c>
      <c r="E585" s="7">
        <f>'Consolidated List'!E232</f>
        <v>1</v>
      </c>
      <c r="F585" s="7">
        <f>'Consolidated List'!F232</f>
        <v>0</v>
      </c>
      <c r="G585" s="7">
        <f>'Consolidated List'!G232</f>
        <v>0</v>
      </c>
      <c r="H585" s="7">
        <f>'Consolidated List'!H232</f>
        <v>0</v>
      </c>
      <c r="I585" s="7">
        <f>'Consolidated List'!I232</f>
        <v>0</v>
      </c>
      <c r="J585" s="7">
        <f>'Consolidated List'!J232</f>
        <v>0</v>
      </c>
      <c r="K585" s="7">
        <f>'Consolidated List'!K232</f>
        <v>0</v>
      </c>
      <c r="L585" s="7">
        <f>'Consolidated List'!L232</f>
        <v>0</v>
      </c>
      <c r="M585" s="7">
        <f>'Consolidated List'!M232</f>
        <v>0</v>
      </c>
      <c r="N585" s="7">
        <f>'Consolidated List'!N232</f>
        <v>0</v>
      </c>
      <c r="O585" s="7">
        <f>'Consolidated List'!O232</f>
        <v>0</v>
      </c>
      <c r="P585" s="7">
        <f>'Consolidated List'!P232</f>
        <v>0</v>
      </c>
      <c r="Q585" s="7">
        <f>'Consolidated List'!Q232</f>
        <v>0</v>
      </c>
      <c r="R585" s="10">
        <f ca="1">RAND()*2-1</f>
        <v>-0.21753500653810054</v>
      </c>
      <c r="V585" s="10">
        <f ca="1">$B$2*LOG(B585+1)+SUMPRODUCT($C$2:$T$2,C585:T585)</f>
        <v>22.824649934618996</v>
      </c>
      <c r="W585" s="10">
        <f t="shared" ca="1" si="18"/>
        <v>6194702.9647725383</v>
      </c>
      <c r="X585" s="7">
        <f t="shared" ca="1" si="19"/>
        <v>1</v>
      </c>
      <c r="Y585" s="16">
        <f ca="1">X585/$AA$15</f>
        <v>1.1579434923575729E-4</v>
      </c>
    </row>
    <row r="586" spans="1:25" x14ac:dyDescent="0.25">
      <c r="A586" t="str">
        <f>'Consolidated List'!A1422</f>
        <v xml:space="preserve">Greenbriar </v>
      </c>
      <c r="B586" s="7">
        <f>'Consolidated List'!B1422</f>
        <v>983</v>
      </c>
      <c r="C586" s="7">
        <f>'Consolidated List'!C1422</f>
        <v>0</v>
      </c>
      <c r="D586" s="7">
        <f>'Consolidated List'!D1422</f>
        <v>0</v>
      </c>
      <c r="E586" s="7">
        <f>'Consolidated List'!E1422</f>
        <v>0</v>
      </c>
      <c r="F586" s="7">
        <f>'Consolidated List'!F1422</f>
        <v>0</v>
      </c>
      <c r="G586" s="7">
        <f>'Consolidated List'!G1422</f>
        <v>0</v>
      </c>
      <c r="H586" s="7">
        <f>'Consolidated List'!H1422</f>
        <v>0</v>
      </c>
      <c r="I586" s="7">
        <f>'Consolidated List'!I1422</f>
        <v>0</v>
      </c>
      <c r="J586" s="7">
        <f>'Consolidated List'!J1422</f>
        <v>0</v>
      </c>
      <c r="K586" s="7">
        <f>'Consolidated List'!K1422</f>
        <v>0</v>
      </c>
      <c r="L586" s="7">
        <f>'Consolidated List'!L1422</f>
        <v>0</v>
      </c>
      <c r="M586" s="7">
        <f>'Consolidated List'!M1422</f>
        <v>0</v>
      </c>
      <c r="N586" s="7">
        <f>'Consolidated List'!N1422</f>
        <v>1</v>
      </c>
      <c r="O586" s="7">
        <f>'Consolidated List'!O1422</f>
        <v>0</v>
      </c>
      <c r="P586" s="7">
        <f>'Consolidated List'!P1422</f>
        <v>0</v>
      </c>
      <c r="Q586" s="7">
        <f>'Consolidated List'!Q1422</f>
        <v>0</v>
      </c>
      <c r="R586" s="10">
        <f ca="1">RAND()*2-1</f>
        <v>0.4939851971289706</v>
      </c>
      <c r="V586" s="10">
        <f ca="1">$B$2*LOG(B586+1)+SUMPRODUCT($C$2:$T$2,C586:T586)</f>
        <v>115.70869021952396</v>
      </c>
      <c r="W586" s="10">
        <f t="shared" ca="1" si="18"/>
        <v>20741009372.495968</v>
      </c>
      <c r="X586" s="7">
        <f t="shared" ca="1" si="19"/>
        <v>1</v>
      </c>
      <c r="Y586" s="16">
        <f ca="1">X586/$AA$15</f>
        <v>1.1579434923575729E-4</v>
      </c>
    </row>
    <row r="587" spans="1:25" x14ac:dyDescent="0.25">
      <c r="A587" t="str">
        <f>'Consolidated List'!A841</f>
        <v>Greene Valley</v>
      </c>
      <c r="B587" s="7">
        <f>'Consolidated List'!B841</f>
        <v>0</v>
      </c>
      <c r="C587" s="7">
        <f>'Consolidated List'!C841</f>
        <v>0</v>
      </c>
      <c r="D587" s="7">
        <f>'Consolidated List'!D841</f>
        <v>0</v>
      </c>
      <c r="E587" s="7">
        <f>'Consolidated List'!E841</f>
        <v>0</v>
      </c>
      <c r="F587" s="7">
        <f>'Consolidated List'!F841</f>
        <v>0</v>
      </c>
      <c r="G587" s="7">
        <f>'Consolidated List'!G841</f>
        <v>0</v>
      </c>
      <c r="H587" s="7">
        <f>'Consolidated List'!H841</f>
        <v>0</v>
      </c>
      <c r="I587" s="7">
        <f>'Consolidated List'!I841</f>
        <v>0</v>
      </c>
      <c r="J587" s="7">
        <f>'Consolidated List'!J841</f>
        <v>0</v>
      </c>
      <c r="K587" s="7">
        <f>'Consolidated List'!K841</f>
        <v>0</v>
      </c>
      <c r="L587" s="7">
        <f>'Consolidated List'!L841</f>
        <v>1</v>
      </c>
      <c r="M587" s="7">
        <f>'Consolidated List'!M841</f>
        <v>0</v>
      </c>
      <c r="N587" s="7">
        <f>'Consolidated List'!N841</f>
        <v>0</v>
      </c>
      <c r="O587" s="7">
        <f>'Consolidated List'!O841</f>
        <v>0</v>
      </c>
      <c r="P587" s="7">
        <f>'Consolidated List'!P841</f>
        <v>0</v>
      </c>
      <c r="Q587" s="7">
        <f>'Consolidated List'!Q841</f>
        <v>0</v>
      </c>
      <c r="R587" s="10">
        <f ca="1">RAND()*2-1</f>
        <v>-0.99687291898626018</v>
      </c>
      <c r="V587" s="10">
        <f ca="1">$B$2*LOG(B587+1)+SUMPRODUCT($C$2:$T$2,C587:T587)</f>
        <v>15.031270810137398</v>
      </c>
      <c r="W587" s="10">
        <f t="shared" ca="1" si="18"/>
        <v>767321.49558496871</v>
      </c>
      <c r="X587" s="7">
        <f t="shared" ca="1" si="19"/>
        <v>1</v>
      </c>
      <c r="Y587" s="16">
        <f ca="1">X587/$AA$15</f>
        <v>1.1579434923575729E-4</v>
      </c>
    </row>
    <row r="588" spans="1:25" x14ac:dyDescent="0.25">
      <c r="A588" t="str">
        <f>'Consolidated List'!A1033</f>
        <v>Greenfield</v>
      </c>
      <c r="B588" s="7">
        <f>'Consolidated List'!B1033</f>
        <v>0</v>
      </c>
      <c r="C588" s="7">
        <f>'Consolidated List'!C1033</f>
        <v>0</v>
      </c>
      <c r="D588" s="7">
        <f>'Consolidated List'!D1033</f>
        <v>0</v>
      </c>
      <c r="E588" s="7">
        <f>'Consolidated List'!E1033</f>
        <v>0</v>
      </c>
      <c r="F588" s="7">
        <f>'Consolidated List'!F1033</f>
        <v>0</v>
      </c>
      <c r="G588" s="7">
        <f>'Consolidated List'!G1033</f>
        <v>0</v>
      </c>
      <c r="H588" s="7">
        <f>'Consolidated List'!H1033</f>
        <v>0</v>
      </c>
      <c r="I588" s="7">
        <f>'Consolidated List'!I1033</f>
        <v>0</v>
      </c>
      <c r="J588" s="7">
        <f>'Consolidated List'!J1033</f>
        <v>0</v>
      </c>
      <c r="K588" s="7">
        <f>'Consolidated List'!K1033</f>
        <v>0</v>
      </c>
      <c r="L588" s="7">
        <f>'Consolidated List'!L1033</f>
        <v>0</v>
      </c>
      <c r="M588" s="7">
        <f>'Consolidated List'!M1033</f>
        <v>1</v>
      </c>
      <c r="N588" s="7">
        <f>'Consolidated List'!N1033</f>
        <v>0</v>
      </c>
      <c r="O588" s="7">
        <f>'Consolidated List'!O1033</f>
        <v>0</v>
      </c>
      <c r="P588" s="7">
        <f>'Consolidated List'!P1033</f>
        <v>0</v>
      </c>
      <c r="Q588" s="7">
        <f>'Consolidated List'!Q1033</f>
        <v>0</v>
      </c>
      <c r="R588" s="10">
        <f ca="1">RAND()*2-1</f>
        <v>0.63541871435271746</v>
      </c>
      <c r="T588">
        <v>1</v>
      </c>
      <c r="V588" s="10">
        <f ca="1">$B$2*LOG(B588+1)+SUMPRODUCT($C$2:$T$2,C588:T588)</f>
        <v>106.20855408733962</v>
      </c>
      <c r="W588" s="10">
        <f t="shared" ca="1" si="18"/>
        <v>13514422189.427549</v>
      </c>
      <c r="X588" s="7">
        <f t="shared" ca="1" si="19"/>
        <v>1</v>
      </c>
      <c r="Y588" s="16">
        <f ca="1">X588/$AA$15</f>
        <v>1.1579434923575729E-4</v>
      </c>
    </row>
    <row r="589" spans="1:25" x14ac:dyDescent="0.25">
      <c r="A589" t="str">
        <f>'Consolidated List'!A233</f>
        <v xml:space="preserve">Greenshields </v>
      </c>
      <c r="B589" s="7">
        <f>'Consolidated List'!B233</f>
        <v>0</v>
      </c>
      <c r="C589" s="7">
        <f>'Consolidated List'!C233</f>
        <v>0</v>
      </c>
      <c r="D589" s="7">
        <f>'Consolidated List'!D233</f>
        <v>0</v>
      </c>
      <c r="E589" s="7">
        <f>'Consolidated List'!E233</f>
        <v>1</v>
      </c>
      <c r="F589" s="7">
        <f>'Consolidated List'!F233</f>
        <v>0</v>
      </c>
      <c r="G589" s="7">
        <f>'Consolidated List'!G233</f>
        <v>0</v>
      </c>
      <c r="H589" s="7">
        <f>'Consolidated List'!H233</f>
        <v>0</v>
      </c>
      <c r="I589" s="7">
        <f>'Consolidated List'!I233</f>
        <v>0</v>
      </c>
      <c r="J589" s="7">
        <f>'Consolidated List'!J233</f>
        <v>0</v>
      </c>
      <c r="K589" s="7">
        <f>'Consolidated List'!K233</f>
        <v>0</v>
      </c>
      <c r="L589" s="7">
        <f>'Consolidated List'!L233</f>
        <v>0</v>
      </c>
      <c r="M589" s="7">
        <f>'Consolidated List'!M233</f>
        <v>0</v>
      </c>
      <c r="N589" s="7">
        <f>'Consolidated List'!N233</f>
        <v>0</v>
      </c>
      <c r="O589" s="7">
        <f>'Consolidated List'!O233</f>
        <v>0</v>
      </c>
      <c r="P589" s="7">
        <f>'Consolidated List'!P233</f>
        <v>0</v>
      </c>
      <c r="Q589" s="7">
        <f>'Consolidated List'!Q233</f>
        <v>0</v>
      </c>
      <c r="R589" s="10">
        <f ca="1">RAND()*2-1</f>
        <v>-0.45333495547555991</v>
      </c>
      <c r="V589" s="10">
        <f ca="1">$B$2*LOG(B589+1)+SUMPRODUCT($C$2:$T$2,C589:T589)</f>
        <v>20.466650445244401</v>
      </c>
      <c r="W589" s="10">
        <f t="shared" ca="1" si="18"/>
        <v>3591150.6075527538</v>
      </c>
      <c r="X589" s="7">
        <f t="shared" ca="1" si="19"/>
        <v>1</v>
      </c>
      <c r="Y589" s="16">
        <f ca="1">X589/$AA$15</f>
        <v>1.1579434923575729E-4</v>
      </c>
    </row>
    <row r="590" spans="1:25" x14ac:dyDescent="0.25">
      <c r="A590" t="str">
        <f>'Consolidated List'!A495</f>
        <v xml:space="preserve">Greenview </v>
      </c>
      <c r="B590" s="7">
        <f>'Consolidated List'!B495+'Consolidated List'!B1288</f>
        <v>7477</v>
      </c>
      <c r="C590" s="7">
        <f>'Consolidated List'!C495</f>
        <v>0</v>
      </c>
      <c r="D590" s="7">
        <f>'Consolidated List'!D495</f>
        <v>0</v>
      </c>
      <c r="E590" s="7">
        <f>'Consolidated List'!E495</f>
        <v>0</v>
      </c>
      <c r="F590" s="7">
        <f>'Consolidated List'!F495</f>
        <v>0</v>
      </c>
      <c r="G590" s="7">
        <f>'Consolidated List'!G495</f>
        <v>1</v>
      </c>
      <c r="H590" s="7">
        <f>'Consolidated List'!H495</f>
        <v>0</v>
      </c>
      <c r="I590" s="7">
        <f>'Consolidated List'!I495</f>
        <v>0</v>
      </c>
      <c r="J590" s="7">
        <f>'Consolidated List'!J495</f>
        <v>0</v>
      </c>
      <c r="K590" s="7">
        <f>'Consolidated List'!K495</f>
        <v>0</v>
      </c>
      <c r="L590" s="7">
        <f>'Consolidated List'!L495</f>
        <v>0</v>
      </c>
      <c r="M590" s="7">
        <f>'Consolidated List'!M1104</f>
        <v>1</v>
      </c>
      <c r="N590" s="7">
        <f>'Consolidated List'!N1288</f>
        <v>1</v>
      </c>
      <c r="O590" s="7">
        <f>'Consolidated List'!O1288</f>
        <v>0</v>
      </c>
      <c r="P590" s="7">
        <f>'Consolidated List'!P1288</f>
        <v>0</v>
      </c>
      <c r="Q590" s="7">
        <f>'Consolidated List'!Q1288</f>
        <v>0</v>
      </c>
      <c r="R590" s="10">
        <f ca="1">RAND()*2-1</f>
        <v>-0.46497517896731955</v>
      </c>
      <c r="V590" s="10">
        <f ca="1">$B$2*LOG(B590+1)+SUMPRODUCT($C$2:$T$2,C590:T590)</f>
        <v>231.03953536113988</v>
      </c>
      <c r="W590" s="10">
        <f t="shared" ca="1" si="18"/>
        <v>658311607058.28455</v>
      </c>
      <c r="X590" s="7">
        <f t="shared" ca="1" si="19"/>
        <v>5</v>
      </c>
      <c r="Y590" s="16">
        <f ca="1">X590/$AA$15</f>
        <v>5.7897174617878647E-4</v>
      </c>
    </row>
    <row r="591" spans="1:25" x14ac:dyDescent="0.25">
      <c r="A591" t="str">
        <f>'Consolidated List'!A1289</f>
        <v>Greenwood</v>
      </c>
      <c r="B591" s="7">
        <f>'Consolidated List'!B1289</f>
        <v>983</v>
      </c>
      <c r="C591" s="7">
        <f>'Consolidated List'!C1289</f>
        <v>0</v>
      </c>
      <c r="D591" s="7">
        <f>'Consolidated List'!D1289</f>
        <v>0</v>
      </c>
      <c r="E591" s="7">
        <f>'Consolidated List'!E1289</f>
        <v>0</v>
      </c>
      <c r="F591" s="7">
        <f>'Consolidated List'!F1289</f>
        <v>0</v>
      </c>
      <c r="G591" s="7">
        <f>'Consolidated List'!G1289</f>
        <v>0</v>
      </c>
      <c r="H591" s="7">
        <f>'Consolidated List'!H1289</f>
        <v>0</v>
      </c>
      <c r="I591" s="7">
        <f>'Consolidated List'!I1289</f>
        <v>0</v>
      </c>
      <c r="J591" s="7">
        <f>'Consolidated List'!J1289</f>
        <v>0</v>
      </c>
      <c r="K591" s="7">
        <f>'Consolidated List'!K1289</f>
        <v>0</v>
      </c>
      <c r="L591" s="7">
        <f>'Consolidated List'!L1289</f>
        <v>0</v>
      </c>
      <c r="M591" s="7">
        <f>'Consolidated List'!M1289</f>
        <v>0</v>
      </c>
      <c r="N591" s="7">
        <f>'Consolidated List'!N1289</f>
        <v>1</v>
      </c>
      <c r="O591" s="7">
        <f>'Consolidated List'!O1289</f>
        <v>0</v>
      </c>
      <c r="P591" s="7">
        <f>'Consolidated List'!P1289</f>
        <v>0</v>
      </c>
      <c r="Q591" s="7">
        <f>'Consolidated List'!Q1289</f>
        <v>0</v>
      </c>
      <c r="R591" s="10">
        <f ca="1">RAND()*2-1</f>
        <v>-0.93508998679860822</v>
      </c>
      <c r="V591" s="10">
        <f ca="1">$B$2*LOG(B591+1)+SUMPRODUCT($C$2:$T$2,C591:T591)</f>
        <v>101.41793838024817</v>
      </c>
      <c r="W591" s="10">
        <f t="shared" ca="1" si="18"/>
        <v>10729361791.006496</v>
      </c>
      <c r="X591" s="7">
        <f t="shared" ca="1" si="19"/>
        <v>1</v>
      </c>
      <c r="Y591" s="16">
        <f ca="1">X591/$AA$15</f>
        <v>1.1579434923575729E-4</v>
      </c>
    </row>
    <row r="592" spans="1:25" x14ac:dyDescent="0.25">
      <c r="A592" t="str">
        <f>'Consolidated List'!A641</f>
        <v xml:space="preserve">Gregoire Lake </v>
      </c>
      <c r="B592" s="7">
        <f>'Consolidated List'!B641</f>
        <v>238</v>
      </c>
      <c r="C592" s="7">
        <f>'Consolidated List'!C641</f>
        <v>0</v>
      </c>
      <c r="D592" s="7">
        <f>'Consolidated List'!D641</f>
        <v>0</v>
      </c>
      <c r="E592" s="7">
        <f>'Consolidated List'!E641</f>
        <v>0</v>
      </c>
      <c r="F592" s="7">
        <f>'Consolidated List'!F641</f>
        <v>0</v>
      </c>
      <c r="G592" s="7">
        <f>'Consolidated List'!G641</f>
        <v>0</v>
      </c>
      <c r="H592" s="7">
        <f>'Consolidated List'!H641</f>
        <v>0</v>
      </c>
      <c r="I592" s="7">
        <f>'Consolidated List'!I641</f>
        <v>1</v>
      </c>
      <c r="J592" s="7">
        <f>'Consolidated List'!J641</f>
        <v>0</v>
      </c>
      <c r="K592" s="7">
        <f>'Consolidated List'!K641</f>
        <v>0</v>
      </c>
      <c r="L592" s="7">
        <f>'Consolidated List'!L842</f>
        <v>1</v>
      </c>
      <c r="M592" s="7">
        <f>'Consolidated List'!M641</f>
        <v>0</v>
      </c>
      <c r="N592" s="7">
        <f>'Consolidated List'!N641</f>
        <v>0</v>
      </c>
      <c r="O592" s="7">
        <f>'Consolidated List'!O641</f>
        <v>0</v>
      </c>
      <c r="P592" s="7">
        <f>'Consolidated List'!P641</f>
        <v>0</v>
      </c>
      <c r="Q592" s="7">
        <f>'Consolidated List'!Q641</f>
        <v>0</v>
      </c>
      <c r="R592" s="10">
        <f ca="1">RAND()*2-1</f>
        <v>1.2748726716534931E-2</v>
      </c>
      <c r="V592" s="10">
        <f ca="1">$B$2*LOG(B592+1)+SUMPRODUCT($C$2:$T$2,C592:T592)</f>
        <v>138.61461799845389</v>
      </c>
      <c r="W592" s="10">
        <f t="shared" ca="1" si="18"/>
        <v>51173504804.020927</v>
      </c>
      <c r="X592" s="7">
        <f t="shared" ca="1" si="19"/>
        <v>1</v>
      </c>
      <c r="Y592" s="16">
        <f ca="1">X592/$AA$15</f>
        <v>1.1579434923575729E-4</v>
      </c>
    </row>
    <row r="593" spans="1:25" x14ac:dyDescent="0.25">
      <c r="A593" t="str">
        <f>'Consolidated List'!A234</f>
        <v xml:space="preserve">Gregoire Lake Estates </v>
      </c>
      <c r="B593" s="7">
        <f>'Consolidated List'!B234</f>
        <v>248</v>
      </c>
      <c r="C593" s="7">
        <f>'Consolidated List'!C234</f>
        <v>0</v>
      </c>
      <c r="D593" s="7">
        <f>'Consolidated List'!D234</f>
        <v>0</v>
      </c>
      <c r="E593" s="7">
        <f>'Consolidated List'!E234</f>
        <v>1</v>
      </c>
      <c r="F593" s="7">
        <f>'Consolidated List'!F234</f>
        <v>0</v>
      </c>
      <c r="G593" s="7">
        <f>'Consolidated List'!G234</f>
        <v>0</v>
      </c>
      <c r="H593" s="7">
        <f>'Consolidated List'!H234</f>
        <v>0</v>
      </c>
      <c r="I593" s="7">
        <f>'Consolidated List'!I234</f>
        <v>0</v>
      </c>
      <c r="J593" s="7">
        <f>'Consolidated List'!J234</f>
        <v>0</v>
      </c>
      <c r="K593" s="7">
        <f>'Consolidated List'!K234</f>
        <v>0</v>
      </c>
      <c r="L593" s="7">
        <f>'Consolidated List'!L234</f>
        <v>0</v>
      </c>
      <c r="M593" s="7">
        <f>'Consolidated List'!M234</f>
        <v>0</v>
      </c>
      <c r="N593" s="7">
        <f>'Consolidated List'!N234</f>
        <v>0</v>
      </c>
      <c r="O593" s="7">
        <f>'Consolidated List'!O234</f>
        <v>0</v>
      </c>
      <c r="P593" s="7">
        <f>'Consolidated List'!P234</f>
        <v>0</v>
      </c>
      <c r="Q593" s="14">
        <f>'Consolidated List'!Q1749</f>
        <v>1</v>
      </c>
      <c r="R593" s="10">
        <f ca="1">RAND()*2-1</f>
        <v>-0.30418279641517176</v>
      </c>
      <c r="V593" s="10">
        <f ca="1">$B$2*LOG(B593+1)+SUMPRODUCT($C$2:$T$2,C593:T593)</f>
        <v>141.03275049000757</v>
      </c>
      <c r="W593" s="10">
        <f t="shared" ca="1" si="18"/>
        <v>55795590610.433144</v>
      </c>
      <c r="X593" s="7">
        <f t="shared" ca="1" si="19"/>
        <v>1</v>
      </c>
      <c r="Y593" s="16">
        <f ca="1">X593/$AA$15</f>
        <v>1.1579434923575729E-4</v>
      </c>
    </row>
    <row r="594" spans="1:25" x14ac:dyDescent="0.25">
      <c r="A594" t="str">
        <f>'Consolidated List'!A1150</f>
        <v>Griesbach</v>
      </c>
      <c r="B594" s="7">
        <f>'Consolidated List'!B1150</f>
        <v>0</v>
      </c>
      <c r="C594" s="7">
        <f>'Consolidated List'!C1150</f>
        <v>0</v>
      </c>
      <c r="D594" s="7">
        <f>'Consolidated List'!D1150</f>
        <v>0</v>
      </c>
      <c r="E594" s="7">
        <f>'Consolidated List'!E1150</f>
        <v>0</v>
      </c>
      <c r="F594" s="7">
        <f>'Consolidated List'!F1150</f>
        <v>0</v>
      </c>
      <c r="G594" s="7">
        <f>'Consolidated List'!G1150</f>
        <v>0</v>
      </c>
      <c r="H594" s="7">
        <f>'Consolidated List'!H1150</f>
        <v>0</v>
      </c>
      <c r="I594" s="7">
        <f>'Consolidated List'!I1150</f>
        <v>0</v>
      </c>
      <c r="J594" s="7">
        <f>'Consolidated List'!J1150</f>
        <v>0</v>
      </c>
      <c r="K594" s="7">
        <f>'Consolidated List'!K1150</f>
        <v>0</v>
      </c>
      <c r="L594" s="7">
        <f>'Consolidated List'!L1150</f>
        <v>0</v>
      </c>
      <c r="M594" s="7">
        <f>'Consolidated List'!M1150</f>
        <v>1</v>
      </c>
      <c r="N594" s="7">
        <f>'Consolidated List'!N1150</f>
        <v>0</v>
      </c>
      <c r="O594" s="7">
        <f>'Consolidated List'!O1150</f>
        <v>0</v>
      </c>
      <c r="P594" s="7">
        <f>'Consolidated List'!P1150</f>
        <v>0</v>
      </c>
      <c r="Q594" s="7">
        <f>'Consolidated List'!Q1150</f>
        <v>0</v>
      </c>
      <c r="R594" s="10">
        <f ca="1">RAND()*2-1</f>
        <v>-0.71322144561007939</v>
      </c>
      <c r="V594" s="10">
        <f ca="1">$B$2*LOG(B594+1)+SUMPRODUCT($C$2:$T$2,C594:T594)</f>
        <v>48.722152487711654</v>
      </c>
      <c r="W594" s="10">
        <f t="shared" ca="1" si="18"/>
        <v>274556879.50370747</v>
      </c>
      <c r="X594" s="7">
        <f t="shared" ca="1" si="19"/>
        <v>1</v>
      </c>
      <c r="Y594" s="16">
        <f ca="1">X594/$AA$15</f>
        <v>1.1579434923575729E-4</v>
      </c>
    </row>
    <row r="595" spans="1:25" x14ac:dyDescent="0.25">
      <c r="A595" t="str">
        <f>'Consolidated List'!A1479</f>
        <v xml:space="preserve">Grimshaw </v>
      </c>
      <c r="B595" s="7">
        <f>'Consolidated List'!B1479</f>
        <v>2537</v>
      </c>
      <c r="C595" s="7">
        <f>'Consolidated List'!C1479</f>
        <v>0</v>
      </c>
      <c r="D595" s="7">
        <f>'Consolidated List'!D1479</f>
        <v>0</v>
      </c>
      <c r="E595" s="7">
        <f>'Consolidated List'!E1479</f>
        <v>0</v>
      </c>
      <c r="F595" s="7">
        <f>'Consolidated List'!F1479</f>
        <v>0</v>
      </c>
      <c r="G595" s="7">
        <f>'Consolidated List'!G1479</f>
        <v>0</v>
      </c>
      <c r="H595" s="7">
        <f>'Consolidated List'!H1479</f>
        <v>0</v>
      </c>
      <c r="I595" s="7">
        <f>'Consolidated List'!I1479</f>
        <v>0</v>
      </c>
      <c r="J595" s="7">
        <f>'Consolidated List'!J1479</f>
        <v>0</v>
      </c>
      <c r="K595" s="7">
        <f>'Consolidated List'!K1479</f>
        <v>0</v>
      </c>
      <c r="L595" s="7">
        <f>'Consolidated List'!L1479</f>
        <v>0</v>
      </c>
      <c r="M595" s="7">
        <f>'Consolidated List'!M1479</f>
        <v>0</v>
      </c>
      <c r="N595" s="7">
        <f>'Consolidated List'!N1479</f>
        <v>0</v>
      </c>
      <c r="O595" s="7">
        <f>'Consolidated List'!O1479</f>
        <v>1</v>
      </c>
      <c r="P595" s="7">
        <f>'Consolidated List'!P1479</f>
        <v>0</v>
      </c>
      <c r="Q595" s="7">
        <f>'Consolidated List'!Q1479</f>
        <v>0</v>
      </c>
      <c r="R595" s="10">
        <f ca="1">RAND()*2-1</f>
        <v>-0.20155515331584795</v>
      </c>
      <c r="V595" s="10">
        <f ca="1">$B$2*LOG(B595+1)+SUMPRODUCT($C$2:$T$2,C595:T595)</f>
        <v>190.33267185287815</v>
      </c>
      <c r="W595" s="10">
        <f t="shared" ca="1" si="18"/>
        <v>249785210621.34378</v>
      </c>
      <c r="X595" s="7">
        <f t="shared" ca="1" si="19"/>
        <v>2</v>
      </c>
      <c r="Y595" s="16">
        <f ca="1">X595/$AA$15</f>
        <v>2.3158869847151459E-4</v>
      </c>
    </row>
    <row r="596" spans="1:25" x14ac:dyDescent="0.25">
      <c r="A596" t="str">
        <f>'Consolidated List'!A995</f>
        <v>Groat Estates</v>
      </c>
      <c r="B596" s="7">
        <f>'Consolidated List'!B995</f>
        <v>0</v>
      </c>
      <c r="C596" s="7">
        <f>'Consolidated List'!C995</f>
        <v>0</v>
      </c>
      <c r="D596" s="7">
        <f>'Consolidated List'!D995</f>
        <v>0</v>
      </c>
      <c r="E596" s="7">
        <f>'Consolidated List'!E995</f>
        <v>0</v>
      </c>
      <c r="F596" s="7">
        <f>'Consolidated List'!F995</f>
        <v>0</v>
      </c>
      <c r="G596" s="7">
        <f>'Consolidated List'!G995</f>
        <v>0</v>
      </c>
      <c r="H596" s="7">
        <f>'Consolidated List'!H995</f>
        <v>0</v>
      </c>
      <c r="I596" s="7">
        <f>'Consolidated List'!I995</f>
        <v>0</v>
      </c>
      <c r="J596" s="7">
        <f>'Consolidated List'!J995</f>
        <v>0</v>
      </c>
      <c r="K596" s="7">
        <f>'Consolidated List'!K995</f>
        <v>0</v>
      </c>
      <c r="L596" s="7">
        <f>'Consolidated List'!L995</f>
        <v>0</v>
      </c>
      <c r="M596" s="7">
        <f>'Consolidated List'!M995</f>
        <v>1</v>
      </c>
      <c r="N596" s="7">
        <f>'Consolidated List'!N995</f>
        <v>0</v>
      </c>
      <c r="O596" s="7">
        <f>'Consolidated List'!O995</f>
        <v>0</v>
      </c>
      <c r="P596" s="7">
        <f>'Consolidated List'!P995</f>
        <v>0</v>
      </c>
      <c r="Q596" s="7">
        <f>'Consolidated List'!Q995</f>
        <v>0</v>
      </c>
      <c r="R596" s="10">
        <f ca="1">RAND()*2-1</f>
        <v>-0.56925795826398362</v>
      </c>
      <c r="T596">
        <v>2</v>
      </c>
      <c r="V596" s="10">
        <f ca="1">$B$2*LOG(B596+1)+SUMPRODUCT($C$2:$T$2,C596:T596)</f>
        <v>138.16178736117263</v>
      </c>
      <c r="W596" s="10">
        <f t="shared" ca="1" si="18"/>
        <v>50343072170.101677</v>
      </c>
      <c r="X596" s="7">
        <f t="shared" ca="1" si="19"/>
        <v>1</v>
      </c>
      <c r="Y596" s="16">
        <f ca="1">X596/$AA$15</f>
        <v>1.1579434923575729E-4</v>
      </c>
    </row>
    <row r="597" spans="1:25" x14ac:dyDescent="0.25">
      <c r="A597" s="13" t="str">
        <f>'Consolidated List'!A1751</f>
        <v>Grouard</v>
      </c>
      <c r="B597" s="14">
        <f>'Consolidated List'!B1751</f>
        <v>436</v>
      </c>
      <c r="C597" s="14">
        <f>'Consolidated List'!C1751</f>
        <v>0</v>
      </c>
      <c r="D597" s="14">
        <f>'Consolidated List'!D1751</f>
        <v>0</v>
      </c>
      <c r="E597" s="7">
        <f>'Consolidated List'!E235</f>
        <v>1</v>
      </c>
      <c r="F597" s="14">
        <f>'Consolidated List'!F1751</f>
        <v>0</v>
      </c>
      <c r="G597" s="14">
        <f>'Consolidated List'!G1751</f>
        <v>0</v>
      </c>
      <c r="H597" s="14">
        <f>'Consolidated List'!H1751</f>
        <v>0</v>
      </c>
      <c r="I597" s="14">
        <f>'Consolidated List'!I1751</f>
        <v>0</v>
      </c>
      <c r="J597" s="14">
        <f>'Consolidated List'!J1751</f>
        <v>0</v>
      </c>
      <c r="K597" s="7">
        <f>'Consolidated List'!K778</f>
        <v>1</v>
      </c>
      <c r="L597" s="14">
        <f>'Consolidated List'!L1751</f>
        <v>0</v>
      </c>
      <c r="M597" s="14">
        <f>'Consolidated List'!M1751</f>
        <v>0</v>
      </c>
      <c r="N597" s="14">
        <f>'Consolidated List'!N1751</f>
        <v>0</v>
      </c>
      <c r="O597" s="14">
        <f>'Consolidated List'!O1751</f>
        <v>0</v>
      </c>
      <c r="P597" s="14">
        <f>'Consolidated List'!P1751</f>
        <v>0</v>
      </c>
      <c r="Q597" s="14">
        <f>'Consolidated List'!Q1751</f>
        <v>1</v>
      </c>
      <c r="R597" s="15">
        <f ca="1">RAND()*2-1</f>
        <v>0.68839053707819486</v>
      </c>
      <c r="S597" s="13"/>
      <c r="T597" s="13"/>
      <c r="U597" s="13"/>
      <c r="V597" s="15">
        <f ca="1">$B$2*LOG(B597+1)+SUMPRODUCT($C$2:$T$2,C597:T597)</f>
        <v>169.01979279080587</v>
      </c>
      <c r="W597" s="10">
        <f t="shared" ca="1" si="18"/>
        <v>137939238696.03271</v>
      </c>
      <c r="X597" s="7">
        <f t="shared" ca="1" si="19"/>
        <v>2</v>
      </c>
      <c r="Y597" s="16">
        <f ca="1">X597/$AA$15</f>
        <v>2.3158869847151459E-4</v>
      </c>
    </row>
    <row r="598" spans="1:25" x14ac:dyDescent="0.25">
      <c r="A598" s="13" t="str">
        <f>'Consolidated List'!A1750</f>
        <v xml:space="preserve">Grouard Mission </v>
      </c>
      <c r="B598" s="14">
        <f>'Consolidated List'!B1750</f>
        <v>436</v>
      </c>
      <c r="C598" s="14">
        <f>'Consolidated List'!C1750</f>
        <v>0</v>
      </c>
      <c r="D598" s="14">
        <f>'Consolidated List'!D1750</f>
        <v>0</v>
      </c>
      <c r="E598" s="7">
        <f>'Consolidated List'!E236</f>
        <v>1</v>
      </c>
      <c r="F598" s="14">
        <f>'Consolidated List'!F1750</f>
        <v>0</v>
      </c>
      <c r="G598" s="14">
        <f>'Consolidated List'!G1750</f>
        <v>0</v>
      </c>
      <c r="H598" s="14">
        <f>'Consolidated List'!H1750</f>
        <v>0</v>
      </c>
      <c r="I598" s="14">
        <f>'Consolidated List'!I1750</f>
        <v>0</v>
      </c>
      <c r="J598" s="14">
        <f>'Consolidated List'!J1750</f>
        <v>0</v>
      </c>
      <c r="K598" s="14">
        <f>'Consolidated List'!K1750</f>
        <v>0</v>
      </c>
      <c r="L598" s="14">
        <f>'Consolidated List'!L1750</f>
        <v>0</v>
      </c>
      <c r="M598" s="14">
        <f>'Consolidated List'!M1750</f>
        <v>0</v>
      </c>
      <c r="N598" s="14">
        <f>'Consolidated List'!N1750</f>
        <v>0</v>
      </c>
      <c r="O598" s="14">
        <f>'Consolidated List'!O1750</f>
        <v>0</v>
      </c>
      <c r="P598" s="14">
        <f>'Consolidated List'!P1750</f>
        <v>0</v>
      </c>
      <c r="Q598" s="14">
        <f>'Consolidated List'!Q1750</f>
        <v>1</v>
      </c>
      <c r="R598" s="15">
        <f ca="1">RAND()*2-1</f>
        <v>-4.1906935553081226E-2</v>
      </c>
      <c r="S598" s="13"/>
      <c r="T598" s="13"/>
      <c r="U598" s="13"/>
      <c r="V598" s="15">
        <f ca="1">$B$2*LOG(B598+1)+SUMPRODUCT($C$2:$T$2,C598:T598)</f>
        <v>151.71681806449311</v>
      </c>
      <c r="W598" s="10">
        <f t="shared" ca="1" si="18"/>
        <v>80383817731.796112</v>
      </c>
      <c r="X598" s="7">
        <f t="shared" ca="1" si="19"/>
        <v>1</v>
      </c>
      <c r="Y598" s="16">
        <f ca="1">X598/$AA$15</f>
        <v>1.1579434923575729E-4</v>
      </c>
    </row>
    <row r="599" spans="1:25" x14ac:dyDescent="0.25">
      <c r="A599" t="str">
        <f>'Consolidated List'!A237</f>
        <v xml:space="preserve">Grovedale </v>
      </c>
      <c r="B599" s="7">
        <f>'Consolidated List'!B237</f>
        <v>0</v>
      </c>
      <c r="C599" s="7">
        <f>'Consolidated List'!C237</f>
        <v>0</v>
      </c>
      <c r="D599" s="7">
        <f>'Consolidated List'!D237</f>
        <v>0</v>
      </c>
      <c r="E599" s="7">
        <f>'Consolidated List'!E237</f>
        <v>1</v>
      </c>
      <c r="F599" s="7">
        <f>'Consolidated List'!F237</f>
        <v>0</v>
      </c>
      <c r="G599" s="7">
        <f>'Consolidated List'!G237</f>
        <v>0</v>
      </c>
      <c r="H599" s="7">
        <f>'Consolidated List'!H237</f>
        <v>0</v>
      </c>
      <c r="I599" s="7">
        <f>'Consolidated List'!I237</f>
        <v>0</v>
      </c>
      <c r="J599" s="7">
        <f>'Consolidated List'!J237</f>
        <v>0</v>
      </c>
      <c r="K599" s="7">
        <f>'Consolidated List'!K237</f>
        <v>0</v>
      </c>
      <c r="L599" s="7">
        <f>'Consolidated List'!L237</f>
        <v>0</v>
      </c>
      <c r="M599" s="7">
        <f>'Consolidated List'!M237</f>
        <v>0</v>
      </c>
      <c r="N599" s="7">
        <f>'Consolidated List'!N237</f>
        <v>0</v>
      </c>
      <c r="O599" s="7">
        <f>'Consolidated List'!O237</f>
        <v>0</v>
      </c>
      <c r="P599" s="7">
        <f>'Consolidated List'!P237</f>
        <v>0</v>
      </c>
      <c r="Q599" s="7">
        <f>'Consolidated List'!Q237</f>
        <v>0</v>
      </c>
      <c r="R599" s="10">
        <f ca="1">RAND()*2-1</f>
        <v>0.58383126602517366</v>
      </c>
      <c r="V599" s="10">
        <f ca="1">$B$2*LOG(B599+1)+SUMPRODUCT($C$2:$T$2,C599:T599)</f>
        <v>30.838312660251738</v>
      </c>
      <c r="W599" s="10">
        <f t="shared" ca="1" si="18"/>
        <v>27890288.416595425</v>
      </c>
      <c r="X599" s="7">
        <f t="shared" ca="1" si="19"/>
        <v>1</v>
      </c>
      <c r="Y599" s="16">
        <f ca="1">X599/$AA$15</f>
        <v>1.1579434923575729E-4</v>
      </c>
    </row>
    <row r="600" spans="1:25" x14ac:dyDescent="0.25">
      <c r="A600" t="str">
        <f>'Consolidated List'!A996</f>
        <v>Grovenor</v>
      </c>
      <c r="B600" s="7">
        <f>'Consolidated List'!B996</f>
        <v>0</v>
      </c>
      <c r="C600" s="7">
        <f>'Consolidated List'!C996</f>
        <v>0</v>
      </c>
      <c r="D600" s="7">
        <f>'Consolidated List'!D996</f>
        <v>0</v>
      </c>
      <c r="E600" s="7">
        <f>'Consolidated List'!E996</f>
        <v>0</v>
      </c>
      <c r="F600" s="7">
        <f>'Consolidated List'!F996</f>
        <v>0</v>
      </c>
      <c r="G600" s="7">
        <f>'Consolidated List'!G996</f>
        <v>0</v>
      </c>
      <c r="H600" s="7">
        <f>'Consolidated List'!H996</f>
        <v>0</v>
      </c>
      <c r="I600" s="7">
        <f>'Consolidated List'!I996</f>
        <v>0</v>
      </c>
      <c r="J600" s="7">
        <f>'Consolidated List'!J996</f>
        <v>0</v>
      </c>
      <c r="K600" s="7">
        <f>'Consolidated List'!K996</f>
        <v>0</v>
      </c>
      <c r="L600" s="7">
        <f>'Consolidated List'!L996</f>
        <v>0</v>
      </c>
      <c r="M600" s="7">
        <f>'Consolidated List'!M996</f>
        <v>1</v>
      </c>
      <c r="N600" s="7">
        <f>'Consolidated List'!N996</f>
        <v>0</v>
      </c>
      <c r="O600" s="7">
        <f>'Consolidated List'!O996</f>
        <v>0</v>
      </c>
      <c r="P600" s="7">
        <f>'Consolidated List'!P996</f>
        <v>0</v>
      </c>
      <c r="Q600" s="7">
        <f>'Consolidated List'!Q996</f>
        <v>0</v>
      </c>
      <c r="R600" s="10">
        <f ca="1">RAND()*2-1</f>
        <v>0.23697685276544589</v>
      </c>
      <c r="V600" s="10">
        <f ca="1">$B$2*LOG(B600+1)+SUMPRODUCT($C$2:$T$2,C600:T600)</f>
        <v>58.224135471466909</v>
      </c>
      <c r="W600" s="10">
        <f t="shared" ca="1" si="18"/>
        <v>669137304.19342208</v>
      </c>
      <c r="X600" s="7">
        <f t="shared" ca="1" si="19"/>
        <v>1</v>
      </c>
      <c r="Y600" s="16">
        <f ca="1">X600/$AA$15</f>
        <v>1.1579434923575729E-4</v>
      </c>
    </row>
    <row r="601" spans="1:25" x14ac:dyDescent="0.25">
      <c r="A601" t="str">
        <f>'Consolidated List'!A552</f>
        <v xml:space="preserve">Gull Lake </v>
      </c>
      <c r="B601" s="7">
        <f>'Consolidated List'!B552</f>
        <v>204</v>
      </c>
      <c r="C601" s="7">
        <f>'Consolidated List'!C552</f>
        <v>0</v>
      </c>
      <c r="D601" s="7">
        <f>'Consolidated List'!D552</f>
        <v>0</v>
      </c>
      <c r="E601" s="7">
        <f>'Consolidated List'!E552</f>
        <v>0</v>
      </c>
      <c r="F601" s="7">
        <f>'Consolidated List'!F552</f>
        <v>1</v>
      </c>
      <c r="G601" s="7">
        <f>'Consolidated List'!G552</f>
        <v>0</v>
      </c>
      <c r="H601" s="7">
        <f>'Consolidated List'!H552</f>
        <v>0</v>
      </c>
      <c r="I601" s="7">
        <f>'Consolidated List'!I552</f>
        <v>0</v>
      </c>
      <c r="J601" s="7">
        <f>'Consolidated List'!J552</f>
        <v>0</v>
      </c>
      <c r="K601" s="7">
        <f>'Consolidated List'!K552</f>
        <v>0</v>
      </c>
      <c r="L601" s="7">
        <f>'Consolidated List'!L552</f>
        <v>0</v>
      </c>
      <c r="M601" s="7">
        <f>'Consolidated List'!M552</f>
        <v>0</v>
      </c>
      <c r="N601" s="7">
        <f>'Consolidated List'!N552</f>
        <v>0</v>
      </c>
      <c r="O601" s="7">
        <f>'Consolidated List'!O552</f>
        <v>0</v>
      </c>
      <c r="P601" s="7">
        <f>'Consolidated List'!P552</f>
        <v>0</v>
      </c>
      <c r="Q601" s="7">
        <f>'Consolidated List'!Q552</f>
        <v>0</v>
      </c>
      <c r="R601" s="10">
        <f ca="1">RAND()*2-1</f>
        <v>0.29608083205399272</v>
      </c>
      <c r="V601" s="10">
        <f ca="1">$B$2*LOG(B601+1)+SUMPRODUCT($C$2:$T$2,C601:T601)</f>
        <v>96.248685735379809</v>
      </c>
      <c r="W601" s="10">
        <f t="shared" ca="1" si="18"/>
        <v>8259885741.5743303</v>
      </c>
      <c r="X601" s="7">
        <f t="shared" ca="1" si="19"/>
        <v>1</v>
      </c>
      <c r="Y601" s="16">
        <f ca="1">X601/$AA$15</f>
        <v>1.1579434923575729E-4</v>
      </c>
    </row>
    <row r="602" spans="1:25" x14ac:dyDescent="0.25">
      <c r="A602" s="13" t="str">
        <f>'Consolidated List'!A1752</f>
        <v xml:space="preserve">Gunn </v>
      </c>
      <c r="B602" s="14">
        <f>'Consolidated List'!B1752</f>
        <v>101</v>
      </c>
      <c r="C602" s="14">
        <f>'Consolidated List'!C1752</f>
        <v>0</v>
      </c>
      <c r="D602" s="14">
        <f>'Consolidated List'!D1752</f>
        <v>0</v>
      </c>
      <c r="E602" s="7">
        <f>'Consolidated List'!E238</f>
        <v>1</v>
      </c>
      <c r="F602" s="14">
        <f>'Consolidated List'!F1752</f>
        <v>0</v>
      </c>
      <c r="G602" s="14">
        <f>'Consolidated List'!G1752</f>
        <v>0</v>
      </c>
      <c r="H602" s="14">
        <f>'Consolidated List'!H1752</f>
        <v>0</v>
      </c>
      <c r="I602" s="14">
        <f>'Consolidated List'!I1752</f>
        <v>0</v>
      </c>
      <c r="J602" s="14">
        <f>'Consolidated List'!J1752</f>
        <v>0</v>
      </c>
      <c r="K602" s="14">
        <f>'Consolidated List'!K1752</f>
        <v>0</v>
      </c>
      <c r="L602" s="14">
        <f>'Consolidated List'!L1752</f>
        <v>0</v>
      </c>
      <c r="M602" s="14">
        <f>'Consolidated List'!M1752</f>
        <v>0</v>
      </c>
      <c r="N602" s="14">
        <f>'Consolidated List'!N1752</f>
        <v>0</v>
      </c>
      <c r="O602" s="14">
        <f>'Consolidated List'!O1752</f>
        <v>0</v>
      </c>
      <c r="P602" s="14">
        <f>'Consolidated List'!P1752</f>
        <v>0</v>
      </c>
      <c r="Q602" s="14">
        <f>'Consolidated List'!Q1752</f>
        <v>1</v>
      </c>
      <c r="R602" s="15">
        <f ca="1">RAND()*2-1</f>
        <v>0.44985209524623104</v>
      </c>
      <c r="S602" s="13"/>
      <c r="T602" s="13">
        <v>3</v>
      </c>
      <c r="U602" s="13"/>
      <c r="V602" s="15">
        <f ca="1">$B$2*LOG(B602+1)+SUMPRODUCT($C$2:$T$2,C602:T602)</f>
        <v>267.7823266206056</v>
      </c>
      <c r="W602" s="10">
        <f t="shared" ca="1" si="18"/>
        <v>1376922678448.6057</v>
      </c>
      <c r="X602" s="7">
        <f t="shared" ca="1" si="19"/>
        <v>11</v>
      </c>
      <c r="Y602" s="16">
        <f ca="1">X602/$AA$15</f>
        <v>1.2737378415933302E-3</v>
      </c>
    </row>
    <row r="603" spans="1:25" x14ac:dyDescent="0.25">
      <c r="A603" t="str">
        <f>'Consolidated List'!A239</f>
        <v xml:space="preserve">Guy </v>
      </c>
      <c r="B603" s="7">
        <f>'Consolidated List'!B239</f>
        <v>0</v>
      </c>
      <c r="C603" s="7">
        <f>'Consolidated List'!C239</f>
        <v>0</v>
      </c>
      <c r="D603" s="7">
        <f>'Consolidated List'!D239</f>
        <v>0</v>
      </c>
      <c r="E603" s="7">
        <f>'Consolidated List'!E239</f>
        <v>1</v>
      </c>
      <c r="F603" s="7">
        <f>'Consolidated List'!F239</f>
        <v>0</v>
      </c>
      <c r="G603" s="7">
        <f>'Consolidated List'!G239</f>
        <v>0</v>
      </c>
      <c r="H603" s="7">
        <f>'Consolidated List'!H239</f>
        <v>0</v>
      </c>
      <c r="I603" s="7">
        <f>'Consolidated List'!I239</f>
        <v>0</v>
      </c>
      <c r="J603" s="7">
        <f>'Consolidated List'!J239</f>
        <v>0</v>
      </c>
      <c r="K603" s="7">
        <f>'Consolidated List'!K239</f>
        <v>0</v>
      </c>
      <c r="L603" s="7">
        <f>'Consolidated List'!L239</f>
        <v>0</v>
      </c>
      <c r="M603" s="7">
        <f>'Consolidated List'!M239</f>
        <v>0</v>
      </c>
      <c r="N603" s="7">
        <f>'Consolidated List'!N239</f>
        <v>0</v>
      </c>
      <c r="O603" s="7">
        <f>'Consolidated List'!O239</f>
        <v>0</v>
      </c>
      <c r="P603" s="7">
        <f>'Consolidated List'!P239</f>
        <v>0</v>
      </c>
      <c r="Q603" s="7">
        <f>'Consolidated List'!Q239</f>
        <v>0</v>
      </c>
      <c r="R603" s="10">
        <f ca="1">RAND()*2-1</f>
        <v>7.9076890764851804E-2</v>
      </c>
      <c r="V603" s="10">
        <f ca="1">$B$2*LOG(B603+1)+SUMPRODUCT($C$2:$T$2,C603:T603)</f>
        <v>25.79076890764852</v>
      </c>
      <c r="W603" s="10">
        <f t="shared" ca="1" si="18"/>
        <v>11410938.751011081</v>
      </c>
      <c r="X603" s="7">
        <f t="shared" ca="1" si="19"/>
        <v>1</v>
      </c>
      <c r="Y603" s="16">
        <f ca="1">X603/$AA$15</f>
        <v>1.1579434923575729E-4</v>
      </c>
    </row>
    <row r="604" spans="1:25" x14ac:dyDescent="0.25">
      <c r="A604" s="13" t="str">
        <f>'Consolidated List'!A1753</f>
        <v xml:space="preserve">Gwynne </v>
      </c>
      <c r="B604" s="14">
        <f>'Consolidated List'!B1753</f>
        <v>130</v>
      </c>
      <c r="C604" s="14">
        <f>'Consolidated List'!C1753</f>
        <v>0</v>
      </c>
      <c r="D604" s="14">
        <f>'Consolidated List'!D1753</f>
        <v>0</v>
      </c>
      <c r="E604" s="7">
        <f>'Consolidated List'!E240</f>
        <v>1</v>
      </c>
      <c r="F604" s="14">
        <f>'Consolidated List'!F1753</f>
        <v>0</v>
      </c>
      <c r="G604" s="14">
        <f>'Consolidated List'!G1753</f>
        <v>0</v>
      </c>
      <c r="H604" s="14">
        <f>'Consolidated List'!H1753</f>
        <v>0</v>
      </c>
      <c r="I604" s="14">
        <f>'Consolidated List'!I1753</f>
        <v>0</v>
      </c>
      <c r="J604" s="14">
        <f>'Consolidated List'!J1753</f>
        <v>0</v>
      </c>
      <c r="K604" s="14">
        <f>'Consolidated List'!K1753</f>
        <v>0</v>
      </c>
      <c r="L604" s="14">
        <f>'Consolidated List'!L1753</f>
        <v>0</v>
      </c>
      <c r="M604" s="14">
        <f>'Consolidated List'!M1753</f>
        <v>0</v>
      </c>
      <c r="N604" s="14">
        <f>'Consolidated List'!N1753</f>
        <v>0</v>
      </c>
      <c r="O604" s="14">
        <f>'Consolidated List'!O1753</f>
        <v>0</v>
      </c>
      <c r="P604" s="14">
        <f>'Consolidated List'!P1753</f>
        <v>0</v>
      </c>
      <c r="Q604" s="14">
        <f>'Consolidated List'!Q1753</f>
        <v>1</v>
      </c>
      <c r="R604" s="15">
        <f ca="1">RAND()*2-1</f>
        <v>-0.58426120573211082</v>
      </c>
      <c r="S604" s="13"/>
      <c r="T604" s="13"/>
      <c r="U604" s="13"/>
      <c r="V604" s="15">
        <f ca="1">$B$2*LOG(B604+1)+SUMPRODUCT($C$2:$T$2,C604:T604)</f>
        <v>129.02734069931913</v>
      </c>
      <c r="W604" s="10">
        <f t="shared" ca="1" si="18"/>
        <v>35760924023.318878</v>
      </c>
      <c r="X604" s="7">
        <f t="shared" ca="1" si="19"/>
        <v>1</v>
      </c>
      <c r="Y604" s="16">
        <f ca="1">X604/$AA$15</f>
        <v>1.1579434923575729E-4</v>
      </c>
    </row>
    <row r="605" spans="1:25" x14ac:dyDescent="0.25">
      <c r="A605" t="str">
        <f>'Consolidated List'!A1065</f>
        <v>Haddow</v>
      </c>
      <c r="B605" s="7">
        <f>'Consolidated List'!B1065</f>
        <v>0</v>
      </c>
      <c r="C605" s="7">
        <f>'Consolidated List'!C1065</f>
        <v>0</v>
      </c>
      <c r="D605" s="7">
        <f>'Consolidated List'!D1065</f>
        <v>0</v>
      </c>
      <c r="E605" s="7">
        <f>'Consolidated List'!E1065</f>
        <v>0</v>
      </c>
      <c r="F605" s="7">
        <f>'Consolidated List'!F1065</f>
        <v>0</v>
      </c>
      <c r="G605" s="7">
        <f>'Consolidated List'!G1065</f>
        <v>0</v>
      </c>
      <c r="H605" s="7">
        <f>'Consolidated List'!H1065</f>
        <v>0</v>
      </c>
      <c r="I605" s="7">
        <f>'Consolidated List'!I1065</f>
        <v>0</v>
      </c>
      <c r="J605" s="7">
        <f>'Consolidated List'!J1065</f>
        <v>0</v>
      </c>
      <c r="K605" s="7">
        <f>'Consolidated List'!K1065</f>
        <v>0</v>
      </c>
      <c r="L605" s="7">
        <f>'Consolidated List'!L1065</f>
        <v>0</v>
      </c>
      <c r="M605" s="7">
        <f>'Consolidated List'!M1065</f>
        <v>1</v>
      </c>
      <c r="N605" s="7">
        <f>'Consolidated List'!N1065</f>
        <v>0</v>
      </c>
      <c r="O605" s="7">
        <f>'Consolidated List'!O1065</f>
        <v>0</v>
      </c>
      <c r="P605" s="7">
        <f>'Consolidated List'!P1065</f>
        <v>0</v>
      </c>
      <c r="Q605" s="7">
        <f>'Consolidated List'!Q1065</f>
        <v>0</v>
      </c>
      <c r="R605" s="10">
        <f ca="1">RAND()*2-1</f>
        <v>-0.11964290243706444</v>
      </c>
      <c r="V605" s="10">
        <f ca="1">$B$2*LOG(B605+1)+SUMPRODUCT($C$2:$T$2,C605:T605)</f>
        <v>54.657937919441807</v>
      </c>
      <c r="W605" s="10">
        <f t="shared" ca="1" si="18"/>
        <v>487827426.42993259</v>
      </c>
      <c r="X605" s="7">
        <f t="shared" ca="1" si="19"/>
        <v>1</v>
      </c>
      <c r="Y605" s="16">
        <f ca="1">X605/$AA$15</f>
        <v>1.1579434923575729E-4</v>
      </c>
    </row>
    <row r="606" spans="1:25" x14ac:dyDescent="0.25">
      <c r="A606" t="str">
        <f>'Consolidated List'!A1173</f>
        <v>Hairsine</v>
      </c>
      <c r="B606" s="7">
        <f>'Consolidated List'!B1173</f>
        <v>0</v>
      </c>
      <c r="C606" s="7">
        <f>'Consolidated List'!C1173</f>
        <v>0</v>
      </c>
      <c r="D606" s="7">
        <f>'Consolidated List'!D1173</f>
        <v>0</v>
      </c>
      <c r="E606" s="7">
        <f>'Consolidated List'!E1173</f>
        <v>0</v>
      </c>
      <c r="F606" s="7">
        <f>'Consolidated List'!F1173</f>
        <v>0</v>
      </c>
      <c r="G606" s="7">
        <f>'Consolidated List'!G1173</f>
        <v>0</v>
      </c>
      <c r="H606" s="7">
        <f>'Consolidated List'!H1173</f>
        <v>0</v>
      </c>
      <c r="I606" s="7">
        <f>'Consolidated List'!I1173</f>
        <v>0</v>
      </c>
      <c r="J606" s="7">
        <f>'Consolidated List'!J1173</f>
        <v>0</v>
      </c>
      <c r="K606" s="7">
        <f>'Consolidated List'!K1173</f>
        <v>0</v>
      </c>
      <c r="L606" s="7">
        <f>'Consolidated List'!L1173</f>
        <v>0</v>
      </c>
      <c r="M606" s="7">
        <f>'Consolidated List'!M1173</f>
        <v>1</v>
      </c>
      <c r="N606" s="7">
        <f>'Consolidated List'!N1173</f>
        <v>0</v>
      </c>
      <c r="O606" s="7">
        <f>'Consolidated List'!O1173</f>
        <v>0</v>
      </c>
      <c r="P606" s="7">
        <f>'Consolidated List'!P1173</f>
        <v>0</v>
      </c>
      <c r="Q606" s="7">
        <f>'Consolidated List'!Q1173</f>
        <v>0</v>
      </c>
      <c r="R606" s="10">
        <f ca="1">RAND()*2-1</f>
        <v>0.44700950045216703</v>
      </c>
      <c r="V606" s="10">
        <f ca="1">$B$2*LOG(B606+1)+SUMPRODUCT($C$2:$T$2,C606:T606)</f>
        <v>60.324461948334118</v>
      </c>
      <c r="W606" s="10">
        <f t="shared" ca="1" si="18"/>
        <v>798853760.46614206</v>
      </c>
      <c r="X606" s="7">
        <f t="shared" ca="1" si="19"/>
        <v>1</v>
      </c>
      <c r="Y606" s="16">
        <f ca="1">X606/$AA$15</f>
        <v>1.1579434923575729E-4</v>
      </c>
    </row>
    <row r="607" spans="1:25" x14ac:dyDescent="0.25">
      <c r="A607" t="str">
        <f>'Consolidated List'!A241</f>
        <v xml:space="preserve">Hairy Hill </v>
      </c>
      <c r="B607" s="7">
        <f>'Consolidated List'!B241</f>
        <v>30</v>
      </c>
      <c r="C607" s="7">
        <f>'Consolidated List'!C241</f>
        <v>0</v>
      </c>
      <c r="D607" s="7">
        <f>'Consolidated List'!D241</f>
        <v>0</v>
      </c>
      <c r="E607" s="7">
        <f>'Consolidated List'!E241</f>
        <v>1</v>
      </c>
      <c r="F607" s="7">
        <f>'Consolidated List'!F241</f>
        <v>0</v>
      </c>
      <c r="G607" s="7">
        <f>'Consolidated List'!G241</f>
        <v>0</v>
      </c>
      <c r="H607" s="7">
        <f>'Consolidated List'!H241</f>
        <v>0</v>
      </c>
      <c r="I607" s="7">
        <f>'Consolidated List'!I241</f>
        <v>0</v>
      </c>
      <c r="J607" s="7">
        <f>'Consolidated List'!J241</f>
        <v>0</v>
      </c>
      <c r="K607" s="7">
        <f>'Consolidated List'!K241</f>
        <v>0</v>
      </c>
      <c r="L607" s="7">
        <f>'Consolidated List'!L241</f>
        <v>0</v>
      </c>
      <c r="M607" s="7">
        <f>'Consolidated List'!M241</f>
        <v>0</v>
      </c>
      <c r="N607" s="7">
        <f>'Consolidated List'!N241</f>
        <v>0</v>
      </c>
      <c r="O607" s="7">
        <f>'Consolidated List'!O241</f>
        <v>0</v>
      </c>
      <c r="P607" s="7">
        <f>'Consolidated List'!P241</f>
        <v>0</v>
      </c>
      <c r="Q607" s="7">
        <f>'Consolidated List'!Q241</f>
        <v>0</v>
      </c>
      <c r="R607" s="10">
        <f ca="1">RAND()*2-1</f>
        <v>-0.59714434683673989</v>
      </c>
      <c r="V607" s="10">
        <f ca="1">$B$2*LOG(B607+1)+SUMPRODUCT($C$2:$T$2,C607:T607)</f>
        <v>68.243492428163592</v>
      </c>
      <c r="W607" s="10">
        <f t="shared" ca="1" si="18"/>
        <v>1480151672.7429173</v>
      </c>
      <c r="X607" s="7">
        <f t="shared" ca="1" si="19"/>
        <v>1</v>
      </c>
      <c r="Y607" s="16">
        <f ca="1">X607/$AA$15</f>
        <v>1.1579434923575729E-4</v>
      </c>
    </row>
    <row r="608" spans="1:25" x14ac:dyDescent="0.25">
      <c r="A608" t="str">
        <f>'Consolidated List'!A553</f>
        <v xml:space="preserve">Half Moon Bay </v>
      </c>
      <c r="B608" s="7">
        <f>'Consolidated List'!B553</f>
        <v>32</v>
      </c>
      <c r="C608" s="7">
        <f>'Consolidated List'!C553</f>
        <v>0</v>
      </c>
      <c r="D608" s="7">
        <f>'Consolidated List'!D553</f>
        <v>0</v>
      </c>
      <c r="E608" s="7">
        <f>'Consolidated List'!E553</f>
        <v>0</v>
      </c>
      <c r="F608" s="7">
        <f>'Consolidated List'!F553</f>
        <v>1</v>
      </c>
      <c r="G608" s="7">
        <f>'Consolidated List'!G553</f>
        <v>0</v>
      </c>
      <c r="H608" s="7">
        <f>'Consolidated List'!H553</f>
        <v>0</v>
      </c>
      <c r="I608" s="7">
        <f>'Consolidated List'!I553</f>
        <v>0</v>
      </c>
      <c r="J608" s="7">
        <f>'Consolidated List'!J553</f>
        <v>0</v>
      </c>
      <c r="K608" s="7">
        <f>'Consolidated List'!K553</f>
        <v>0</v>
      </c>
      <c r="L608" s="7">
        <f>'Consolidated List'!L553</f>
        <v>0</v>
      </c>
      <c r="M608" s="7">
        <f>'Consolidated List'!M553</f>
        <v>0</v>
      </c>
      <c r="N608" s="7">
        <f>'Consolidated List'!N553</f>
        <v>0</v>
      </c>
      <c r="O608" s="7">
        <f>'Consolidated List'!O553</f>
        <v>0</v>
      </c>
      <c r="P608" s="7">
        <f>'Consolidated List'!P553</f>
        <v>0</v>
      </c>
      <c r="Q608" s="7">
        <f>'Consolidated List'!Q553</f>
        <v>0</v>
      </c>
      <c r="R608" s="10">
        <f ca="1">RAND()*2-1</f>
        <v>-7.1926701272278404E-2</v>
      </c>
      <c r="V608" s="10">
        <f ca="1">$B$2*LOG(B608+1)+SUMPRODUCT($C$2:$T$2,C608:T608)</f>
        <v>66.391693003247497</v>
      </c>
      <c r="W608" s="10">
        <f t="shared" ca="1" si="18"/>
        <v>1289937642.3214772</v>
      </c>
      <c r="X608" s="7">
        <f t="shared" ca="1" si="19"/>
        <v>1</v>
      </c>
      <c r="Y608" s="16">
        <f ca="1">X608/$AA$15</f>
        <v>1.1579434923575729E-4</v>
      </c>
    </row>
    <row r="609" spans="1:25" x14ac:dyDescent="0.25">
      <c r="A609" s="13" t="str">
        <f>'Consolidated List'!A1754</f>
        <v xml:space="preserve">Half Moon Estates </v>
      </c>
      <c r="B609" s="14">
        <f>'Consolidated List'!B1754</f>
        <v>288</v>
      </c>
      <c r="C609" s="14">
        <f>'Consolidated List'!C1754</f>
        <v>0</v>
      </c>
      <c r="D609" s="14">
        <f>'Consolidated List'!D1754</f>
        <v>0</v>
      </c>
      <c r="E609" s="14">
        <f>'Consolidated List'!E1754</f>
        <v>0</v>
      </c>
      <c r="F609" s="14">
        <f>'Consolidated List'!F1754</f>
        <v>0</v>
      </c>
      <c r="G609" s="14">
        <f>'Consolidated List'!G1754</f>
        <v>0</v>
      </c>
      <c r="H609" s="14">
        <f>'Consolidated List'!H1754</f>
        <v>0</v>
      </c>
      <c r="I609" s="14">
        <f>'Consolidated List'!I1754</f>
        <v>0</v>
      </c>
      <c r="J609" s="14">
        <f>'Consolidated List'!J1754</f>
        <v>0</v>
      </c>
      <c r="K609" s="14">
        <f>'Consolidated List'!K1754</f>
        <v>0</v>
      </c>
      <c r="L609" s="14">
        <f>'Consolidated List'!L1754</f>
        <v>0</v>
      </c>
      <c r="M609" s="14">
        <f>'Consolidated List'!M1754</f>
        <v>0</v>
      </c>
      <c r="N609" s="14">
        <f>'Consolidated List'!N1754</f>
        <v>0</v>
      </c>
      <c r="O609" s="14">
        <f>'Consolidated List'!O1754</f>
        <v>0</v>
      </c>
      <c r="P609" s="14">
        <f>'Consolidated List'!P1754</f>
        <v>0</v>
      </c>
      <c r="Q609" s="14">
        <f>'Consolidated List'!Q1754</f>
        <v>1</v>
      </c>
      <c r="R609" s="15">
        <f ca="1">RAND()*2-1</f>
        <v>0.74398817078359158</v>
      </c>
      <c r="S609" s="13"/>
      <c r="T609" s="13"/>
      <c r="U609" s="13"/>
      <c r="V609" s="15">
        <f ca="1">$B$2*LOG(B609+1)+SUMPRODUCT($C$2:$T$2,C609:T609)</f>
        <v>128.649510518802</v>
      </c>
      <c r="W609" s="10">
        <f t="shared" ca="1" si="18"/>
        <v>35240388761.970741</v>
      </c>
      <c r="X609" s="7">
        <f t="shared" ca="1" si="19"/>
        <v>1</v>
      </c>
      <c r="Y609" s="16">
        <f ca="1">X609/$AA$15</f>
        <v>1.1579434923575729E-4</v>
      </c>
    </row>
    <row r="610" spans="1:25" x14ac:dyDescent="0.25">
      <c r="A610" s="13" t="str">
        <f>'Consolidated List'!A1755</f>
        <v>Half Moon Lake</v>
      </c>
      <c r="B610" s="14">
        <f>'Consolidated List'!B1755</f>
        <v>288</v>
      </c>
      <c r="C610" s="14">
        <f>'Consolidated List'!C1755</f>
        <v>0</v>
      </c>
      <c r="D610" s="14">
        <f>'Consolidated List'!D1755</f>
        <v>0</v>
      </c>
      <c r="E610" s="7">
        <f>'Consolidated List'!E242</f>
        <v>1</v>
      </c>
      <c r="F610" s="14">
        <f>'Consolidated List'!F1755</f>
        <v>0</v>
      </c>
      <c r="G610" s="14">
        <f>'Consolidated List'!G1755</f>
        <v>0</v>
      </c>
      <c r="H610" s="14">
        <f>'Consolidated List'!H1755</f>
        <v>0</v>
      </c>
      <c r="I610" s="14">
        <f>'Consolidated List'!I1755</f>
        <v>0</v>
      </c>
      <c r="J610" s="14">
        <f>'Consolidated List'!J1755</f>
        <v>0</v>
      </c>
      <c r="K610" s="14">
        <f>'Consolidated List'!K1755</f>
        <v>0</v>
      </c>
      <c r="L610" s="14">
        <f>'Consolidated List'!L1755</f>
        <v>0</v>
      </c>
      <c r="M610" s="14">
        <f>'Consolidated List'!M1755</f>
        <v>0</v>
      </c>
      <c r="N610" s="14">
        <f>'Consolidated List'!N1755</f>
        <v>0</v>
      </c>
      <c r="O610" s="14">
        <f>'Consolidated List'!O1755</f>
        <v>0</v>
      </c>
      <c r="P610" s="14">
        <f>'Consolidated List'!P1755</f>
        <v>0</v>
      </c>
      <c r="Q610" s="14">
        <f>'Consolidated List'!Q1755</f>
        <v>1</v>
      </c>
      <c r="R610" s="15">
        <f ca="1">RAND()*2-1</f>
        <v>0.39271969601388057</v>
      </c>
      <c r="S610" s="13"/>
      <c r="T610">
        <v>6</v>
      </c>
      <c r="U610" s="13"/>
      <c r="V610" s="15">
        <f ca="1">$B$2*LOG(B610+1)+SUMPRODUCT($C$2:$T$2,C610:T610)</f>
        <v>414.1368257711049</v>
      </c>
      <c r="W610" s="10">
        <f t="shared" ca="1" si="18"/>
        <v>12182018430542.678</v>
      </c>
      <c r="X610" s="7">
        <f t="shared" ca="1" si="19"/>
        <v>90</v>
      </c>
      <c r="Y610" s="16">
        <f ca="1">X610/$AA$15</f>
        <v>1.0421491431218156E-2</v>
      </c>
    </row>
    <row r="611" spans="1:25" x14ac:dyDescent="0.25">
      <c r="A611" s="13" t="str">
        <f>'Consolidated List'!A1598</f>
        <v xml:space="preserve">Halkirk </v>
      </c>
      <c r="B611" s="14">
        <f>'Consolidated List'!B1598</f>
        <v>113</v>
      </c>
      <c r="C611" s="14">
        <f>'Consolidated List'!C1598</f>
        <v>0</v>
      </c>
      <c r="D611" s="14">
        <f>'Consolidated List'!D1598</f>
        <v>0</v>
      </c>
      <c r="E611" s="14">
        <f>'Consolidated List'!E1598</f>
        <v>0</v>
      </c>
      <c r="F611" s="14">
        <f>'Consolidated List'!F1598</f>
        <v>0</v>
      </c>
      <c r="G611" s="14">
        <f>'Consolidated List'!G1598</f>
        <v>0</v>
      </c>
      <c r="H611" s="14">
        <f>'Consolidated List'!H1598</f>
        <v>0</v>
      </c>
      <c r="I611" s="14">
        <f>'Consolidated List'!I1598</f>
        <v>0</v>
      </c>
      <c r="J611" s="14">
        <f>'Consolidated List'!J1598</f>
        <v>0</v>
      </c>
      <c r="K611" s="14">
        <f>'Consolidated List'!K1598</f>
        <v>0</v>
      </c>
      <c r="L611" s="14">
        <f>'Consolidated List'!L1598</f>
        <v>0</v>
      </c>
      <c r="M611" s="14">
        <f>'Consolidated List'!M1598</f>
        <v>0</v>
      </c>
      <c r="N611" s="14">
        <f>'Consolidated List'!N1598</f>
        <v>0</v>
      </c>
      <c r="O611" s="14">
        <f>'Consolidated List'!O1598</f>
        <v>0</v>
      </c>
      <c r="P611" s="14">
        <f>'Consolidated List'!P1598</f>
        <v>1</v>
      </c>
      <c r="Q611" s="14">
        <f>'Consolidated List'!Q1598</f>
        <v>0</v>
      </c>
      <c r="R611" s="15">
        <f ca="1">RAND()*2-1</f>
        <v>-0.87542114312696362</v>
      </c>
      <c r="S611" s="13"/>
      <c r="T611" s="13">
        <v>3</v>
      </c>
      <c r="U611" s="13"/>
      <c r="V611" s="15">
        <f ca="1">$B$2*LOG(B611+1)+SUMPRODUCT($C$2:$T$2,C611:T611)</f>
        <v>241.12364866283394</v>
      </c>
      <c r="W611" s="10">
        <f t="shared" ca="1" si="18"/>
        <v>815077741956.46558</v>
      </c>
      <c r="X611" s="7">
        <f t="shared" ca="1" si="19"/>
        <v>7</v>
      </c>
      <c r="Y611" s="16">
        <f ca="1">X611/$AA$15</f>
        <v>8.1056044465030105E-4</v>
      </c>
    </row>
    <row r="612" spans="1:25" x14ac:dyDescent="0.25">
      <c r="A612" t="str">
        <f>'Consolidated List'!A1290</f>
        <v xml:space="preserve">Hamptons </v>
      </c>
      <c r="B612" s="7">
        <f>'Consolidated List'!B1290</f>
        <v>8175</v>
      </c>
      <c r="C612" s="7">
        <f>'Consolidated List'!C1290</f>
        <v>0</v>
      </c>
      <c r="D612" s="7">
        <f>'Consolidated List'!D1290</f>
        <v>0</v>
      </c>
      <c r="E612" s="7">
        <f>'Consolidated List'!E1290</f>
        <v>0</v>
      </c>
      <c r="F612" s="7">
        <f>'Consolidated List'!F1290</f>
        <v>0</v>
      </c>
      <c r="G612" s="7">
        <f>'Consolidated List'!G1290</f>
        <v>0</v>
      </c>
      <c r="H612" s="7">
        <f>'Consolidated List'!H1290</f>
        <v>0</v>
      </c>
      <c r="I612" s="7">
        <f>'Consolidated List'!I1290</f>
        <v>0</v>
      </c>
      <c r="J612" s="7">
        <f>'Consolidated List'!J1290</f>
        <v>0</v>
      </c>
      <c r="K612" s="7">
        <f>'Consolidated List'!K1290</f>
        <v>0</v>
      </c>
      <c r="L612" s="7">
        <f>'Consolidated List'!L1290</f>
        <v>0</v>
      </c>
      <c r="M612" s="7">
        <f>'Consolidated List'!M1290</f>
        <v>0</v>
      </c>
      <c r="N612" s="7">
        <f>'Consolidated List'!N1290</f>
        <v>1</v>
      </c>
      <c r="O612" s="7">
        <f>'Consolidated List'!O1290</f>
        <v>0</v>
      </c>
      <c r="P612" s="7">
        <f>'Consolidated List'!P1290</f>
        <v>0</v>
      </c>
      <c r="Q612" s="7">
        <f>'Consolidated List'!Q1290</f>
        <v>0</v>
      </c>
      <c r="R612" s="10">
        <f ca="1">RAND()*2-1</f>
        <v>-0.28685066616004051</v>
      </c>
      <c r="V612" s="10">
        <f ca="1">$B$2*LOG(B612+1)+SUMPRODUCT($C$2:$T$2,C612:T612)</f>
        <v>138.24534247049064</v>
      </c>
      <c r="W612" s="10">
        <f t="shared" ca="1" si="18"/>
        <v>50495484491.582466</v>
      </c>
      <c r="X612" s="7">
        <f t="shared" ca="1" si="19"/>
        <v>1</v>
      </c>
      <c r="Y612" s="16">
        <f ca="1">X612/$AA$15</f>
        <v>1.1579434923575729E-4</v>
      </c>
    </row>
    <row r="613" spans="1:25" x14ac:dyDescent="0.25">
      <c r="A613" t="str">
        <f>'Consolidated List'!A1480</f>
        <v xml:space="preserve">Hanna </v>
      </c>
      <c r="B613" s="7">
        <f>'Consolidated List'!B1480</f>
        <v>2847</v>
      </c>
      <c r="C613" s="7">
        <f>'Consolidated List'!C1480</f>
        <v>0</v>
      </c>
      <c r="D613" s="7">
        <f>'Consolidated List'!D1480</f>
        <v>0</v>
      </c>
      <c r="E613" s="7">
        <f>'Consolidated List'!E1480</f>
        <v>0</v>
      </c>
      <c r="F613" s="7">
        <f>'Consolidated List'!F1480</f>
        <v>0</v>
      </c>
      <c r="G613" s="7">
        <f>'Consolidated List'!G1480</f>
        <v>0</v>
      </c>
      <c r="H613" s="7">
        <f>'Consolidated List'!H1480</f>
        <v>0</v>
      </c>
      <c r="I613" s="7">
        <f>'Consolidated List'!I1480</f>
        <v>0</v>
      </c>
      <c r="J613" s="7">
        <f>'Consolidated List'!J1480</f>
        <v>0</v>
      </c>
      <c r="K613" s="7">
        <f>'Consolidated List'!K1480</f>
        <v>0</v>
      </c>
      <c r="L613" s="7">
        <f>'Consolidated List'!L1480</f>
        <v>0</v>
      </c>
      <c r="M613" s="7">
        <f>'Consolidated List'!M1480</f>
        <v>0</v>
      </c>
      <c r="N613" s="7">
        <f>'Consolidated List'!N1480</f>
        <v>0</v>
      </c>
      <c r="O613" s="7">
        <f>'Consolidated List'!O1480</f>
        <v>1</v>
      </c>
      <c r="P613" s="7">
        <f>'Consolidated List'!P1480</f>
        <v>0</v>
      </c>
      <c r="Q613" s="7">
        <f>'Consolidated List'!Q1480</f>
        <v>0</v>
      </c>
      <c r="R613" s="10">
        <f ca="1">RAND()*2-1</f>
        <v>-0.46127604188002658</v>
      </c>
      <c r="V613" s="10">
        <f ca="1">$B$2*LOG(B613+1)+SUMPRODUCT($C$2:$T$2,C613:T613)</f>
        <v>189.38705908503874</v>
      </c>
      <c r="W613" s="10">
        <f t="shared" ca="1" si="18"/>
        <v>243641632379.47427</v>
      </c>
      <c r="X613" s="7">
        <f t="shared" ca="1" si="19"/>
        <v>2</v>
      </c>
      <c r="Y613" s="16">
        <f ca="1">X613/$AA$15</f>
        <v>2.3158869847151459E-4</v>
      </c>
    </row>
    <row r="614" spans="1:25" x14ac:dyDescent="0.25">
      <c r="A614" t="str">
        <f>'Consolidated List'!A1481</f>
        <v xml:space="preserve">Hardisty </v>
      </c>
      <c r="B614" s="7">
        <f>'Consolidated List'!B1481</f>
        <v>760</v>
      </c>
      <c r="C614" s="7">
        <f>'Consolidated List'!C1481</f>
        <v>0</v>
      </c>
      <c r="D614" s="7">
        <f>'Consolidated List'!D1481</f>
        <v>0</v>
      </c>
      <c r="E614" s="7">
        <f>'Consolidated List'!E1481</f>
        <v>0</v>
      </c>
      <c r="F614" s="7">
        <f>'Consolidated List'!F1481</f>
        <v>0</v>
      </c>
      <c r="G614" s="7">
        <f>'Consolidated List'!G1481</f>
        <v>0</v>
      </c>
      <c r="H614" s="7">
        <f>'Consolidated List'!H1481</f>
        <v>0</v>
      </c>
      <c r="I614" s="7">
        <f>'Consolidated List'!I1481</f>
        <v>0</v>
      </c>
      <c r="J614" s="7">
        <f>'Consolidated List'!J1481</f>
        <v>0</v>
      </c>
      <c r="K614" s="7">
        <f>'Consolidated List'!K1481</f>
        <v>0</v>
      </c>
      <c r="L614" s="7">
        <f>'Consolidated List'!L1481</f>
        <v>0</v>
      </c>
      <c r="M614" s="7">
        <f>'Consolidated List'!M923</f>
        <v>1</v>
      </c>
      <c r="N614" s="7">
        <f>'Consolidated List'!N1481</f>
        <v>0</v>
      </c>
      <c r="O614" s="7">
        <f>'Consolidated List'!O1481</f>
        <v>1</v>
      </c>
      <c r="P614" s="7">
        <f>'Consolidated List'!P1481</f>
        <v>0</v>
      </c>
      <c r="Q614" s="7">
        <f>'Consolidated List'!Q1481</f>
        <v>0</v>
      </c>
      <c r="R614" s="10">
        <f ca="1">RAND()*2-1</f>
        <v>0.89592976806568259</v>
      </c>
      <c r="V614" s="10">
        <f ca="1">$B$2*LOG(B614+1)+SUMPRODUCT($C$2:$T$2,C614:T614)</f>
        <v>239.89935829789817</v>
      </c>
      <c r="W614" s="10">
        <f t="shared" ca="1" si="18"/>
        <v>794594274541.8429</v>
      </c>
      <c r="X614" s="7">
        <f t="shared" ca="1" si="19"/>
        <v>6</v>
      </c>
      <c r="Y614" s="16">
        <f ca="1">X614/$AA$15</f>
        <v>6.9476609541454376E-4</v>
      </c>
    </row>
    <row r="615" spans="1:25" x14ac:dyDescent="0.25">
      <c r="A615" t="str">
        <f>'Consolidated List'!A57</f>
        <v xml:space="preserve">Harrisville </v>
      </c>
      <c r="B615" s="7">
        <f>'Consolidated List'!B57</f>
        <v>0</v>
      </c>
      <c r="C615" s="7">
        <f>'Consolidated List'!C57</f>
        <v>0</v>
      </c>
      <c r="D615" s="7">
        <f>'Consolidated List'!D57</f>
        <v>1</v>
      </c>
      <c r="E615" s="7">
        <f>'Consolidated List'!E57</f>
        <v>0</v>
      </c>
      <c r="F615" s="7">
        <f>'Consolidated List'!F57</f>
        <v>0</v>
      </c>
      <c r="G615" s="7">
        <f>'Consolidated List'!G57</f>
        <v>0</v>
      </c>
      <c r="H615" s="7">
        <f>'Consolidated List'!H57</f>
        <v>0</v>
      </c>
      <c r="I615" s="7">
        <f>'Consolidated List'!I57</f>
        <v>0</v>
      </c>
      <c r="J615" s="7">
        <f>'Consolidated List'!J57</f>
        <v>0</v>
      </c>
      <c r="K615" s="7">
        <f>'Consolidated List'!K57</f>
        <v>0</v>
      </c>
      <c r="L615" s="7">
        <f>'Consolidated List'!L57</f>
        <v>0</v>
      </c>
      <c r="M615" s="7">
        <f>'Consolidated List'!M57</f>
        <v>0</v>
      </c>
      <c r="N615" s="7">
        <f>'Consolidated List'!N57</f>
        <v>0</v>
      </c>
      <c r="O615" s="7">
        <f>'Consolidated List'!O57</f>
        <v>0</v>
      </c>
      <c r="P615" s="7">
        <f>'Consolidated List'!P57</f>
        <v>0</v>
      </c>
      <c r="Q615" s="7">
        <f>'Consolidated List'!Q57</f>
        <v>0</v>
      </c>
      <c r="R615" s="10">
        <f ca="1">RAND()*2-1</f>
        <v>0.70284948675902426</v>
      </c>
      <c r="V615" s="10">
        <f ca="1">$B$2*LOG(B615+1)+SUMPRODUCT($C$2:$T$2,C615:T615)</f>
        <v>17.028494867590243</v>
      </c>
      <c r="W615" s="10">
        <f t="shared" ca="1" si="18"/>
        <v>1431794.5575718572</v>
      </c>
      <c r="X615" s="7">
        <f t="shared" ca="1" si="19"/>
        <v>1</v>
      </c>
      <c r="Y615" s="16">
        <f ca="1">X615/$AA$15</f>
        <v>1.1579434923575729E-4</v>
      </c>
    </row>
    <row r="616" spans="1:25" x14ac:dyDescent="0.25">
      <c r="A616" t="str">
        <f>'Consolidated List'!A779</f>
        <v>Hartshorn</v>
      </c>
      <c r="B616" s="7">
        <f>'Consolidated List'!B779</f>
        <v>0</v>
      </c>
      <c r="C616" s="7">
        <f>'Consolidated List'!C779</f>
        <v>0</v>
      </c>
      <c r="D616" s="7">
        <f>'Consolidated List'!D779</f>
        <v>0</v>
      </c>
      <c r="E616" s="7">
        <f>'Consolidated List'!E779</f>
        <v>0</v>
      </c>
      <c r="F616" s="7">
        <f>'Consolidated List'!F779</f>
        <v>0</v>
      </c>
      <c r="G616" s="7">
        <f>'Consolidated List'!G779</f>
        <v>0</v>
      </c>
      <c r="H616" s="7">
        <f>'Consolidated List'!H779</f>
        <v>0</v>
      </c>
      <c r="I616" s="7">
        <f>'Consolidated List'!I779</f>
        <v>0</v>
      </c>
      <c r="J616" s="7">
        <f>'Consolidated List'!J779</f>
        <v>0</v>
      </c>
      <c r="K616" s="7">
        <f>'Consolidated List'!K779</f>
        <v>1</v>
      </c>
      <c r="L616" s="7">
        <f>'Consolidated List'!L779</f>
        <v>0</v>
      </c>
      <c r="M616" s="7">
        <f>'Consolidated List'!M779</f>
        <v>0</v>
      </c>
      <c r="N616" s="7">
        <f>'Consolidated List'!N779</f>
        <v>0</v>
      </c>
      <c r="O616" s="7">
        <f>'Consolidated List'!O779</f>
        <v>0</v>
      </c>
      <c r="P616" s="7">
        <f>'Consolidated List'!P779</f>
        <v>0</v>
      </c>
      <c r="Q616" s="7">
        <f>'Consolidated List'!Q779</f>
        <v>0</v>
      </c>
      <c r="R616" s="10">
        <f ca="1">RAND()*2-1</f>
        <v>0.74163687014270585</v>
      </c>
      <c r="V616" s="10">
        <f ca="1">$B$2*LOG(B616+1)+SUMPRODUCT($C$2:$T$2,C616:T616)</f>
        <v>17.416368701427061</v>
      </c>
      <c r="W616" s="10">
        <f t="shared" ca="1" si="18"/>
        <v>1602461.1463133816</v>
      </c>
      <c r="X616" s="7">
        <f t="shared" ca="1" si="19"/>
        <v>1</v>
      </c>
      <c r="Y616" s="16">
        <f ca="1">X616/$AA$15</f>
        <v>1.1579434923575729E-4</v>
      </c>
    </row>
    <row r="617" spans="1:25" x14ac:dyDescent="0.25">
      <c r="A617" t="str">
        <f>'Consolidated List'!A1291</f>
        <v xml:space="preserve">Harvest Hills </v>
      </c>
      <c r="B617" s="7">
        <f>'Consolidated List'!B1291</f>
        <v>7455</v>
      </c>
      <c r="C617" s="7">
        <f>'Consolidated List'!C1291</f>
        <v>0</v>
      </c>
      <c r="D617" s="7">
        <f>'Consolidated List'!D1291</f>
        <v>0</v>
      </c>
      <c r="E617" s="7">
        <f>'Consolidated List'!E1291</f>
        <v>0</v>
      </c>
      <c r="F617" s="7">
        <f>'Consolidated List'!F1291</f>
        <v>0</v>
      </c>
      <c r="G617" s="7">
        <f>'Consolidated List'!G1291</f>
        <v>0</v>
      </c>
      <c r="H617" s="7">
        <f>'Consolidated List'!H1291</f>
        <v>0</v>
      </c>
      <c r="I617" s="7">
        <f>'Consolidated List'!I1291</f>
        <v>0</v>
      </c>
      <c r="J617" s="7">
        <f>'Consolidated List'!J1291</f>
        <v>0</v>
      </c>
      <c r="K617" s="7">
        <f>'Consolidated List'!K1291</f>
        <v>0</v>
      </c>
      <c r="L617" s="7">
        <f>'Consolidated List'!L1291</f>
        <v>0</v>
      </c>
      <c r="M617" s="7">
        <f>'Consolidated List'!M1291</f>
        <v>0</v>
      </c>
      <c r="N617" s="7">
        <f>'Consolidated List'!N1291</f>
        <v>1</v>
      </c>
      <c r="O617" s="7">
        <f>'Consolidated List'!O1291</f>
        <v>0</v>
      </c>
      <c r="P617" s="7">
        <f>'Consolidated List'!P1291</f>
        <v>0</v>
      </c>
      <c r="Q617" s="7">
        <f>'Consolidated List'!Q1291</f>
        <v>0</v>
      </c>
      <c r="R617" s="10">
        <f ca="1">RAND()*2-1</f>
        <v>-0.85634573722206264</v>
      </c>
      <c r="V617" s="10">
        <f ca="1">$B$2*LOG(B617+1)+SUMPRODUCT($C$2:$T$2,C617:T617)</f>
        <v>131.2292373061949</v>
      </c>
      <c r="W617" s="10">
        <f t="shared" ca="1" si="18"/>
        <v>38918224926.941734</v>
      </c>
      <c r="X617" s="7">
        <f t="shared" ca="1" si="19"/>
        <v>1</v>
      </c>
      <c r="Y617" s="16">
        <f ca="1">X617/$AA$15</f>
        <v>1.1579434923575729E-4</v>
      </c>
    </row>
    <row r="618" spans="1:25" x14ac:dyDescent="0.25">
      <c r="A618" s="13" t="str">
        <f>'Consolidated List'!A1756</f>
        <v xml:space="preserve">Harvie Heights </v>
      </c>
      <c r="B618" s="14">
        <f>'Consolidated List'!B1756</f>
        <v>207</v>
      </c>
      <c r="C618" s="14">
        <f>'Consolidated List'!C1756</f>
        <v>0</v>
      </c>
      <c r="D618" s="14">
        <f>'Consolidated List'!D1756</f>
        <v>0</v>
      </c>
      <c r="E618" s="7">
        <f>'Consolidated List'!E243</f>
        <v>1</v>
      </c>
      <c r="F618" s="14">
        <f>'Consolidated List'!F1756</f>
        <v>0</v>
      </c>
      <c r="G618" s="14">
        <f>'Consolidated List'!G1756</f>
        <v>0</v>
      </c>
      <c r="H618" s="14">
        <f>'Consolidated List'!H1756</f>
        <v>0</v>
      </c>
      <c r="I618" s="14">
        <f>'Consolidated List'!I1756</f>
        <v>0</v>
      </c>
      <c r="J618" s="14">
        <f>'Consolidated List'!J1756</f>
        <v>0</v>
      </c>
      <c r="K618" s="14">
        <f>'Consolidated List'!K1756</f>
        <v>0</v>
      </c>
      <c r="L618" s="14">
        <f>'Consolidated List'!L1756</f>
        <v>0</v>
      </c>
      <c r="M618" s="14">
        <f>'Consolidated List'!M1756</f>
        <v>0</v>
      </c>
      <c r="N618" s="14">
        <f>'Consolidated List'!N1756</f>
        <v>0</v>
      </c>
      <c r="O618" s="14">
        <f>'Consolidated List'!O1756</f>
        <v>0</v>
      </c>
      <c r="P618" s="14">
        <f>'Consolidated List'!P1756</f>
        <v>0</v>
      </c>
      <c r="Q618" s="14">
        <f>'Consolidated List'!Q1756</f>
        <v>1</v>
      </c>
      <c r="R618" s="15">
        <f ca="1">RAND()*2-1</f>
        <v>0.44398239333479395</v>
      </c>
      <c r="S618" s="13"/>
      <c r="T618" s="13"/>
      <c r="U618" s="13"/>
      <c r="V618" s="15">
        <f ca="1">$B$2*LOG(B618+1)+SUMPRODUCT($C$2:$T$2,C618:T618)</f>
        <v>145.93591398711908</v>
      </c>
      <c r="W618" s="10">
        <f t="shared" ca="1" si="18"/>
        <v>66192824330.782288</v>
      </c>
      <c r="X618" s="7">
        <f t="shared" ca="1" si="19"/>
        <v>1</v>
      </c>
      <c r="Y618" s="16">
        <f ca="1">X618/$AA$15</f>
        <v>1.1579434923575729E-4</v>
      </c>
    </row>
    <row r="619" spans="1:25" x14ac:dyDescent="0.25">
      <c r="A619" t="str">
        <f>'Consolidated List'!A244</f>
        <v xml:space="preserve">Hastings Lake </v>
      </c>
      <c r="B619" s="7">
        <f>'Consolidated List'!B244</f>
        <v>77</v>
      </c>
      <c r="C619" s="7">
        <f>'Consolidated List'!C244</f>
        <v>0</v>
      </c>
      <c r="D619" s="7">
        <f>'Consolidated List'!D244</f>
        <v>0</v>
      </c>
      <c r="E619" s="7">
        <f>'Consolidated List'!E244</f>
        <v>1</v>
      </c>
      <c r="F619" s="7">
        <f>'Consolidated List'!F244</f>
        <v>0</v>
      </c>
      <c r="G619" s="7">
        <f>'Consolidated List'!G244</f>
        <v>0</v>
      </c>
      <c r="H619" s="7">
        <f>'Consolidated List'!H244</f>
        <v>0</v>
      </c>
      <c r="I619" s="7">
        <f>'Consolidated List'!I244</f>
        <v>0</v>
      </c>
      <c r="J619" s="7">
        <f>'Consolidated List'!J244</f>
        <v>0</v>
      </c>
      <c r="K619" s="7">
        <f>'Consolidated List'!K244</f>
        <v>0</v>
      </c>
      <c r="L619" s="7">
        <f>'Consolidated List'!L244</f>
        <v>0</v>
      </c>
      <c r="M619" s="7">
        <f>'Consolidated List'!M244</f>
        <v>0</v>
      </c>
      <c r="N619" s="7">
        <f>'Consolidated List'!N244</f>
        <v>0</v>
      </c>
      <c r="O619" s="7">
        <f>'Consolidated List'!O244</f>
        <v>0</v>
      </c>
      <c r="P619" s="7">
        <f>'Consolidated List'!P244</f>
        <v>0</v>
      </c>
      <c r="Q619" s="7">
        <f>'Consolidated List'!Q244</f>
        <v>0</v>
      </c>
      <c r="R619" s="10">
        <f ca="1">RAND()*2-1</f>
        <v>-0.36438234506699851</v>
      </c>
      <c r="T619">
        <v>3</v>
      </c>
      <c r="V619" s="10">
        <f ca="1">$B$2*LOG(B619+1)+SUMPRODUCT($C$2:$T$2,C619:T619)</f>
        <v>215.79529843811588</v>
      </c>
      <c r="W619" s="10">
        <f t="shared" ca="1" si="18"/>
        <v>467961249683.33447</v>
      </c>
      <c r="X619" s="7">
        <f t="shared" ca="1" si="19"/>
        <v>4</v>
      </c>
      <c r="Y619" s="16">
        <f ca="1">X619/$AA$15</f>
        <v>4.6317739694302917E-4</v>
      </c>
    </row>
    <row r="620" spans="1:25" x14ac:dyDescent="0.25">
      <c r="A620" t="str">
        <f>'Consolidated List'!A1125</f>
        <v>Hawks Ridge</v>
      </c>
      <c r="B620" s="7">
        <f>'Consolidated List'!B1125</f>
        <v>0</v>
      </c>
      <c r="C620" s="7">
        <f>'Consolidated List'!C1125</f>
        <v>0</v>
      </c>
      <c r="D620" s="7">
        <f>'Consolidated List'!D1125</f>
        <v>0</v>
      </c>
      <c r="E620" s="7">
        <f>'Consolidated List'!E1125</f>
        <v>0</v>
      </c>
      <c r="F620" s="7">
        <f>'Consolidated List'!F1125</f>
        <v>0</v>
      </c>
      <c r="G620" s="7">
        <f>'Consolidated List'!G1125</f>
        <v>0</v>
      </c>
      <c r="H620" s="7">
        <f>'Consolidated List'!H1125</f>
        <v>0</v>
      </c>
      <c r="I620" s="7">
        <f>'Consolidated List'!I1125</f>
        <v>0</v>
      </c>
      <c r="J620" s="7">
        <f>'Consolidated List'!J1125</f>
        <v>0</v>
      </c>
      <c r="K620" s="7">
        <f>'Consolidated List'!K1125</f>
        <v>0</v>
      </c>
      <c r="L620" s="7">
        <f>'Consolidated List'!L1125</f>
        <v>0</v>
      </c>
      <c r="M620" s="7">
        <f>'Consolidated List'!M1125</f>
        <v>1</v>
      </c>
      <c r="N620" s="7">
        <f>'Consolidated List'!N1125</f>
        <v>0</v>
      </c>
      <c r="O620" s="7">
        <f>'Consolidated List'!O1125</f>
        <v>0</v>
      </c>
      <c r="P620" s="7">
        <f>'Consolidated List'!P1125</f>
        <v>0</v>
      </c>
      <c r="Q620" s="7">
        <f>'Consolidated List'!Q1125</f>
        <v>0</v>
      </c>
      <c r="R620" s="10">
        <f ca="1">RAND()*2-1</f>
        <v>-0.3872975914617085</v>
      </c>
      <c r="V620" s="10">
        <f ca="1">$B$2*LOG(B620+1)+SUMPRODUCT($C$2:$T$2,C620:T620)</f>
        <v>51.981391029195365</v>
      </c>
      <c r="W620" s="10">
        <f t="shared" ca="1" si="18"/>
        <v>379524208.49916643</v>
      </c>
      <c r="X620" s="7">
        <f t="shared" ca="1" si="19"/>
        <v>1</v>
      </c>
      <c r="Y620" s="16">
        <f ca="1">X620/$AA$15</f>
        <v>1.1579434923575729E-4</v>
      </c>
    </row>
    <row r="621" spans="1:25" x14ac:dyDescent="0.25">
      <c r="A621" t="str">
        <f>'Consolidated List'!A1292</f>
        <v xml:space="preserve">Hawkwood </v>
      </c>
      <c r="B621" s="7">
        <f>'Consolidated List'!B1292</f>
        <v>0</v>
      </c>
      <c r="C621" s="7">
        <f>'Consolidated List'!C1292</f>
        <v>0</v>
      </c>
      <c r="D621" s="7">
        <f>'Consolidated List'!D1292</f>
        <v>0</v>
      </c>
      <c r="E621" s="7">
        <f>'Consolidated List'!E1292</f>
        <v>0</v>
      </c>
      <c r="F621" s="7">
        <f>'Consolidated List'!F1292</f>
        <v>0</v>
      </c>
      <c r="G621" s="7">
        <f>'Consolidated List'!G1292</f>
        <v>0</v>
      </c>
      <c r="H621" s="7">
        <f>'Consolidated List'!H1292</f>
        <v>0</v>
      </c>
      <c r="I621" s="7">
        <f>'Consolidated List'!I1292</f>
        <v>0</v>
      </c>
      <c r="J621" s="7">
        <f>'Consolidated List'!J1292</f>
        <v>0</v>
      </c>
      <c r="K621" s="7">
        <f>'Consolidated List'!K1292</f>
        <v>0</v>
      </c>
      <c r="L621" s="7">
        <f>'Consolidated List'!L1292</f>
        <v>0</v>
      </c>
      <c r="M621" s="7">
        <f>'Consolidated List'!M1292</f>
        <v>0</v>
      </c>
      <c r="N621" s="7">
        <f>'Consolidated List'!N1292</f>
        <v>1</v>
      </c>
      <c r="O621" s="7">
        <f>'Consolidated List'!O1292</f>
        <v>0</v>
      </c>
      <c r="P621" s="7">
        <f>'Consolidated List'!P1292</f>
        <v>0</v>
      </c>
      <c r="Q621" s="7">
        <f>'Consolidated List'!Q1292</f>
        <v>0</v>
      </c>
      <c r="R621" s="10">
        <f ca="1">RAND()*2-1</f>
        <v>-0.78890309866151509</v>
      </c>
      <c r="V621" s="10">
        <f ca="1">$B$2*LOG(B621+1)+SUMPRODUCT($C$2:$T$2,C621:T621)</f>
        <v>4.1109690133848495</v>
      </c>
      <c r="W621" s="10">
        <f t="shared" ca="1" si="18"/>
        <v>1172.1430625017217</v>
      </c>
      <c r="X621" s="7">
        <f t="shared" ca="1" si="19"/>
        <v>1</v>
      </c>
      <c r="Y621" s="16">
        <f ca="1">X621/$AA$15</f>
        <v>1.1579434923575729E-4</v>
      </c>
    </row>
    <row r="622" spans="1:25" x14ac:dyDescent="0.25">
      <c r="A622" t="str">
        <f>'Consolidated List'!A642</f>
        <v xml:space="preserve">Hay Lake </v>
      </c>
      <c r="B622" s="7">
        <f>'Consolidated List'!B642</f>
        <v>0</v>
      </c>
      <c r="C622" s="7">
        <f>'Consolidated List'!C642</f>
        <v>0</v>
      </c>
      <c r="D622" s="7">
        <f>'Consolidated List'!D642</f>
        <v>0</v>
      </c>
      <c r="E622" s="7">
        <f>'Consolidated List'!E642</f>
        <v>0</v>
      </c>
      <c r="F622" s="7">
        <f>'Consolidated List'!F642</f>
        <v>0</v>
      </c>
      <c r="G622" s="7">
        <f>'Consolidated List'!G642</f>
        <v>0</v>
      </c>
      <c r="H622" s="7">
        <f>'Consolidated List'!H642</f>
        <v>0</v>
      </c>
      <c r="I622" s="7">
        <f>'Consolidated List'!I642</f>
        <v>1</v>
      </c>
      <c r="J622" s="7">
        <f>'Consolidated List'!J642</f>
        <v>0</v>
      </c>
      <c r="K622" s="7">
        <f>'Consolidated List'!K642</f>
        <v>0</v>
      </c>
      <c r="L622" s="7">
        <f>'Consolidated List'!L642</f>
        <v>0</v>
      </c>
      <c r="M622" s="7">
        <f>'Consolidated List'!M642</f>
        <v>0</v>
      </c>
      <c r="N622" s="7">
        <f>'Consolidated List'!N642</f>
        <v>0</v>
      </c>
      <c r="O622" s="7">
        <f>'Consolidated List'!O642</f>
        <v>0</v>
      </c>
      <c r="P622" s="7">
        <f>'Consolidated List'!P642</f>
        <v>0</v>
      </c>
      <c r="Q622" s="7">
        <f>'Consolidated List'!Q642</f>
        <v>0</v>
      </c>
      <c r="R622" s="10">
        <f ca="1">RAND()*2-1</f>
        <v>-0.17762719830690532</v>
      </c>
      <c r="T622">
        <v>2</v>
      </c>
      <c r="V622" s="10">
        <f ca="1">$B$2*LOG(B622+1)+SUMPRODUCT($C$2:$T$2,C622:T622)</f>
        <v>121.22372801693095</v>
      </c>
      <c r="W622" s="10">
        <f t="shared" ca="1" si="18"/>
        <v>26178103418.020657</v>
      </c>
      <c r="X622" s="7">
        <f t="shared" ca="1" si="19"/>
        <v>1</v>
      </c>
      <c r="Y622" s="16">
        <f ca="1">X622/$AA$15</f>
        <v>1.1579434923575729E-4</v>
      </c>
    </row>
    <row r="623" spans="1:25" x14ac:dyDescent="0.25">
      <c r="A623" s="13" t="str">
        <f>'Consolidated List'!A1599</f>
        <v xml:space="preserve">Hay Lakes </v>
      </c>
      <c r="B623" s="14">
        <f>'Consolidated List'!B1599</f>
        <v>429</v>
      </c>
      <c r="C623" s="14">
        <f>'Consolidated List'!C1599</f>
        <v>0</v>
      </c>
      <c r="D623" s="14">
        <f>'Consolidated List'!D1599</f>
        <v>0</v>
      </c>
      <c r="E623" s="14">
        <f>'Consolidated List'!E1599</f>
        <v>0</v>
      </c>
      <c r="F623" s="14">
        <f>'Consolidated List'!F1599</f>
        <v>0</v>
      </c>
      <c r="G623" s="14">
        <f>'Consolidated List'!G1599</f>
        <v>0</v>
      </c>
      <c r="H623" s="14">
        <f>'Consolidated List'!H1599</f>
        <v>0</v>
      </c>
      <c r="I623" s="14">
        <f>'Consolidated List'!I1599</f>
        <v>0</v>
      </c>
      <c r="J623" s="14">
        <f>'Consolidated List'!J1599</f>
        <v>0</v>
      </c>
      <c r="K623" s="14">
        <f>'Consolidated List'!K1599</f>
        <v>0</v>
      </c>
      <c r="L623" s="14">
        <f>'Consolidated List'!L1599</f>
        <v>0</v>
      </c>
      <c r="M623" s="14">
        <f>'Consolidated List'!M1599</f>
        <v>0</v>
      </c>
      <c r="N623" s="14">
        <f>'Consolidated List'!N1599</f>
        <v>0</v>
      </c>
      <c r="O623" s="14">
        <f>'Consolidated List'!O1599</f>
        <v>0</v>
      </c>
      <c r="P623" s="14">
        <f>'Consolidated List'!P1599</f>
        <v>1</v>
      </c>
      <c r="Q623" s="14">
        <f>'Consolidated List'!Q1599</f>
        <v>0</v>
      </c>
      <c r="R623" s="15">
        <f ca="1">RAND()*2-1</f>
        <v>0.17255257919136446</v>
      </c>
      <c r="S623" s="13"/>
      <c r="T623" s="13">
        <v>1</v>
      </c>
      <c r="U623" s="13"/>
      <c r="V623" s="15">
        <f ca="1">$B$2*LOG(B623+1)+SUMPRODUCT($C$2:$T$2,C623:T623)</f>
        <v>182.62998482604002</v>
      </c>
      <c r="W623" s="10">
        <f t="shared" ca="1" si="18"/>
        <v>203170390416.9166</v>
      </c>
      <c r="X623" s="7">
        <f t="shared" ca="1" si="19"/>
        <v>2</v>
      </c>
      <c r="Y623" s="16">
        <f ca="1">X623/$AA$15</f>
        <v>2.3158869847151459E-4</v>
      </c>
    </row>
    <row r="624" spans="1:25" x14ac:dyDescent="0.25">
      <c r="A624" s="13" t="str">
        <f>'Consolidated List'!A1757</f>
        <v xml:space="preserve">Haynes </v>
      </c>
      <c r="B624" s="14">
        <f>'Consolidated List'!B1757</f>
        <v>25</v>
      </c>
      <c r="C624" s="14">
        <f>'Consolidated List'!C1757</f>
        <v>0</v>
      </c>
      <c r="D624" s="14">
        <f>'Consolidated List'!D1757</f>
        <v>0</v>
      </c>
      <c r="E624" s="7">
        <f>'Consolidated List'!E245</f>
        <v>1</v>
      </c>
      <c r="F624" s="14">
        <f>'Consolidated List'!F1757</f>
        <v>0</v>
      </c>
      <c r="G624" s="14">
        <f>'Consolidated List'!G1757</f>
        <v>0</v>
      </c>
      <c r="H624" s="14">
        <f>'Consolidated List'!H1757</f>
        <v>0</v>
      </c>
      <c r="I624" s="14">
        <f>'Consolidated List'!I1757</f>
        <v>0</v>
      </c>
      <c r="J624" s="14">
        <f>'Consolidated List'!J1757</f>
        <v>0</v>
      </c>
      <c r="K624" s="14">
        <f>'Consolidated List'!K1757</f>
        <v>0</v>
      </c>
      <c r="L624" s="14">
        <f>'Consolidated List'!L1757</f>
        <v>0</v>
      </c>
      <c r="M624" s="14">
        <f>'Consolidated List'!M1757</f>
        <v>0</v>
      </c>
      <c r="N624" s="14">
        <f>'Consolidated List'!N1757</f>
        <v>0</v>
      </c>
      <c r="O624" s="14">
        <f>'Consolidated List'!O1757</f>
        <v>0</v>
      </c>
      <c r="P624" s="14">
        <f>'Consolidated List'!P1757</f>
        <v>0</v>
      </c>
      <c r="Q624" s="14">
        <f>'Consolidated List'!Q1757</f>
        <v>1</v>
      </c>
      <c r="R624" s="15">
        <f ca="1">RAND()*2-1</f>
        <v>-0.67557384791125585</v>
      </c>
      <c r="S624" s="13"/>
      <c r="T624" s="13"/>
      <c r="U624" s="13"/>
      <c r="V624" s="15">
        <f ca="1">$B$2*LOG(B624+1)+SUMPRODUCT($C$2:$T$2,C624:T624)</f>
        <v>104.93838200392443</v>
      </c>
      <c r="W624" s="10">
        <f t="shared" ca="1" si="18"/>
        <v>12725411019.988287</v>
      </c>
      <c r="X624" s="7">
        <f t="shared" ca="1" si="19"/>
        <v>1</v>
      </c>
      <c r="Y624" s="16">
        <f ca="1">X624/$AA$15</f>
        <v>1.1579434923575729E-4</v>
      </c>
    </row>
    <row r="625" spans="1:25" x14ac:dyDescent="0.25">
      <c r="A625" t="str">
        <f>'Consolidated List'!A246</f>
        <v xml:space="preserve">Hays </v>
      </c>
      <c r="B625" s="7">
        <f>'Consolidated List'!B246</f>
        <v>140</v>
      </c>
      <c r="C625" s="7">
        <f>'Consolidated List'!C246</f>
        <v>0</v>
      </c>
      <c r="D625" s="7">
        <f>'Consolidated List'!D246</f>
        <v>0</v>
      </c>
      <c r="E625" s="7">
        <f>'Consolidated List'!E246</f>
        <v>1</v>
      </c>
      <c r="F625" s="7">
        <f>'Consolidated List'!F246</f>
        <v>0</v>
      </c>
      <c r="G625" s="7">
        <f>'Consolidated List'!G246</f>
        <v>0</v>
      </c>
      <c r="H625" s="7">
        <f>'Consolidated List'!H246</f>
        <v>0</v>
      </c>
      <c r="I625" s="7">
        <f>'Consolidated List'!I246</f>
        <v>0</v>
      </c>
      <c r="J625" s="7">
        <f>'Consolidated List'!J246</f>
        <v>0</v>
      </c>
      <c r="K625" s="7">
        <f>'Consolidated List'!K246</f>
        <v>0</v>
      </c>
      <c r="L625" s="7">
        <f>'Consolidated List'!L246</f>
        <v>0</v>
      </c>
      <c r="M625" s="7">
        <f>'Consolidated List'!M246</f>
        <v>0</v>
      </c>
      <c r="N625" s="7">
        <f>'Consolidated List'!N246</f>
        <v>0</v>
      </c>
      <c r="O625" s="7">
        <f>'Consolidated List'!O246</f>
        <v>0</v>
      </c>
      <c r="P625" s="7">
        <f>'Consolidated List'!P246</f>
        <v>0</v>
      </c>
      <c r="Q625" s="7">
        <f>'Consolidated List'!Q246</f>
        <v>0</v>
      </c>
      <c r="R625" s="10">
        <f ca="1">RAND()*2-1</f>
        <v>0.72768834182808195</v>
      </c>
      <c r="V625" s="10">
        <f ca="1">$B$2*LOG(B625+1)+SUMPRODUCT($C$2:$T$2,C625:T625)</f>
        <v>103.20111413590834</v>
      </c>
      <c r="W625" s="10">
        <f t="shared" ca="1" si="18"/>
        <v>11706361444.865591</v>
      </c>
      <c r="X625" s="7">
        <f t="shared" ca="1" si="19"/>
        <v>1</v>
      </c>
      <c r="Y625" s="16">
        <f ca="1">X625/$AA$15</f>
        <v>1.1579434923575729E-4</v>
      </c>
    </row>
    <row r="626" spans="1:25" x14ac:dyDescent="0.25">
      <c r="A626" t="str">
        <f>'Consolidated List'!A1293</f>
        <v xml:space="preserve">Haysboro </v>
      </c>
      <c r="B626" s="7">
        <f>'Consolidated List'!B1293</f>
        <v>5970</v>
      </c>
      <c r="C626" s="7">
        <f>'Consolidated List'!C1293</f>
        <v>0</v>
      </c>
      <c r="D626" s="7">
        <f>'Consolidated List'!D1293</f>
        <v>0</v>
      </c>
      <c r="E626" s="7">
        <f>'Consolidated List'!E1293</f>
        <v>0</v>
      </c>
      <c r="F626" s="7">
        <f>'Consolidated List'!F1293</f>
        <v>0</v>
      </c>
      <c r="G626" s="7">
        <f>'Consolidated List'!G1293</f>
        <v>0</v>
      </c>
      <c r="H626" s="7">
        <f>'Consolidated List'!H1293</f>
        <v>0</v>
      </c>
      <c r="I626" s="7">
        <f>'Consolidated List'!I1293</f>
        <v>0</v>
      </c>
      <c r="J626" s="7">
        <f>'Consolidated List'!J1293</f>
        <v>0</v>
      </c>
      <c r="K626" s="7">
        <f>'Consolidated List'!K1293</f>
        <v>0</v>
      </c>
      <c r="L626" s="7">
        <f>'Consolidated List'!L1293</f>
        <v>0</v>
      </c>
      <c r="M626" s="7">
        <f>'Consolidated List'!M1293</f>
        <v>0</v>
      </c>
      <c r="N626" s="7">
        <f>'Consolidated List'!N1293</f>
        <v>1</v>
      </c>
      <c r="O626" s="7">
        <f>'Consolidated List'!O1293</f>
        <v>0</v>
      </c>
      <c r="P626" s="7">
        <f>'Consolidated List'!P1293</f>
        <v>0</v>
      </c>
      <c r="Q626" s="7">
        <f>'Consolidated List'!Q1293</f>
        <v>0</v>
      </c>
      <c r="R626" s="10">
        <f ca="1">RAND()*2-1</f>
        <v>0.39078411377466793</v>
      </c>
      <c r="V626" s="10">
        <f ca="1">$B$2*LOG(B626+1)+SUMPRODUCT($C$2:$T$2,C626:T626)</f>
        <v>140.51739448674542</v>
      </c>
      <c r="W626" s="10">
        <f t="shared" ca="1" si="18"/>
        <v>54783584132.503944</v>
      </c>
      <c r="X626" s="7">
        <f t="shared" ca="1" si="19"/>
        <v>1</v>
      </c>
      <c r="Y626" s="16">
        <f ca="1">X626/$AA$15</f>
        <v>1.1579434923575729E-4</v>
      </c>
    </row>
    <row r="627" spans="1:25" x14ac:dyDescent="0.25">
      <c r="A627" s="13" t="str">
        <f>'Consolidated List'!A1758</f>
        <v xml:space="preserve">Hayter </v>
      </c>
      <c r="B627" s="14">
        <f>'Consolidated List'!B1758</f>
        <v>133</v>
      </c>
      <c r="C627" s="14">
        <f>'Consolidated List'!C1758</f>
        <v>0</v>
      </c>
      <c r="D627" s="14">
        <f>'Consolidated List'!D1758</f>
        <v>0</v>
      </c>
      <c r="E627" s="7">
        <f>'Consolidated List'!E247</f>
        <v>1</v>
      </c>
      <c r="F627" s="14">
        <f>'Consolidated List'!F1758</f>
        <v>0</v>
      </c>
      <c r="G627" s="14">
        <f>'Consolidated List'!G1758</f>
        <v>0</v>
      </c>
      <c r="H627" s="14">
        <f>'Consolidated List'!H1758</f>
        <v>0</v>
      </c>
      <c r="I627" s="14">
        <f>'Consolidated List'!I1758</f>
        <v>0</v>
      </c>
      <c r="J627" s="14">
        <f>'Consolidated List'!J1758</f>
        <v>0</v>
      </c>
      <c r="K627" s="14">
        <f>'Consolidated List'!K1758</f>
        <v>0</v>
      </c>
      <c r="L627" s="14">
        <f>'Consolidated List'!L1758</f>
        <v>0</v>
      </c>
      <c r="M627" s="14">
        <f>'Consolidated List'!M1758</f>
        <v>0</v>
      </c>
      <c r="N627" s="14">
        <f>'Consolidated List'!N1758</f>
        <v>0</v>
      </c>
      <c r="O627" s="14">
        <f>'Consolidated List'!O1758</f>
        <v>0</v>
      </c>
      <c r="P627" s="14">
        <f>'Consolidated List'!P1758</f>
        <v>0</v>
      </c>
      <c r="Q627" s="14">
        <f>'Consolidated List'!Q1758</f>
        <v>1</v>
      </c>
      <c r="R627" s="15">
        <f ca="1">RAND()*2-1</f>
        <v>-0.87070646889532299</v>
      </c>
      <c r="S627" s="13"/>
      <c r="T627" s="13">
        <v>1</v>
      </c>
      <c r="U627" s="13"/>
      <c r="V627" s="15">
        <f ca="1">$B$2*LOG(B627+1)+SUMPRODUCT($C$2:$T$2,C627:T627)</f>
        <v>170.48739365708542</v>
      </c>
      <c r="W627" s="10">
        <f t="shared" ca="1" si="18"/>
        <v>144032784746.65991</v>
      </c>
      <c r="X627" s="7">
        <f t="shared" ca="1" si="19"/>
        <v>2</v>
      </c>
      <c r="Y627" s="16">
        <f ca="1">X627/$AA$15</f>
        <v>2.3158869847151459E-4</v>
      </c>
    </row>
    <row r="628" spans="1:25" x14ac:dyDescent="0.25">
      <c r="A628" t="str">
        <f>'Consolidated List'!A780</f>
        <v>Hayworth</v>
      </c>
      <c r="B628" s="7">
        <f>'Consolidated List'!B780</f>
        <v>0</v>
      </c>
      <c r="C628" s="7">
        <f>'Consolidated List'!C780</f>
        <v>0</v>
      </c>
      <c r="D628" s="7">
        <f>'Consolidated List'!D780</f>
        <v>0</v>
      </c>
      <c r="E628" s="7">
        <f>'Consolidated List'!E780</f>
        <v>0</v>
      </c>
      <c r="F628" s="7">
        <f>'Consolidated List'!F780</f>
        <v>0</v>
      </c>
      <c r="G628" s="7">
        <f>'Consolidated List'!G780</f>
        <v>0</v>
      </c>
      <c r="H628" s="7">
        <f>'Consolidated List'!H780</f>
        <v>0</v>
      </c>
      <c r="I628" s="7">
        <f>'Consolidated List'!I780</f>
        <v>0</v>
      </c>
      <c r="J628" s="7">
        <f>'Consolidated List'!J780</f>
        <v>0</v>
      </c>
      <c r="K628" s="7">
        <f>'Consolidated List'!K780</f>
        <v>1</v>
      </c>
      <c r="L628" s="7">
        <f>'Consolidated List'!L780</f>
        <v>0</v>
      </c>
      <c r="M628" s="7">
        <f>'Consolidated List'!M780</f>
        <v>0</v>
      </c>
      <c r="N628" s="7">
        <f>'Consolidated List'!N780</f>
        <v>0</v>
      </c>
      <c r="O628" s="7">
        <f>'Consolidated List'!O780</f>
        <v>0</v>
      </c>
      <c r="P628" s="7">
        <f>'Consolidated List'!P780</f>
        <v>0</v>
      </c>
      <c r="Q628" s="7">
        <f>'Consolidated List'!Q780</f>
        <v>0</v>
      </c>
      <c r="R628" s="10">
        <f ca="1">RAND()*2-1</f>
        <v>-0.91628605059879265</v>
      </c>
      <c r="V628" s="10">
        <f ca="1">$B$2*LOG(B628+1)+SUMPRODUCT($C$2:$T$2,C628:T628)</f>
        <v>0.83713949401207444</v>
      </c>
      <c r="W628" s="10">
        <f t="shared" ca="1" si="18"/>
        <v>-1.5888605445324906</v>
      </c>
      <c r="X628" s="7">
        <f t="shared" ca="1" si="19"/>
        <v>1</v>
      </c>
      <c r="Y628" s="16">
        <f ca="1">X628/$AA$15</f>
        <v>1.1579434923575729E-4</v>
      </c>
    </row>
    <row r="629" spans="1:25" x14ac:dyDescent="0.25">
      <c r="A629" t="str">
        <f>'Consolidated List'!A894</f>
        <v>Hay-Zama Lakes</v>
      </c>
      <c r="B629" s="7">
        <f>'Consolidated List'!B894</f>
        <v>0</v>
      </c>
      <c r="C629" s="7">
        <f>'Consolidated List'!C894</f>
        <v>0</v>
      </c>
      <c r="D629" s="7">
        <f>'Consolidated List'!D894</f>
        <v>0</v>
      </c>
      <c r="E629" s="7">
        <f>'Consolidated List'!E894</f>
        <v>0</v>
      </c>
      <c r="F629" s="7">
        <f>'Consolidated List'!F894</f>
        <v>0</v>
      </c>
      <c r="G629" s="7">
        <f>'Consolidated List'!G894</f>
        <v>0</v>
      </c>
      <c r="H629" s="7">
        <f>'Consolidated List'!H894</f>
        <v>0</v>
      </c>
      <c r="I629" s="7">
        <f>'Consolidated List'!I894</f>
        <v>0</v>
      </c>
      <c r="J629" s="7">
        <f>'Consolidated List'!J894</f>
        <v>0</v>
      </c>
      <c r="K629" s="7">
        <f>'Consolidated List'!K894</f>
        <v>0</v>
      </c>
      <c r="L629" s="7">
        <f>'Consolidated List'!L894</f>
        <v>1</v>
      </c>
      <c r="M629" s="7">
        <f>'Consolidated List'!M894</f>
        <v>0</v>
      </c>
      <c r="N629" s="7">
        <f>'Consolidated List'!N894</f>
        <v>0</v>
      </c>
      <c r="O629" s="7">
        <f>'Consolidated List'!O894</f>
        <v>0</v>
      </c>
      <c r="P629" s="7">
        <f>'Consolidated List'!P894</f>
        <v>0</v>
      </c>
      <c r="Q629" s="7">
        <f>'Consolidated List'!Q894</f>
        <v>0</v>
      </c>
      <c r="R629" s="10">
        <f ca="1">RAND()*2-1</f>
        <v>0.16922205037611993</v>
      </c>
      <c r="V629" s="10">
        <f ca="1">$B$2*LOG(B629+1)+SUMPRODUCT($C$2:$T$2,C629:T629)</f>
        <v>26.692220503761199</v>
      </c>
      <c r="W629" s="10">
        <f t="shared" ca="1" si="18"/>
        <v>13549505.804667568</v>
      </c>
      <c r="X629" s="7">
        <f t="shared" ca="1" si="19"/>
        <v>1</v>
      </c>
      <c r="Y629" s="16">
        <f ca="1">X629/$AA$15</f>
        <v>1.1579434923575729E-4</v>
      </c>
    </row>
    <row r="630" spans="1:25" x14ac:dyDescent="0.25">
      <c r="A630" t="str">
        <f>'Consolidated List'!A1115</f>
        <v>Hazeldean</v>
      </c>
      <c r="B630" s="7">
        <f>'Consolidated List'!B1115</f>
        <v>0</v>
      </c>
      <c r="C630" s="7">
        <f>'Consolidated List'!C1115</f>
        <v>0</v>
      </c>
      <c r="D630" s="7">
        <f>'Consolidated List'!D1115</f>
        <v>0</v>
      </c>
      <c r="E630" s="7">
        <f>'Consolidated List'!E1115</f>
        <v>0</v>
      </c>
      <c r="F630" s="7">
        <f>'Consolidated List'!F1115</f>
        <v>0</v>
      </c>
      <c r="G630" s="7">
        <f>'Consolidated List'!G1115</f>
        <v>0</v>
      </c>
      <c r="H630" s="7">
        <f>'Consolidated List'!H1115</f>
        <v>0</v>
      </c>
      <c r="I630" s="7">
        <f>'Consolidated List'!I1115</f>
        <v>0</v>
      </c>
      <c r="J630" s="7">
        <f>'Consolidated List'!J1115</f>
        <v>0</v>
      </c>
      <c r="K630" s="7">
        <f>'Consolidated List'!K1115</f>
        <v>0</v>
      </c>
      <c r="L630" s="7">
        <f>'Consolidated List'!L1115</f>
        <v>0</v>
      </c>
      <c r="M630" s="7">
        <f>'Consolidated List'!M1115</f>
        <v>1</v>
      </c>
      <c r="N630" s="7">
        <f>'Consolidated List'!N1115</f>
        <v>0</v>
      </c>
      <c r="O630" s="7">
        <f>'Consolidated List'!O1115</f>
        <v>0</v>
      </c>
      <c r="P630" s="7">
        <f>'Consolidated List'!P1115</f>
        <v>0</v>
      </c>
      <c r="Q630" s="7">
        <f>'Consolidated List'!Q1115</f>
        <v>0</v>
      </c>
      <c r="R630" s="10">
        <f ca="1">RAND()*2-1</f>
        <v>0.91015122585092678</v>
      </c>
      <c r="V630" s="10">
        <f ca="1">$B$2*LOG(B630+1)+SUMPRODUCT($C$2:$T$2,C630:T630)</f>
        <v>64.955879202321711</v>
      </c>
      <c r="W630" s="10">
        <f t="shared" ca="1" si="18"/>
        <v>1156358046.2754526</v>
      </c>
      <c r="X630" s="7">
        <f t="shared" ca="1" si="19"/>
        <v>1</v>
      </c>
      <c r="Y630" s="16">
        <f ca="1">X630/$AA$15</f>
        <v>1.1579434923575729E-4</v>
      </c>
    </row>
    <row r="631" spans="1:25" x14ac:dyDescent="0.25">
      <c r="A631" t="str">
        <f>'Consolidated List'!A1432</f>
        <v>Head-Smashed-In Buffalo Jump</v>
      </c>
      <c r="B631" s="7">
        <f>'Consolidated List'!B1432</f>
        <v>0</v>
      </c>
      <c r="C631" s="7">
        <f>'Consolidated List'!C1432</f>
        <v>1</v>
      </c>
      <c r="D631" s="7">
        <f>'Consolidated List'!D1432</f>
        <v>0</v>
      </c>
      <c r="E631" s="7">
        <f>'Consolidated List'!E1432</f>
        <v>0</v>
      </c>
      <c r="F631" s="7">
        <f>'Consolidated List'!F1432</f>
        <v>0</v>
      </c>
      <c r="G631" s="7">
        <f>'Consolidated List'!G1432</f>
        <v>0</v>
      </c>
      <c r="H631" s="7">
        <f>'Consolidated List'!H1432</f>
        <v>0</v>
      </c>
      <c r="I631" s="7">
        <f>'Consolidated List'!I1432</f>
        <v>0</v>
      </c>
      <c r="J631" s="7">
        <f>'Consolidated List'!J1432</f>
        <v>0</v>
      </c>
      <c r="K631" s="7">
        <f>'Consolidated List'!K1432</f>
        <v>0</v>
      </c>
      <c r="L631" s="7">
        <f>'Consolidated List'!L1432</f>
        <v>0</v>
      </c>
      <c r="M631" s="7">
        <f>'Consolidated List'!M1432</f>
        <v>0</v>
      </c>
      <c r="N631" s="7">
        <f>'Consolidated List'!N1432</f>
        <v>0</v>
      </c>
      <c r="O631" s="7">
        <f>'Consolidated List'!O1432</f>
        <v>0</v>
      </c>
      <c r="P631" s="7">
        <f>'Consolidated List'!P1432</f>
        <v>0</v>
      </c>
      <c r="Q631" s="7">
        <f>'Consolidated List'!Q1432</f>
        <v>0</v>
      </c>
      <c r="R631" s="10">
        <f ca="1">RAND()*2-1</f>
        <v>5.2444529794213102E-2</v>
      </c>
      <c r="T631">
        <v>5</v>
      </c>
      <c r="V631" s="10">
        <f ca="1">$B$2*LOG(B631+1)+SUMPRODUCT($C$2:$T$2,C631:T631)</f>
        <v>295.52444529794212</v>
      </c>
      <c r="W631" s="10">
        <f t="shared" ca="1" si="18"/>
        <v>2254068210675.6616</v>
      </c>
      <c r="X631" s="7">
        <f t="shared" ca="1" si="19"/>
        <v>17</v>
      </c>
      <c r="Y631" s="16">
        <f ca="1">X631/$AA$15</f>
        <v>1.968503937007874E-3</v>
      </c>
    </row>
    <row r="632" spans="1:25" x14ac:dyDescent="0.25">
      <c r="A632" t="str">
        <f>'Consolidated List'!A643</f>
        <v xml:space="preserve">Heart Lake </v>
      </c>
      <c r="B632" s="7">
        <f>'Consolidated List'!B643</f>
        <v>1039</v>
      </c>
      <c r="C632" s="7">
        <f>'Consolidated List'!C643</f>
        <v>0</v>
      </c>
      <c r="D632" s="7">
        <f>'Consolidated List'!D643</f>
        <v>0</v>
      </c>
      <c r="E632" s="7">
        <f>'Consolidated List'!E643</f>
        <v>0</v>
      </c>
      <c r="F632" s="7">
        <f>'Consolidated List'!F643</f>
        <v>0</v>
      </c>
      <c r="G632" s="7">
        <f>'Consolidated List'!G643</f>
        <v>0</v>
      </c>
      <c r="H632" s="7">
        <f>'Consolidated List'!H643</f>
        <v>0</v>
      </c>
      <c r="I632" s="7">
        <f>'Consolidated List'!I643</f>
        <v>1</v>
      </c>
      <c r="J632" s="7">
        <f>'Consolidated List'!J643</f>
        <v>0</v>
      </c>
      <c r="K632" s="7">
        <f>'Consolidated List'!K643</f>
        <v>0</v>
      </c>
      <c r="L632" s="7">
        <f>'Consolidated List'!L643</f>
        <v>0</v>
      </c>
      <c r="M632" s="7">
        <f>'Consolidated List'!M643</f>
        <v>0</v>
      </c>
      <c r="N632" s="7">
        <f>'Consolidated List'!N643</f>
        <v>0</v>
      </c>
      <c r="O632" s="7">
        <f>'Consolidated List'!O643</f>
        <v>0</v>
      </c>
      <c r="P632" s="7">
        <f>'Consolidated List'!P643</f>
        <v>0</v>
      </c>
      <c r="Q632" s="7">
        <f>'Consolidated List'!Q643</f>
        <v>0</v>
      </c>
      <c r="R632" s="10">
        <f ca="1">RAND()*2-1</f>
        <v>-0.71841681330641727</v>
      </c>
      <c r="V632" s="10">
        <f ca="1">$B$2*LOG(B632+1)+SUMPRODUCT($C$2:$T$2,C632:T632)</f>
        <v>127.37793206379557</v>
      </c>
      <c r="W632" s="10">
        <f t="shared" ca="1" si="18"/>
        <v>33532888889.471699</v>
      </c>
      <c r="X632" s="7">
        <f t="shared" ca="1" si="19"/>
        <v>1</v>
      </c>
      <c r="Y632" s="16">
        <f ca="1">X632/$AA$15</f>
        <v>1.1579434923575729E-4</v>
      </c>
    </row>
    <row r="633" spans="1:25" x14ac:dyDescent="0.25">
      <c r="A633" t="str">
        <f>'Consolidated List'!A248</f>
        <v xml:space="preserve">Heinsburg </v>
      </c>
      <c r="B633" s="7">
        <f>'Consolidated List'!B248</f>
        <v>0</v>
      </c>
      <c r="C633" s="7">
        <f>'Consolidated List'!C248</f>
        <v>0</v>
      </c>
      <c r="D633" s="7">
        <f>'Consolidated List'!D248</f>
        <v>0</v>
      </c>
      <c r="E633" s="7">
        <f>'Consolidated List'!E248</f>
        <v>1</v>
      </c>
      <c r="F633" s="7">
        <f>'Consolidated List'!F248</f>
        <v>0</v>
      </c>
      <c r="G633" s="7">
        <f>'Consolidated List'!G248</f>
        <v>0</v>
      </c>
      <c r="H633" s="7">
        <f>'Consolidated List'!H248</f>
        <v>0</v>
      </c>
      <c r="I633" s="7">
        <f>'Consolidated List'!I248</f>
        <v>0</v>
      </c>
      <c r="J633" s="7">
        <f>'Consolidated List'!J248</f>
        <v>0</v>
      </c>
      <c r="K633" s="7">
        <f>'Consolidated List'!K248</f>
        <v>0</v>
      </c>
      <c r="L633" s="7">
        <f>'Consolidated List'!L248</f>
        <v>0</v>
      </c>
      <c r="M633" s="7">
        <f>'Consolidated List'!M248</f>
        <v>0</v>
      </c>
      <c r="N633" s="7">
        <f>'Consolidated List'!N248</f>
        <v>0</v>
      </c>
      <c r="O633" s="7">
        <f>'Consolidated List'!O248</f>
        <v>0</v>
      </c>
      <c r="P633" s="7">
        <f>'Consolidated List'!P248</f>
        <v>0</v>
      </c>
      <c r="Q633" s="7">
        <f>'Consolidated List'!Q248</f>
        <v>0</v>
      </c>
      <c r="R633" s="10">
        <f ca="1">RAND()*2-1</f>
        <v>0.61459368830383987</v>
      </c>
      <c r="V633" s="10">
        <f ca="1">$B$2*LOG(B633+1)+SUMPRODUCT($C$2:$T$2,C633:T633)</f>
        <v>31.145936883038399</v>
      </c>
      <c r="W633" s="10">
        <f t="shared" ca="1" si="18"/>
        <v>29309402.580250423</v>
      </c>
      <c r="X633" s="7">
        <f t="shared" ca="1" si="19"/>
        <v>1</v>
      </c>
      <c r="Y633" s="16">
        <f ca="1">X633/$AA$15</f>
        <v>1.1579434923575729E-4</v>
      </c>
    </row>
    <row r="634" spans="1:25" x14ac:dyDescent="0.25">
      <c r="A634" s="13" t="str">
        <f>'Consolidated List'!A1600</f>
        <v xml:space="preserve">Heisler </v>
      </c>
      <c r="B634" s="14">
        <f>'Consolidated List'!B1600</f>
        <v>153</v>
      </c>
      <c r="C634" s="14">
        <f>'Consolidated List'!C1600</f>
        <v>0</v>
      </c>
      <c r="D634" s="14">
        <f>'Consolidated List'!D1600</f>
        <v>0</v>
      </c>
      <c r="E634" s="14">
        <f>'Consolidated List'!E1600</f>
        <v>0</v>
      </c>
      <c r="F634" s="14">
        <f>'Consolidated List'!F1600</f>
        <v>0</v>
      </c>
      <c r="G634" s="14">
        <f>'Consolidated List'!G1600</f>
        <v>0</v>
      </c>
      <c r="H634" s="14">
        <f>'Consolidated List'!H1600</f>
        <v>0</v>
      </c>
      <c r="I634" s="14">
        <f>'Consolidated List'!I1600</f>
        <v>0</v>
      </c>
      <c r="J634" s="14">
        <f>'Consolidated List'!J1600</f>
        <v>0</v>
      </c>
      <c r="K634" s="14">
        <f>'Consolidated List'!K1600</f>
        <v>0</v>
      </c>
      <c r="L634" s="14">
        <f>'Consolidated List'!L1600</f>
        <v>0</v>
      </c>
      <c r="M634" s="14">
        <f>'Consolidated List'!M1600</f>
        <v>0</v>
      </c>
      <c r="N634" s="14">
        <f>'Consolidated List'!N1600</f>
        <v>0</v>
      </c>
      <c r="O634" s="14">
        <f>'Consolidated List'!O1600</f>
        <v>0</v>
      </c>
      <c r="P634" s="14">
        <f>'Consolidated List'!P1600</f>
        <v>1</v>
      </c>
      <c r="Q634" s="14">
        <f>'Consolidated List'!Q1600</f>
        <v>0</v>
      </c>
      <c r="R634" s="15">
        <f ca="1">RAND()*2-1</f>
        <v>0.85947682995615815</v>
      </c>
      <c r="S634" s="13"/>
      <c r="T634" s="13">
        <v>1</v>
      </c>
      <c r="U634" s="13"/>
      <c r="V634" s="15">
        <f ca="1">$B$2*LOG(B634+1)+SUMPRODUCT($C$2:$T$2,C634:T634)</f>
        <v>174.78295208716486</v>
      </c>
      <c r="W634" s="10">
        <f t="shared" ca="1" si="18"/>
        <v>163115545021.04456</v>
      </c>
      <c r="X634" s="7">
        <f t="shared" ca="1" si="19"/>
        <v>2</v>
      </c>
      <c r="Y634" s="16">
        <f ca="1">X634/$AA$15</f>
        <v>2.3158869847151459E-4</v>
      </c>
    </row>
    <row r="635" spans="1:25" x14ac:dyDescent="0.25">
      <c r="A635" t="str">
        <f>'Consolidated List'!A1057</f>
        <v>Henderson Estates</v>
      </c>
      <c r="B635" s="7">
        <f>'Consolidated List'!B1057</f>
        <v>0</v>
      </c>
      <c r="C635" s="7">
        <f>'Consolidated List'!C1057</f>
        <v>0</v>
      </c>
      <c r="D635" s="7">
        <f>'Consolidated List'!D1057</f>
        <v>0</v>
      </c>
      <c r="E635" s="7">
        <f>'Consolidated List'!E1057</f>
        <v>0</v>
      </c>
      <c r="F635" s="7">
        <f>'Consolidated List'!F1057</f>
        <v>0</v>
      </c>
      <c r="G635" s="7">
        <f>'Consolidated List'!G1057</f>
        <v>0</v>
      </c>
      <c r="H635" s="7">
        <f>'Consolidated List'!H1057</f>
        <v>0</v>
      </c>
      <c r="I635" s="7">
        <f>'Consolidated List'!I1057</f>
        <v>0</v>
      </c>
      <c r="J635" s="7">
        <f>'Consolidated List'!J1057</f>
        <v>0</v>
      </c>
      <c r="K635" s="7">
        <f>'Consolidated List'!K1057</f>
        <v>0</v>
      </c>
      <c r="L635" s="7">
        <f>'Consolidated List'!L1057</f>
        <v>0</v>
      </c>
      <c r="M635" s="7">
        <f>'Consolidated List'!M1057</f>
        <v>1</v>
      </c>
      <c r="N635" s="7">
        <f>'Consolidated List'!N1057</f>
        <v>0</v>
      </c>
      <c r="O635" s="7">
        <f>'Consolidated List'!O1057</f>
        <v>0</v>
      </c>
      <c r="P635" s="7">
        <f>'Consolidated List'!P1057</f>
        <v>0</v>
      </c>
      <c r="Q635" s="7">
        <f>'Consolidated List'!Q1057</f>
        <v>0</v>
      </c>
      <c r="R635" s="10">
        <f ca="1">RAND()*2-1</f>
        <v>-0.17132306145297771</v>
      </c>
      <c r="T635">
        <v>3</v>
      </c>
      <c r="V635" s="10">
        <f ca="1">$B$2*LOG(B635+1)+SUMPRODUCT($C$2:$T$2,C635:T635)</f>
        <v>186.14113632928269</v>
      </c>
      <c r="W635" s="10">
        <f t="shared" ca="1" si="18"/>
        <v>223466179454.20755</v>
      </c>
      <c r="X635" s="7">
        <f t="shared" ca="1" si="19"/>
        <v>2</v>
      </c>
      <c r="Y635" s="16">
        <f ca="1">X635/$AA$15</f>
        <v>2.3158869847151459E-4</v>
      </c>
    </row>
    <row r="636" spans="1:25" x14ac:dyDescent="0.25">
      <c r="A636" s="13" t="str">
        <f>'Consolidated List'!A1759</f>
        <v xml:space="preserve">Herder </v>
      </c>
      <c r="B636" s="14">
        <f>'Consolidated List'!B1759</f>
        <v>59</v>
      </c>
      <c r="C636" s="14">
        <f>'Consolidated List'!C1759</f>
        <v>0</v>
      </c>
      <c r="D636" s="14">
        <f>'Consolidated List'!D1759</f>
        <v>0</v>
      </c>
      <c r="E636" s="14">
        <f>'Consolidated List'!E1759</f>
        <v>0</v>
      </c>
      <c r="F636" s="14">
        <f>'Consolidated List'!F1759</f>
        <v>0</v>
      </c>
      <c r="G636" s="14">
        <f>'Consolidated List'!G1759</f>
        <v>0</v>
      </c>
      <c r="H636" s="14">
        <f>'Consolidated List'!H1759</f>
        <v>0</v>
      </c>
      <c r="I636" s="14">
        <f>'Consolidated List'!I1759</f>
        <v>0</v>
      </c>
      <c r="J636" s="14">
        <f>'Consolidated List'!J1759</f>
        <v>0</v>
      </c>
      <c r="K636" s="14">
        <f>'Consolidated List'!K1759</f>
        <v>0</v>
      </c>
      <c r="L636" s="14">
        <f>'Consolidated List'!L1759</f>
        <v>0</v>
      </c>
      <c r="M636" s="14">
        <f>'Consolidated List'!M1759</f>
        <v>0</v>
      </c>
      <c r="N636" s="14">
        <f>'Consolidated List'!N1759</f>
        <v>0</v>
      </c>
      <c r="O636" s="14">
        <f>'Consolidated List'!O1759</f>
        <v>0</v>
      </c>
      <c r="P636" s="14">
        <f>'Consolidated List'!P1759</f>
        <v>0</v>
      </c>
      <c r="Q636" s="14">
        <f>'Consolidated List'!Q1759</f>
        <v>1</v>
      </c>
      <c r="R636" s="15">
        <f ca="1">RAND()*2-1</f>
        <v>-0.39818887576012774</v>
      </c>
      <c r="S636" s="13"/>
      <c r="T636" s="13"/>
      <c r="U636" s="13"/>
      <c r="V636" s="15">
        <f ca="1">$B$2*LOG(B636+1)+SUMPRODUCT($C$2:$T$2,C636:T636)</f>
        <v>94.697102505058965</v>
      </c>
      <c r="W636" s="10">
        <f t="shared" ca="1" si="18"/>
        <v>7615237532.5065937</v>
      </c>
      <c r="X636" s="7">
        <f t="shared" ca="1" si="19"/>
        <v>1</v>
      </c>
      <c r="Y636" s="16">
        <f ca="1">X636/$AA$15</f>
        <v>1.1579434923575729E-4</v>
      </c>
    </row>
    <row r="637" spans="1:25" x14ac:dyDescent="0.25">
      <c r="A637" t="str">
        <f>'Consolidated List'!A931</f>
        <v>Heritage</v>
      </c>
      <c r="B637" s="7">
        <f>'Consolidated List'!B931</f>
        <v>0</v>
      </c>
      <c r="C637" s="7">
        <f>'Consolidated List'!C931</f>
        <v>0</v>
      </c>
      <c r="D637" s="7">
        <f>'Consolidated List'!D931</f>
        <v>0</v>
      </c>
      <c r="E637" s="7">
        <f>'Consolidated List'!E931</f>
        <v>0</v>
      </c>
      <c r="F637" s="7">
        <f>'Consolidated List'!F931</f>
        <v>0</v>
      </c>
      <c r="G637" s="7">
        <f>'Consolidated List'!G931</f>
        <v>0</v>
      </c>
      <c r="H637" s="7">
        <f>'Consolidated List'!H931</f>
        <v>0</v>
      </c>
      <c r="I637" s="7">
        <f>'Consolidated List'!I931</f>
        <v>0</v>
      </c>
      <c r="J637" s="7">
        <f>'Consolidated List'!J931</f>
        <v>0</v>
      </c>
      <c r="K637" s="7">
        <f>'Consolidated List'!K931</f>
        <v>0</v>
      </c>
      <c r="L637" s="7">
        <f>'Consolidated List'!L931</f>
        <v>0</v>
      </c>
      <c r="M637" s="7">
        <f>'Consolidated List'!M931</f>
        <v>1</v>
      </c>
      <c r="N637" s="7">
        <f>'Consolidated List'!N931</f>
        <v>0</v>
      </c>
      <c r="O637" s="7">
        <f>'Consolidated List'!O931</f>
        <v>0</v>
      </c>
      <c r="P637" s="7">
        <f>'Consolidated List'!P931</f>
        <v>0</v>
      </c>
      <c r="Q637" s="7">
        <f>'Consolidated List'!Q931</f>
        <v>0</v>
      </c>
      <c r="R637" s="10">
        <f ca="1">RAND()*2-1</f>
        <v>-0.86838362440067263</v>
      </c>
      <c r="T637">
        <v>5</v>
      </c>
      <c r="V637" s="10">
        <f ca="1">$B$2*LOG(B637+1)+SUMPRODUCT($C$2:$T$2,C637:T637)</f>
        <v>267.17053069980574</v>
      </c>
      <c r="W637" s="10">
        <f t="shared" ca="1" si="18"/>
        <v>1361265273610.4011</v>
      </c>
      <c r="X637" s="7">
        <f t="shared" ca="1" si="19"/>
        <v>11</v>
      </c>
      <c r="Y637" s="16">
        <f ca="1">X637/$AA$15</f>
        <v>1.2737378415933302E-3</v>
      </c>
    </row>
    <row r="638" spans="1:25" x14ac:dyDescent="0.25">
      <c r="A638" t="str">
        <f>'Consolidated List'!A249</f>
        <v xml:space="preserve">Heritage Pointe </v>
      </c>
      <c r="B638" s="7">
        <f>'Consolidated List'!B249</f>
        <v>0</v>
      </c>
      <c r="C638" s="7">
        <f>'Consolidated List'!C249</f>
        <v>0</v>
      </c>
      <c r="D638" s="7">
        <f>'Consolidated List'!D249</f>
        <v>0</v>
      </c>
      <c r="E638" s="7">
        <f>'Consolidated List'!E249</f>
        <v>1</v>
      </c>
      <c r="F638" s="7">
        <f>'Consolidated List'!F249</f>
        <v>0</v>
      </c>
      <c r="G638" s="7">
        <f>'Consolidated List'!G249</f>
        <v>0</v>
      </c>
      <c r="H638" s="7">
        <f>'Consolidated List'!H249</f>
        <v>0</v>
      </c>
      <c r="I638" s="7">
        <f>'Consolidated List'!I249</f>
        <v>0</v>
      </c>
      <c r="J638" s="7">
        <f>'Consolidated List'!J249</f>
        <v>0</v>
      </c>
      <c r="K638" s="7">
        <f>'Consolidated List'!K249</f>
        <v>0</v>
      </c>
      <c r="L638" s="7">
        <f>'Consolidated List'!L249</f>
        <v>0</v>
      </c>
      <c r="M638" s="7">
        <f>'Consolidated List'!M249</f>
        <v>0</v>
      </c>
      <c r="N638" s="7">
        <f>'Consolidated List'!N249</f>
        <v>0</v>
      </c>
      <c r="O638" s="7">
        <f>'Consolidated List'!O249</f>
        <v>0</v>
      </c>
      <c r="P638" s="7">
        <f>'Consolidated List'!P249</f>
        <v>0</v>
      </c>
      <c r="Q638" s="7">
        <f>'Consolidated List'!Q249</f>
        <v>0</v>
      </c>
      <c r="R638" s="10">
        <f ca="1">RAND()*2-1</f>
        <v>0.131619342717606</v>
      </c>
      <c r="V638" s="10">
        <f ca="1">$B$2*LOG(B638+1)+SUMPRODUCT($C$2:$T$2,C638:T638)</f>
        <v>26.31619342717606</v>
      </c>
      <c r="W638" s="10">
        <f t="shared" ca="1" si="18"/>
        <v>12621625.223908747</v>
      </c>
      <c r="X638" s="7">
        <f t="shared" ca="1" si="19"/>
        <v>1</v>
      </c>
      <c r="Y638" s="16">
        <f ca="1">X638/$AA$15</f>
        <v>1.1579434923575729E-4</v>
      </c>
    </row>
    <row r="639" spans="1:25" x14ac:dyDescent="0.25">
      <c r="A639" t="str">
        <f>'Consolidated List'!A903</f>
        <v>Heritage Valley</v>
      </c>
      <c r="B639" s="7">
        <f>'Consolidated List'!B903</f>
        <v>0</v>
      </c>
      <c r="C639" s="7">
        <f>'Consolidated List'!C903</f>
        <v>0</v>
      </c>
      <c r="D639" s="7">
        <f>'Consolidated List'!D903</f>
        <v>0</v>
      </c>
      <c r="E639" s="7">
        <f>'Consolidated List'!E903</f>
        <v>0</v>
      </c>
      <c r="F639" s="7">
        <f>'Consolidated List'!F903</f>
        <v>0</v>
      </c>
      <c r="G639" s="7">
        <f>'Consolidated List'!G903</f>
        <v>0</v>
      </c>
      <c r="H639" s="7">
        <f>'Consolidated List'!H903</f>
        <v>0</v>
      </c>
      <c r="I639" s="7">
        <f>'Consolidated List'!I903</f>
        <v>0</v>
      </c>
      <c r="J639" s="7">
        <f>'Consolidated List'!J903</f>
        <v>0</v>
      </c>
      <c r="K639" s="7">
        <f>'Consolidated List'!K903</f>
        <v>0</v>
      </c>
      <c r="L639" s="7">
        <f>'Consolidated List'!L903</f>
        <v>0</v>
      </c>
      <c r="M639" s="7">
        <f>'Consolidated List'!M903</f>
        <v>1</v>
      </c>
      <c r="N639" s="7">
        <f>'Consolidated List'!N903</f>
        <v>0</v>
      </c>
      <c r="O639" s="7">
        <f>'Consolidated List'!O903</f>
        <v>0</v>
      </c>
      <c r="P639" s="7">
        <f>'Consolidated List'!P903</f>
        <v>0</v>
      </c>
      <c r="Q639" s="7">
        <f>'Consolidated List'!Q903</f>
        <v>0</v>
      </c>
      <c r="R639" s="10">
        <f ca="1">RAND()*2-1</f>
        <v>-0.86548648699560493</v>
      </c>
      <c r="V639" s="10">
        <f ca="1">$B$2*LOG(B639+1)+SUMPRODUCT($C$2:$T$2,C639:T639)</f>
        <v>47.199502073856401</v>
      </c>
      <c r="W639" s="10">
        <f t="shared" ca="1" si="18"/>
        <v>234254035.84491926</v>
      </c>
      <c r="X639" s="7">
        <f t="shared" ca="1" si="19"/>
        <v>1</v>
      </c>
      <c r="Y639" s="16">
        <f ca="1">X639/$AA$15</f>
        <v>1.1579434923575729E-4</v>
      </c>
    </row>
    <row r="640" spans="1:25" x14ac:dyDescent="0.25">
      <c r="A640" t="str">
        <f>'Consolidated List'!A1023</f>
        <v>Heritage Valley Town Centre</v>
      </c>
      <c r="B640" s="7">
        <f>'Consolidated List'!B1023</f>
        <v>0</v>
      </c>
      <c r="C640" s="7">
        <f>'Consolidated List'!C1023</f>
        <v>0</v>
      </c>
      <c r="D640" s="7">
        <f>'Consolidated List'!D1023</f>
        <v>0</v>
      </c>
      <c r="E640" s="7">
        <f>'Consolidated List'!E1023</f>
        <v>0</v>
      </c>
      <c r="F640" s="7">
        <f>'Consolidated List'!F1023</f>
        <v>0</v>
      </c>
      <c r="G640" s="7">
        <f>'Consolidated List'!G1023</f>
        <v>0</v>
      </c>
      <c r="H640" s="7">
        <f>'Consolidated List'!H1023</f>
        <v>0</v>
      </c>
      <c r="I640" s="7">
        <f>'Consolidated List'!I1023</f>
        <v>0</v>
      </c>
      <c r="J640" s="7">
        <f>'Consolidated List'!J1023</f>
        <v>0</v>
      </c>
      <c r="K640" s="7">
        <f>'Consolidated List'!K1023</f>
        <v>0</v>
      </c>
      <c r="L640" s="7">
        <f>'Consolidated List'!L1023</f>
        <v>0</v>
      </c>
      <c r="M640" s="7">
        <f>'Consolidated List'!M1023</f>
        <v>1</v>
      </c>
      <c r="N640" s="7">
        <f>'Consolidated List'!N1023</f>
        <v>0</v>
      </c>
      <c r="O640" s="7">
        <f>'Consolidated List'!O1023</f>
        <v>0</v>
      </c>
      <c r="P640" s="7">
        <f>'Consolidated List'!P1023</f>
        <v>0</v>
      </c>
      <c r="Q640" s="7">
        <f>'Consolidated List'!Q1023</f>
        <v>0</v>
      </c>
      <c r="R640" s="10">
        <f ca="1">RAND()*2-1</f>
        <v>0.21900081232538104</v>
      </c>
      <c r="V640" s="10">
        <f ca="1">$B$2*LOG(B640+1)+SUMPRODUCT($C$2:$T$2,C640:T640)</f>
        <v>58.044375067066262</v>
      </c>
      <c r="W640" s="10">
        <f t="shared" ca="1" si="18"/>
        <v>658871462.32666612</v>
      </c>
      <c r="X640" s="7">
        <f t="shared" ca="1" si="19"/>
        <v>1</v>
      </c>
      <c r="Y640" s="16">
        <f ca="1">X640/$AA$15</f>
        <v>1.1579434923575729E-4</v>
      </c>
    </row>
    <row r="641" spans="1:25" x14ac:dyDescent="0.25">
      <c r="A641" s="13" t="str">
        <f>'Consolidated List'!A1760</f>
        <v xml:space="preserve">Heritage Woods </v>
      </c>
      <c r="B641" s="14">
        <f>'Consolidated List'!B1760</f>
        <v>108</v>
      </c>
      <c r="C641" s="14">
        <f>'Consolidated List'!C1760</f>
        <v>0</v>
      </c>
      <c r="D641" s="14">
        <f>'Consolidated List'!D1760</f>
        <v>0</v>
      </c>
      <c r="E641" s="14">
        <f>'Consolidated List'!E1760</f>
        <v>0</v>
      </c>
      <c r="F641" s="14">
        <f>'Consolidated List'!F1760</f>
        <v>0</v>
      </c>
      <c r="G641" s="14">
        <f>'Consolidated List'!G1760</f>
        <v>0</v>
      </c>
      <c r="H641" s="14">
        <f>'Consolidated List'!H1760</f>
        <v>0</v>
      </c>
      <c r="I641" s="14">
        <f>'Consolidated List'!I1760</f>
        <v>0</v>
      </c>
      <c r="J641" s="14">
        <f>'Consolidated List'!J1760</f>
        <v>0</v>
      </c>
      <c r="K641" s="14">
        <f>'Consolidated List'!K1760</f>
        <v>0</v>
      </c>
      <c r="L641" s="14">
        <f>'Consolidated List'!L1760</f>
        <v>0</v>
      </c>
      <c r="M641" s="14">
        <f>'Consolidated List'!M1760</f>
        <v>0</v>
      </c>
      <c r="N641" s="14">
        <f>'Consolidated List'!N1760</f>
        <v>0</v>
      </c>
      <c r="O641" s="14">
        <f>'Consolidated List'!O1760</f>
        <v>0</v>
      </c>
      <c r="P641" s="14">
        <f>'Consolidated List'!P1760</f>
        <v>0</v>
      </c>
      <c r="Q641" s="14">
        <f>'Consolidated List'!Q1760</f>
        <v>1</v>
      </c>
      <c r="R641" s="15">
        <f ca="1">RAND()*2-1</f>
        <v>-0.7454776675517476</v>
      </c>
      <c r="S641" s="13"/>
      <c r="T641" s="13">
        <v>1</v>
      </c>
      <c r="U641" s="13"/>
      <c r="V641" s="15">
        <f ca="1">$B$2*LOG(B641+1)+SUMPRODUCT($C$2:$T$2,C641:T641)</f>
        <v>143.78029775652311</v>
      </c>
      <c r="W641" s="10">
        <f t="shared" ca="1" si="18"/>
        <v>61446463615.21463</v>
      </c>
      <c r="X641" s="7">
        <f t="shared" ca="1" si="19"/>
        <v>1</v>
      </c>
      <c r="Y641" s="16">
        <f ca="1">X641/$AA$15</f>
        <v>1.1579434923575729E-4</v>
      </c>
    </row>
    <row r="642" spans="1:25" x14ac:dyDescent="0.25">
      <c r="A642" t="str">
        <f>'Consolidated List'!A250</f>
        <v xml:space="preserve">Herronton </v>
      </c>
      <c r="B642" s="7">
        <f>'Consolidated List'!B250</f>
        <v>0</v>
      </c>
      <c r="C642" s="7">
        <f>'Consolidated List'!C250</f>
        <v>0</v>
      </c>
      <c r="D642" s="7">
        <f>'Consolidated List'!D250</f>
        <v>0</v>
      </c>
      <c r="E642" s="7">
        <f>'Consolidated List'!E250</f>
        <v>1</v>
      </c>
      <c r="F642" s="7">
        <f>'Consolidated List'!F250</f>
        <v>0</v>
      </c>
      <c r="G642" s="7">
        <f>'Consolidated List'!G250</f>
        <v>0</v>
      </c>
      <c r="H642" s="7">
        <f>'Consolidated List'!H250</f>
        <v>0</v>
      </c>
      <c r="I642" s="7">
        <f>'Consolidated List'!I250</f>
        <v>0</v>
      </c>
      <c r="J642" s="7">
        <f>'Consolidated List'!J250</f>
        <v>0</v>
      </c>
      <c r="K642" s="7">
        <f>'Consolidated List'!K250</f>
        <v>0</v>
      </c>
      <c r="L642" s="7">
        <f>'Consolidated List'!L250</f>
        <v>0</v>
      </c>
      <c r="M642" s="7">
        <f>'Consolidated List'!M250</f>
        <v>0</v>
      </c>
      <c r="N642" s="7">
        <f>'Consolidated List'!N250</f>
        <v>0</v>
      </c>
      <c r="O642" s="7">
        <f>'Consolidated List'!O250</f>
        <v>0</v>
      </c>
      <c r="P642" s="7">
        <f>'Consolidated List'!P250</f>
        <v>0</v>
      </c>
      <c r="Q642" s="7">
        <f>'Consolidated List'!Q250</f>
        <v>0</v>
      </c>
      <c r="R642" s="10">
        <f ca="1">RAND()*2-1</f>
        <v>0.84764099314534613</v>
      </c>
      <c r="V642" s="10">
        <f ca="1">$B$2*LOG(B642+1)+SUMPRODUCT($C$2:$T$2,C642:T642)</f>
        <v>33.47640993145346</v>
      </c>
      <c r="W642" s="10">
        <f t="shared" ca="1" si="18"/>
        <v>42043064.684705608</v>
      </c>
      <c r="X642" s="7">
        <f t="shared" ca="1" si="19"/>
        <v>1</v>
      </c>
      <c r="Y642" s="16">
        <f ca="1">X642/$AA$15</f>
        <v>1.1579434923575729E-4</v>
      </c>
    </row>
    <row r="643" spans="1:25" x14ac:dyDescent="0.25">
      <c r="A643" t="str">
        <f>'Consolidated List'!A251</f>
        <v xml:space="preserve">Hesketh </v>
      </c>
      <c r="B643" s="7">
        <f>'Consolidated List'!B251</f>
        <v>15</v>
      </c>
      <c r="C643" s="7">
        <f>'Consolidated List'!C251</f>
        <v>0</v>
      </c>
      <c r="D643" s="7">
        <f>'Consolidated List'!D251</f>
        <v>0</v>
      </c>
      <c r="E643" s="7">
        <f>'Consolidated List'!E251</f>
        <v>1</v>
      </c>
      <c r="F643" s="7">
        <f>'Consolidated List'!F251</f>
        <v>0</v>
      </c>
      <c r="G643" s="7">
        <f>'Consolidated List'!G251</f>
        <v>0</v>
      </c>
      <c r="H643" s="7">
        <f>'Consolidated List'!H251</f>
        <v>0</v>
      </c>
      <c r="I643" s="7">
        <f>'Consolidated List'!I251</f>
        <v>0</v>
      </c>
      <c r="J643" s="7">
        <f>'Consolidated List'!J251</f>
        <v>0</v>
      </c>
      <c r="K643" s="7">
        <f>'Consolidated List'!K251</f>
        <v>0</v>
      </c>
      <c r="L643" s="7">
        <f>'Consolidated List'!L251</f>
        <v>0</v>
      </c>
      <c r="M643" s="7">
        <f>'Consolidated List'!M251</f>
        <v>0</v>
      </c>
      <c r="N643" s="7">
        <f>'Consolidated List'!N251</f>
        <v>0</v>
      </c>
      <c r="O643" s="7">
        <f>'Consolidated List'!O251</f>
        <v>0</v>
      </c>
      <c r="P643" s="7">
        <f>'Consolidated List'!P251</f>
        <v>0</v>
      </c>
      <c r="Q643" s="7">
        <f>'Consolidated List'!Q251</f>
        <v>0</v>
      </c>
      <c r="R643" s="10">
        <f ca="1">RAND()*2-1</f>
        <v>0.20823002516081135</v>
      </c>
      <c r="V643" s="10">
        <f ca="1">$B$2*LOG(B643+1)+SUMPRODUCT($C$2:$T$2,C643:T643)</f>
        <v>66.818259679253629</v>
      </c>
      <c r="W643" s="10">
        <f t="shared" ca="1" si="18"/>
        <v>1331912820.5778627</v>
      </c>
      <c r="X643" s="7">
        <f t="shared" ca="1" si="19"/>
        <v>1</v>
      </c>
      <c r="Y643" s="16">
        <f ca="1">X643/$AA$15</f>
        <v>1.1579434923575729E-4</v>
      </c>
    </row>
    <row r="644" spans="1:25" x14ac:dyDescent="0.25">
      <c r="A644" s="13" t="str">
        <f>'Consolidated List'!A1761</f>
        <v xml:space="preserve">Hesketh </v>
      </c>
      <c r="B644" s="14">
        <f>'Consolidated List'!B1761</f>
        <v>15</v>
      </c>
      <c r="C644" s="14">
        <f>'Consolidated List'!C1761</f>
        <v>0</v>
      </c>
      <c r="D644" s="14">
        <f>'Consolidated List'!D1761</f>
        <v>0</v>
      </c>
      <c r="E644" s="14">
        <f>'Consolidated List'!E1761</f>
        <v>0</v>
      </c>
      <c r="F644" s="14">
        <f>'Consolidated List'!F1761</f>
        <v>0</v>
      </c>
      <c r="G644" s="14">
        <f>'Consolidated List'!G1761</f>
        <v>0</v>
      </c>
      <c r="H644" s="14">
        <f>'Consolidated List'!H1761</f>
        <v>0</v>
      </c>
      <c r="I644" s="14">
        <f>'Consolidated List'!I1761</f>
        <v>0</v>
      </c>
      <c r="J644" s="14">
        <f>'Consolidated List'!J1761</f>
        <v>0</v>
      </c>
      <c r="K644" s="14">
        <f>'Consolidated List'!K1761</f>
        <v>0</v>
      </c>
      <c r="L644" s="14">
        <f>'Consolidated List'!L1761</f>
        <v>0</v>
      </c>
      <c r="M644" s="14">
        <f>'Consolidated List'!M1761</f>
        <v>0</v>
      </c>
      <c r="N644" s="14">
        <f>'Consolidated List'!N1761</f>
        <v>0</v>
      </c>
      <c r="O644" s="14">
        <f>'Consolidated List'!O1761</f>
        <v>0</v>
      </c>
      <c r="P644" s="14">
        <f>'Consolidated List'!P1761</f>
        <v>0</v>
      </c>
      <c r="Q644" s="14">
        <f>'Consolidated List'!Q1761</f>
        <v>1</v>
      </c>
      <c r="R644" s="15">
        <f ca="1">RAND()*2-1</f>
        <v>-0.20301277987601996</v>
      </c>
      <c r="S644" s="13"/>
      <c r="T644" s="13"/>
      <c r="U644" s="13"/>
      <c r="V644" s="15">
        <f ca="1">$B$2*LOG(B644+1)+SUMPRODUCT($C$2:$T$2,C644:T644)</f>
        <v>77.705831628885321</v>
      </c>
      <c r="W644" s="10">
        <f t="shared" ca="1" si="18"/>
        <v>2833140180.2502193</v>
      </c>
      <c r="X644" s="7">
        <f t="shared" ca="1" si="19"/>
        <v>1</v>
      </c>
      <c r="Y644" s="16">
        <f ca="1">X644/$AA$15</f>
        <v>1.1579434923575729E-4</v>
      </c>
    </row>
    <row r="645" spans="1:25" x14ac:dyDescent="0.25">
      <c r="A645" s="13" t="str">
        <f>'Consolidated List'!A1762</f>
        <v xml:space="preserve">Hewitt Estates </v>
      </c>
      <c r="B645" s="14">
        <f>'Consolidated List'!B1762</f>
        <v>215</v>
      </c>
      <c r="C645" s="14">
        <f>'Consolidated List'!C1762</f>
        <v>0</v>
      </c>
      <c r="D645" s="14">
        <f>'Consolidated List'!D1762</f>
        <v>0</v>
      </c>
      <c r="E645" s="14">
        <f>'Consolidated List'!E1762</f>
        <v>0</v>
      </c>
      <c r="F645" s="14">
        <f>'Consolidated List'!F1762</f>
        <v>0</v>
      </c>
      <c r="G645" s="14">
        <f>'Consolidated List'!G1762</f>
        <v>0</v>
      </c>
      <c r="H645" s="14">
        <f>'Consolidated List'!H1762</f>
        <v>0</v>
      </c>
      <c r="I645" s="14">
        <f>'Consolidated List'!I1762</f>
        <v>0</v>
      </c>
      <c r="J645" s="14">
        <f>'Consolidated List'!J1762</f>
        <v>0</v>
      </c>
      <c r="K645" s="14">
        <f>'Consolidated List'!K1762</f>
        <v>0</v>
      </c>
      <c r="L645" s="14">
        <f>'Consolidated List'!L1762</f>
        <v>0</v>
      </c>
      <c r="M645" s="14">
        <f>'Consolidated List'!M1762</f>
        <v>0</v>
      </c>
      <c r="N645" s="14">
        <f>'Consolidated List'!N1762</f>
        <v>0</v>
      </c>
      <c r="O645" s="14">
        <f>'Consolidated List'!O1762</f>
        <v>0</v>
      </c>
      <c r="P645" s="14">
        <f>'Consolidated List'!P1762</f>
        <v>0</v>
      </c>
      <c r="Q645" s="14">
        <f>'Consolidated List'!Q1762</f>
        <v>1</v>
      </c>
      <c r="R645" s="15">
        <f ca="1">RAND()*2-1</f>
        <v>-0.85342283193180024</v>
      </c>
      <c r="S645" s="13"/>
      <c r="T645" s="13">
        <v>1</v>
      </c>
      <c r="U645" s="13"/>
      <c r="V645" s="15">
        <f ca="1">$B$2*LOG(B645+1)+SUMPRODUCT($C$2:$T$2,C645:T645)</f>
        <v>152.50274546866271</v>
      </c>
      <c r="W645" s="10">
        <f t="shared" ref="W645:W708" ca="1" si="20">$W$2^LOG(V645)-2</f>
        <v>82487532261.928253</v>
      </c>
      <c r="X645" s="7">
        <f t="shared" ref="X645:X708" ca="1" si="21">INT((W645-$AA$18)/($AA$19-$AA$18)*($X$2-1)+1)</f>
        <v>1</v>
      </c>
      <c r="Y645" s="16">
        <f ca="1">X645/$AA$15</f>
        <v>1.1579434923575729E-4</v>
      </c>
    </row>
    <row r="646" spans="1:25" x14ac:dyDescent="0.25">
      <c r="A646" t="str">
        <f>'Consolidated List'!A1294</f>
        <v xml:space="preserve">Hidden Valley </v>
      </c>
      <c r="B646" s="7">
        <f>'Consolidated List'!B1294</f>
        <v>1858</v>
      </c>
      <c r="C646" s="7">
        <f>'Consolidated List'!C1294</f>
        <v>0</v>
      </c>
      <c r="D646" s="7">
        <f>'Consolidated List'!D1294</f>
        <v>0</v>
      </c>
      <c r="E646" s="7">
        <f>'Consolidated List'!E1294</f>
        <v>0</v>
      </c>
      <c r="F646" s="7">
        <f>'Consolidated List'!F1294</f>
        <v>0</v>
      </c>
      <c r="G646" s="7">
        <f>'Consolidated List'!G1294</f>
        <v>0</v>
      </c>
      <c r="H646" s="7">
        <f>'Consolidated List'!H1294</f>
        <v>0</v>
      </c>
      <c r="I646" s="7">
        <f>'Consolidated List'!I1294</f>
        <v>0</v>
      </c>
      <c r="J646" s="7">
        <f>'Consolidated List'!J1294</f>
        <v>0</v>
      </c>
      <c r="K646" s="7">
        <f>'Consolidated List'!K1294</f>
        <v>0</v>
      </c>
      <c r="L646" s="7">
        <f>'Consolidated List'!L1294</f>
        <v>0</v>
      </c>
      <c r="M646" s="7">
        <f>'Consolidated List'!M1294</f>
        <v>0</v>
      </c>
      <c r="N646" s="7">
        <f>'Consolidated List'!N1294</f>
        <v>1</v>
      </c>
      <c r="O646" s="7">
        <f>'Consolidated List'!O1294</f>
        <v>0</v>
      </c>
      <c r="P646" s="7">
        <f>'Consolidated List'!P1294</f>
        <v>0</v>
      </c>
      <c r="Q646" s="7">
        <f>'Consolidated List'!Q1294</f>
        <v>0</v>
      </c>
      <c r="R646" s="10">
        <f ca="1">RAND()*2-1</f>
        <v>-0.79393517958712811</v>
      </c>
      <c r="T646">
        <v>3</v>
      </c>
      <c r="V646" s="10">
        <f ca="1">$B$2*LOG(B646+1)+SUMPRODUCT($C$2:$T$2,C646:T646)</f>
        <v>243.94686806660135</v>
      </c>
      <c r="W646" s="10">
        <f t="shared" ca="1" si="20"/>
        <v>863925382157.78516</v>
      </c>
      <c r="X646" s="7">
        <f t="shared" ca="1" si="21"/>
        <v>7</v>
      </c>
      <c r="Y646" s="16">
        <f ca="1">X646/$AA$15</f>
        <v>8.1056044465030105E-4</v>
      </c>
    </row>
    <row r="647" spans="1:25" x14ac:dyDescent="0.25">
      <c r="A647" t="str">
        <f>'Consolidated List'!A1482</f>
        <v xml:space="preserve">High Level </v>
      </c>
      <c r="B647" s="7">
        <f>'Consolidated List'!B1482</f>
        <v>3887</v>
      </c>
      <c r="C647" s="7">
        <f>'Consolidated List'!C1482</f>
        <v>0</v>
      </c>
      <c r="D647" s="7">
        <f>'Consolidated List'!D1482</f>
        <v>0</v>
      </c>
      <c r="E647" s="7">
        <f>'Consolidated List'!E1482</f>
        <v>0</v>
      </c>
      <c r="F647" s="7">
        <f>'Consolidated List'!F1482</f>
        <v>0</v>
      </c>
      <c r="G647" s="7">
        <f>'Consolidated List'!G1482</f>
        <v>0</v>
      </c>
      <c r="H647" s="7">
        <f>'Consolidated List'!H1482</f>
        <v>0</v>
      </c>
      <c r="I647" s="7">
        <f>'Consolidated List'!I1482</f>
        <v>0</v>
      </c>
      <c r="J647" s="7">
        <f>'Consolidated List'!J1482</f>
        <v>0</v>
      </c>
      <c r="K647" s="7">
        <f>'Consolidated List'!K1482</f>
        <v>0</v>
      </c>
      <c r="L647" s="7">
        <f>'Consolidated List'!L1482</f>
        <v>0</v>
      </c>
      <c r="M647" s="7">
        <f>'Consolidated List'!M1482</f>
        <v>0</v>
      </c>
      <c r="N647" s="7">
        <f>'Consolidated List'!N1482</f>
        <v>0</v>
      </c>
      <c r="O647" s="7">
        <f>'Consolidated List'!O1482</f>
        <v>1</v>
      </c>
      <c r="P647" s="7">
        <f>'Consolidated List'!P1482</f>
        <v>0</v>
      </c>
      <c r="Q647" s="7">
        <f>'Consolidated List'!Q1482</f>
        <v>0</v>
      </c>
      <c r="R647" s="10">
        <f ca="1">RAND()*2-1</f>
        <v>0.47827350077069197</v>
      </c>
      <c r="T647">
        <v>2</v>
      </c>
      <c r="V647" s="10">
        <f ca="1">$B$2*LOG(B647+1)+SUMPRODUCT($C$2:$T$2,C647:T647)</f>
        <v>291.24370146409672</v>
      </c>
      <c r="W647" s="10">
        <f t="shared" ca="1" si="20"/>
        <v>2095476089530.3027</v>
      </c>
      <c r="X647" s="7">
        <f t="shared" ca="1" si="21"/>
        <v>16</v>
      </c>
      <c r="Y647" s="16">
        <f ca="1">X647/$AA$15</f>
        <v>1.8527095877721167E-3</v>
      </c>
    </row>
    <row r="648" spans="1:25" x14ac:dyDescent="0.25">
      <c r="A648" t="str">
        <f>'Consolidated List'!A964</f>
        <v>High Park</v>
      </c>
      <c r="B648" s="7">
        <f>'Consolidated List'!B964</f>
        <v>0</v>
      </c>
      <c r="C648" s="7">
        <f>'Consolidated List'!C964</f>
        <v>0</v>
      </c>
      <c r="D648" s="7">
        <f>'Consolidated List'!D964</f>
        <v>0</v>
      </c>
      <c r="E648" s="7">
        <f>'Consolidated List'!E964</f>
        <v>0</v>
      </c>
      <c r="F648" s="7">
        <f>'Consolidated List'!F964</f>
        <v>0</v>
      </c>
      <c r="G648" s="7">
        <f>'Consolidated List'!G964</f>
        <v>0</v>
      </c>
      <c r="H648" s="7">
        <f>'Consolidated List'!H964</f>
        <v>0</v>
      </c>
      <c r="I648" s="7">
        <f>'Consolidated List'!I964</f>
        <v>0</v>
      </c>
      <c r="J648" s="7">
        <f>'Consolidated List'!J964</f>
        <v>0</v>
      </c>
      <c r="K648" s="7">
        <f>'Consolidated List'!K964</f>
        <v>0</v>
      </c>
      <c r="L648" s="7">
        <f>'Consolidated List'!L964</f>
        <v>0</v>
      </c>
      <c r="M648" s="7">
        <f>'Consolidated List'!M964</f>
        <v>1</v>
      </c>
      <c r="N648" s="7">
        <f>'Consolidated List'!N964</f>
        <v>0</v>
      </c>
      <c r="O648" s="7">
        <f>'Consolidated List'!O964</f>
        <v>0</v>
      </c>
      <c r="P648" s="7">
        <f>'Consolidated List'!P964</f>
        <v>0</v>
      </c>
      <c r="Q648" s="7">
        <f>'Consolidated List'!Q964</f>
        <v>0</v>
      </c>
      <c r="R648" s="10">
        <f ca="1">RAND()*2-1</f>
        <v>-0.51177478046423786</v>
      </c>
      <c r="T648">
        <v>2</v>
      </c>
      <c r="V648" s="10">
        <f ca="1">$B$2*LOG(B648+1)+SUMPRODUCT($C$2:$T$2,C648:T648)</f>
        <v>138.73661913917007</v>
      </c>
      <c r="W648" s="10">
        <f t="shared" ca="1" si="20"/>
        <v>51399102422.522873</v>
      </c>
      <c r="X648" s="7">
        <f t="shared" ca="1" si="21"/>
        <v>1</v>
      </c>
      <c r="Y648" s="16">
        <f ca="1">X648/$AA$15</f>
        <v>1.1579434923575729E-4</v>
      </c>
    </row>
    <row r="649" spans="1:25" x14ac:dyDescent="0.25">
      <c r="A649" s="13" t="str">
        <f>'Consolidated List'!A1763</f>
        <v xml:space="preserve">High Point Estates </v>
      </c>
      <c r="B649" s="14">
        <f>'Consolidated List'!B1763</f>
        <v>104</v>
      </c>
      <c r="C649" s="14">
        <f>'Consolidated List'!C1763</f>
        <v>0</v>
      </c>
      <c r="D649" s="14">
        <f>'Consolidated List'!D1763</f>
        <v>0</v>
      </c>
      <c r="E649" s="14">
        <f>'Consolidated List'!E1763</f>
        <v>0</v>
      </c>
      <c r="F649" s="14">
        <f>'Consolidated List'!F1763</f>
        <v>0</v>
      </c>
      <c r="G649" s="14">
        <f>'Consolidated List'!G1763</f>
        <v>0</v>
      </c>
      <c r="H649" s="14">
        <f>'Consolidated List'!H1763</f>
        <v>0</v>
      </c>
      <c r="I649" s="14">
        <f>'Consolidated List'!I1763</f>
        <v>0</v>
      </c>
      <c r="J649" s="14">
        <f>'Consolidated List'!J1763</f>
        <v>0</v>
      </c>
      <c r="K649" s="14">
        <f>'Consolidated List'!K1763</f>
        <v>0</v>
      </c>
      <c r="L649" s="14">
        <f>'Consolidated List'!L1763</f>
        <v>0</v>
      </c>
      <c r="M649" s="14">
        <f>'Consolidated List'!M1763</f>
        <v>0</v>
      </c>
      <c r="N649" s="14">
        <f>'Consolidated List'!N1763</f>
        <v>0</v>
      </c>
      <c r="O649" s="14">
        <f>'Consolidated List'!O1763</f>
        <v>0</v>
      </c>
      <c r="P649" s="14">
        <f>'Consolidated List'!P1763</f>
        <v>0</v>
      </c>
      <c r="Q649" s="14">
        <f>'Consolidated List'!Q1763</f>
        <v>1</v>
      </c>
      <c r="R649" s="15">
        <f ca="1">RAND()*2-1</f>
        <v>-0.7275743391041587</v>
      </c>
      <c r="S649" s="13"/>
      <c r="T649" s="13"/>
      <c r="U649" s="13"/>
      <c r="V649" s="15">
        <f ca="1">$B$2*LOG(B649+1)+SUMPRODUCT($C$2:$T$2,C649:T649)</f>
        <v>99.423503478266369</v>
      </c>
      <c r="W649" s="10">
        <f t="shared" ca="1" si="20"/>
        <v>9715056114.9325027</v>
      </c>
      <c r="X649" s="7">
        <f t="shared" ca="1" si="21"/>
        <v>1</v>
      </c>
      <c r="Y649" s="16">
        <f ca="1">X649/$AA$15</f>
        <v>1.1579434923575729E-4</v>
      </c>
    </row>
    <row r="650" spans="1:25" x14ac:dyDescent="0.25">
      <c r="A650" t="str">
        <f>'Consolidated List'!A1483</f>
        <v xml:space="preserve">High Prairie </v>
      </c>
      <c r="B650" s="7">
        <f>'Consolidated List'!B1483</f>
        <v>2750</v>
      </c>
      <c r="C650" s="7">
        <f>'Consolidated List'!C1483</f>
        <v>0</v>
      </c>
      <c r="D650" s="7">
        <f>'Consolidated List'!D1483</f>
        <v>0</v>
      </c>
      <c r="E650" s="7">
        <f>'Consolidated List'!E1483</f>
        <v>0</v>
      </c>
      <c r="F650" s="7">
        <f>'Consolidated List'!F1483</f>
        <v>0</v>
      </c>
      <c r="G650" s="7">
        <f>'Consolidated List'!G1483</f>
        <v>0</v>
      </c>
      <c r="H650" s="7">
        <f>'Consolidated List'!H1483</f>
        <v>0</v>
      </c>
      <c r="I650" s="7">
        <f>'Consolidated List'!I1483</f>
        <v>0</v>
      </c>
      <c r="J650" s="7">
        <f>'Consolidated List'!J1483</f>
        <v>0</v>
      </c>
      <c r="K650" s="7">
        <f>'Consolidated List'!K1483</f>
        <v>0</v>
      </c>
      <c r="L650" s="7">
        <f>'Consolidated List'!L1483</f>
        <v>0</v>
      </c>
      <c r="M650" s="7">
        <f>'Consolidated List'!M1483</f>
        <v>0</v>
      </c>
      <c r="N650" s="7">
        <f>'Consolidated List'!N1483</f>
        <v>0</v>
      </c>
      <c r="O650" s="7">
        <f>'Consolidated List'!O1483</f>
        <v>1</v>
      </c>
      <c r="P650" s="7">
        <f>'Consolidated List'!P1483</f>
        <v>0</v>
      </c>
      <c r="Q650" s="7">
        <f>'Consolidated List'!Q1483</f>
        <v>0</v>
      </c>
      <c r="R650" s="10">
        <f ca="1">RAND()*2-1</f>
        <v>-0.60194934487188401</v>
      </c>
      <c r="T650">
        <v>2</v>
      </c>
      <c r="V650" s="10">
        <f ca="1">$B$2*LOG(B650+1)+SUMPRODUCT($C$2:$T$2,C650:T650)</f>
        <v>275.48369603414073</v>
      </c>
      <c r="W650" s="10">
        <f t="shared" ca="1" si="20"/>
        <v>1586644042479.6367</v>
      </c>
      <c r="X650" s="7">
        <f t="shared" ca="1" si="21"/>
        <v>12</v>
      </c>
      <c r="Y650" s="16">
        <f ca="1">X650/$AA$15</f>
        <v>1.3895321908290875E-3</v>
      </c>
    </row>
    <row r="651" spans="1:25" x14ac:dyDescent="0.25">
      <c r="A651" t="str">
        <f>'Consolidated List'!A1484</f>
        <v xml:space="preserve">High River </v>
      </c>
      <c r="B651" s="7">
        <f>'Consolidated List'!B1484</f>
        <v>10716</v>
      </c>
      <c r="C651" s="7">
        <f>'Consolidated List'!C1484</f>
        <v>0</v>
      </c>
      <c r="D651" s="7">
        <f>'Consolidated List'!D1484</f>
        <v>0</v>
      </c>
      <c r="E651" s="7">
        <f>'Consolidated List'!E1484</f>
        <v>0</v>
      </c>
      <c r="F651" s="7">
        <f>'Consolidated List'!F1484</f>
        <v>0</v>
      </c>
      <c r="G651" s="7">
        <f>'Consolidated List'!G1484</f>
        <v>0</v>
      </c>
      <c r="H651" s="7">
        <f>'Consolidated List'!H1484</f>
        <v>0</v>
      </c>
      <c r="I651" s="7">
        <f>'Consolidated List'!I1484</f>
        <v>0</v>
      </c>
      <c r="J651" s="7">
        <f>'Consolidated List'!J1484</f>
        <v>0</v>
      </c>
      <c r="K651" s="7">
        <f>'Consolidated List'!K1484</f>
        <v>0</v>
      </c>
      <c r="L651" s="7">
        <f>'Consolidated List'!L1484</f>
        <v>0</v>
      </c>
      <c r="M651" s="7">
        <f>'Consolidated List'!M1484</f>
        <v>0</v>
      </c>
      <c r="N651" s="7">
        <f>'Consolidated List'!N1484</f>
        <v>0</v>
      </c>
      <c r="O651" s="7">
        <f>'Consolidated List'!O1484</f>
        <v>1</v>
      </c>
      <c r="P651" s="7">
        <f>'Consolidated List'!P1484</f>
        <v>0</v>
      </c>
      <c r="Q651" s="7">
        <f>'Consolidated List'!Q1484</f>
        <v>0</v>
      </c>
      <c r="R651" s="10">
        <f ca="1">RAND()*2-1</f>
        <v>-8.8240968114866369E-2</v>
      </c>
      <c r="T651">
        <v>2</v>
      </c>
      <c r="V651" s="10">
        <f ca="1">$B$2*LOG(B651+1)+SUMPRODUCT($C$2:$T$2,C651:T651)</f>
        <v>300.11000693236446</v>
      </c>
      <c r="W651" s="10">
        <f t="shared" ca="1" si="20"/>
        <v>2434458549368.9092</v>
      </c>
      <c r="X651" s="7">
        <f t="shared" ca="1" si="21"/>
        <v>18</v>
      </c>
      <c r="Y651" s="16">
        <f ca="1">X651/$AA$15</f>
        <v>2.0842982862436313E-3</v>
      </c>
    </row>
    <row r="652" spans="1:25" x14ac:dyDescent="0.25">
      <c r="A652" s="13" t="str">
        <f>'Consolidated List'!A1581</f>
        <v>Highland</v>
      </c>
      <c r="B652" s="14">
        <f>'Consolidated List'!B1581</f>
        <v>207</v>
      </c>
      <c r="C652" s="14">
        <f>'Consolidated List'!C1581</f>
        <v>0</v>
      </c>
      <c r="D652" s="14">
        <f>'Consolidated List'!D1581</f>
        <v>0</v>
      </c>
      <c r="E652" s="14">
        <f>'Consolidated List'!E1581</f>
        <v>0</v>
      </c>
      <c r="F652" s="14">
        <f>'Consolidated List'!F1581</f>
        <v>0</v>
      </c>
      <c r="G652" s="14">
        <f>'Consolidated List'!G1581</f>
        <v>0</v>
      </c>
      <c r="H652" s="14">
        <f>'Consolidated List'!H1581</f>
        <v>0</v>
      </c>
      <c r="I652" s="14">
        <f>'Consolidated List'!I1581</f>
        <v>0</v>
      </c>
      <c r="J652" s="14">
        <f>'Consolidated List'!J1581</f>
        <v>0</v>
      </c>
      <c r="K652" s="14">
        <f>'Consolidated List'!K1581</f>
        <v>0</v>
      </c>
      <c r="L652" s="14">
        <f>'Consolidated List'!L1581</f>
        <v>0</v>
      </c>
      <c r="M652" s="14">
        <f>'Consolidated List'!M1581</f>
        <v>0</v>
      </c>
      <c r="N652" s="14">
        <f>'Consolidated List'!N1581</f>
        <v>0</v>
      </c>
      <c r="O652" s="14">
        <f>'Consolidated List'!O1581</f>
        <v>0</v>
      </c>
      <c r="P652" s="14">
        <f>'Consolidated List'!P1581</f>
        <v>1</v>
      </c>
      <c r="Q652" s="14">
        <f>'Consolidated List'!Q1581</f>
        <v>0</v>
      </c>
      <c r="R652" s="15">
        <f ca="1">RAND()*2-1</f>
        <v>-0.57747278186997097</v>
      </c>
      <c r="S652" s="13"/>
      <c r="T652" s="13"/>
      <c r="U652" s="13"/>
      <c r="V652" s="15">
        <f ca="1">$B$2*LOG(B652+1)+SUMPRODUCT($C$2:$T$2,C652:T652)</f>
        <v>120.72136223507141</v>
      </c>
      <c r="W652" s="10">
        <f t="shared" ca="1" si="20"/>
        <v>25640154460.178734</v>
      </c>
      <c r="X652" s="7">
        <f t="shared" ca="1" si="21"/>
        <v>1</v>
      </c>
      <c r="Y652" s="16">
        <f ca="1">X652/$AA$15</f>
        <v>1.1579434923575729E-4</v>
      </c>
    </row>
    <row r="653" spans="1:25" x14ac:dyDescent="0.25">
      <c r="A653" t="str">
        <f>'Consolidated List'!A1295</f>
        <v xml:space="preserve">Highland Park </v>
      </c>
      <c r="B653" s="7">
        <f>'Consolidated List'!B1295</f>
        <v>3496</v>
      </c>
      <c r="C653" s="7">
        <f>'Consolidated List'!C1295</f>
        <v>0</v>
      </c>
      <c r="D653" s="7">
        <f>'Consolidated List'!D1295</f>
        <v>0</v>
      </c>
      <c r="E653" s="7">
        <f>'Consolidated List'!E1295</f>
        <v>0</v>
      </c>
      <c r="F653" s="7">
        <f>'Consolidated List'!F1295</f>
        <v>0</v>
      </c>
      <c r="G653" s="7">
        <f>'Consolidated List'!G1295</f>
        <v>0</v>
      </c>
      <c r="H653" s="7">
        <f>'Consolidated List'!H1295</f>
        <v>0</v>
      </c>
      <c r="I653" s="7">
        <f>'Consolidated List'!I1295</f>
        <v>0</v>
      </c>
      <c r="J653" s="7">
        <f>'Consolidated List'!J1295</f>
        <v>0</v>
      </c>
      <c r="K653" s="7">
        <f>'Consolidated List'!K1295</f>
        <v>0</v>
      </c>
      <c r="L653" s="7">
        <f>'Consolidated List'!L1295</f>
        <v>0</v>
      </c>
      <c r="M653" s="7">
        <f>'Consolidated List'!M1295</f>
        <v>0</v>
      </c>
      <c r="N653" s="7">
        <f>'Consolidated List'!N1295</f>
        <v>1</v>
      </c>
      <c r="O653" s="7">
        <f>'Consolidated List'!O1295</f>
        <v>0</v>
      </c>
      <c r="P653" s="7">
        <f>'Consolidated List'!P1295</f>
        <v>0</v>
      </c>
      <c r="Q653" s="7">
        <f>'Consolidated List'!Q1295</f>
        <v>0</v>
      </c>
      <c r="R653" s="10">
        <f ca="1">RAND()*2-1</f>
        <v>-4.7882086536139346E-2</v>
      </c>
      <c r="V653" s="10">
        <f ca="1">$B$2*LOG(B653+1)+SUMPRODUCT($C$2:$T$2,C653:T653)</f>
        <v>128.46313500084366</v>
      </c>
      <c r="W653" s="10">
        <f t="shared" ca="1" si="20"/>
        <v>34985862212.80571</v>
      </c>
      <c r="X653" s="7">
        <f t="shared" ca="1" si="21"/>
        <v>1</v>
      </c>
      <c r="Y653" s="16">
        <f ca="1">X653/$AA$15</f>
        <v>1.1579434923575729E-4</v>
      </c>
    </row>
    <row r="654" spans="1:25" x14ac:dyDescent="0.25">
      <c r="A654" t="str">
        <f>'Consolidated List'!A1201</f>
        <v>Highlands</v>
      </c>
      <c r="B654" s="7">
        <f>'Consolidated List'!B1201</f>
        <v>0</v>
      </c>
      <c r="C654" s="7">
        <f>'Consolidated List'!C1201</f>
        <v>0</v>
      </c>
      <c r="D654" s="7">
        <f>'Consolidated List'!D1201</f>
        <v>0</v>
      </c>
      <c r="E654" s="7">
        <f>'Consolidated List'!E1201</f>
        <v>0</v>
      </c>
      <c r="F654" s="7">
        <f>'Consolidated List'!F1201</f>
        <v>0</v>
      </c>
      <c r="G654" s="7">
        <f>'Consolidated List'!G1201</f>
        <v>0</v>
      </c>
      <c r="H654" s="7">
        <f>'Consolidated List'!H1201</f>
        <v>0</v>
      </c>
      <c r="I654" s="7">
        <f>'Consolidated List'!I1201</f>
        <v>0</v>
      </c>
      <c r="J654" s="7">
        <f>'Consolidated List'!J1201</f>
        <v>0</v>
      </c>
      <c r="K654" s="7">
        <f>'Consolidated List'!K1201</f>
        <v>0</v>
      </c>
      <c r="L654" s="7">
        <f>'Consolidated List'!L1201</f>
        <v>0</v>
      </c>
      <c r="M654" s="7">
        <f>'Consolidated List'!M1201</f>
        <v>1</v>
      </c>
      <c r="N654" s="7">
        <f>'Consolidated List'!N1201</f>
        <v>0</v>
      </c>
      <c r="O654" s="7">
        <f>'Consolidated List'!O1201</f>
        <v>0</v>
      </c>
      <c r="P654" s="7">
        <f>'Consolidated List'!P1201</f>
        <v>0</v>
      </c>
      <c r="Q654" s="7">
        <f>'Consolidated List'!Q1201</f>
        <v>0</v>
      </c>
      <c r="R654" s="10">
        <f ca="1">RAND()*2-1</f>
        <v>0.85352302626333154</v>
      </c>
      <c r="V654" s="10">
        <f ca="1">$B$2*LOG(B654+1)+SUMPRODUCT($C$2:$T$2,C654:T654)</f>
        <v>64.389597206445771</v>
      </c>
      <c r="W654" s="10">
        <f t="shared" ca="1" si="20"/>
        <v>1106823931.8429058</v>
      </c>
      <c r="X654" s="7">
        <f t="shared" ca="1" si="21"/>
        <v>1</v>
      </c>
      <c r="Y654" s="16">
        <f ca="1">X654/$AA$15</f>
        <v>1.1579434923575729E-4</v>
      </c>
    </row>
    <row r="655" spans="1:25" x14ac:dyDescent="0.25">
      <c r="A655" t="str">
        <f>'Consolidated List'!A1296</f>
        <v xml:space="preserve">Highwood </v>
      </c>
      <c r="B655" s="7">
        <f>'Consolidated List'!B1296</f>
        <v>2152</v>
      </c>
      <c r="C655" s="7">
        <f>'Consolidated List'!C1296</f>
        <v>0</v>
      </c>
      <c r="D655" s="7">
        <f>'Consolidated List'!D1296</f>
        <v>0</v>
      </c>
      <c r="E655" s="7">
        <f>'Consolidated List'!E1296</f>
        <v>0</v>
      </c>
      <c r="F655" s="7">
        <f>'Consolidated List'!F1296</f>
        <v>0</v>
      </c>
      <c r="G655" s="7">
        <f>'Consolidated List'!G1296</f>
        <v>0</v>
      </c>
      <c r="H655" s="7">
        <f>'Consolidated List'!H1296</f>
        <v>0</v>
      </c>
      <c r="I655" s="7">
        <f>'Consolidated List'!I1296</f>
        <v>0</v>
      </c>
      <c r="J655" s="7">
        <f>'Consolidated List'!J1296</f>
        <v>0</v>
      </c>
      <c r="K655" s="7">
        <f>'Consolidated List'!K1296</f>
        <v>0</v>
      </c>
      <c r="L655" s="7">
        <f>'Consolidated List'!L1296</f>
        <v>0</v>
      </c>
      <c r="M655" s="7">
        <f>'Consolidated List'!M1296</f>
        <v>0</v>
      </c>
      <c r="N655" s="7">
        <f>'Consolidated List'!N1296</f>
        <v>1</v>
      </c>
      <c r="O655" s="7">
        <f>'Consolidated List'!O1296</f>
        <v>0</v>
      </c>
      <c r="P655" s="7">
        <f>'Consolidated List'!P1296</f>
        <v>0</v>
      </c>
      <c r="Q655" s="7">
        <f>'Consolidated List'!Q1296</f>
        <v>0</v>
      </c>
      <c r="R655" s="10">
        <f ca="1">RAND()*2-1</f>
        <v>0.75682200789709797</v>
      </c>
      <c r="V655" s="10">
        <f ca="1">$B$2*LOG(B655+1)+SUMPRODUCT($C$2:$T$2,C655:T655)</f>
        <v>129.55867306314605</v>
      </c>
      <c r="W655" s="10">
        <f t="shared" ca="1" si="20"/>
        <v>36503327648.882156</v>
      </c>
      <c r="X655" s="7">
        <f t="shared" ca="1" si="21"/>
        <v>1</v>
      </c>
      <c r="Y655" s="16">
        <f ca="1">X655/$AA$15</f>
        <v>1.1579434923575729E-4</v>
      </c>
    </row>
    <row r="656" spans="1:25" x14ac:dyDescent="0.25">
      <c r="A656" s="13" t="str">
        <f>'Consolidated List'!A1764</f>
        <v xml:space="preserve">Hilda </v>
      </c>
      <c r="B656" s="14">
        <f>'Consolidated List'!B1764</f>
        <v>55</v>
      </c>
      <c r="C656" s="14">
        <f>'Consolidated List'!C1764</f>
        <v>0</v>
      </c>
      <c r="D656" s="14">
        <f>'Consolidated List'!D1764</f>
        <v>0</v>
      </c>
      <c r="E656" s="7">
        <f>'Consolidated List'!E252</f>
        <v>1</v>
      </c>
      <c r="F656" s="14">
        <f>'Consolidated List'!F1764</f>
        <v>0</v>
      </c>
      <c r="G656" s="14">
        <f>'Consolidated List'!G1764</f>
        <v>0</v>
      </c>
      <c r="H656" s="14">
        <f>'Consolidated List'!H1764</f>
        <v>0</v>
      </c>
      <c r="I656" s="14">
        <f>'Consolidated List'!I1764</f>
        <v>0</v>
      </c>
      <c r="J656" s="14">
        <f>'Consolidated List'!J1764</f>
        <v>0</v>
      </c>
      <c r="K656" s="14">
        <f>'Consolidated List'!K1764</f>
        <v>0</v>
      </c>
      <c r="L656" s="14">
        <f>'Consolidated List'!L1764</f>
        <v>0</v>
      </c>
      <c r="M656" s="14">
        <f>'Consolidated List'!M1764</f>
        <v>0</v>
      </c>
      <c r="N656" s="14">
        <f>'Consolidated List'!N1764</f>
        <v>0</v>
      </c>
      <c r="O656" s="14">
        <f>'Consolidated List'!O1764</f>
        <v>0</v>
      </c>
      <c r="P656" s="14">
        <f>'Consolidated List'!P1764</f>
        <v>0</v>
      </c>
      <c r="Q656" s="14">
        <f>'Consolidated List'!Q1764</f>
        <v>1</v>
      </c>
      <c r="R656" s="15">
        <f ca="1">RAND()*2-1</f>
        <v>0.35782259984910803</v>
      </c>
      <c r="S656" s="13"/>
      <c r="T656" s="13"/>
      <c r="U656" s="13"/>
      <c r="V656" s="15">
        <f ca="1">$B$2*LOG(B656+1)+SUMPRODUCT($C$2:$T$2,C656:T656)</f>
        <v>126.26843088969569</v>
      </c>
      <c r="W656" s="10">
        <f t="shared" ca="1" si="20"/>
        <v>32097700328.684528</v>
      </c>
      <c r="X656" s="7">
        <f t="shared" ca="1" si="21"/>
        <v>1</v>
      </c>
      <c r="Y656" s="16">
        <f ca="1">X656/$AA$15</f>
        <v>1.1579434923575729E-4</v>
      </c>
    </row>
    <row r="657" spans="1:25" x14ac:dyDescent="0.25">
      <c r="A657" s="13" t="str">
        <f>'Consolidated List'!A1601</f>
        <v xml:space="preserve">Hill Spring </v>
      </c>
      <c r="B657" s="14">
        <f>'Consolidated List'!B1601</f>
        <v>192</v>
      </c>
      <c r="C657" s="14">
        <f>'Consolidated List'!C1601</f>
        <v>0</v>
      </c>
      <c r="D657" s="14">
        <f>'Consolidated List'!D1601</f>
        <v>0</v>
      </c>
      <c r="E657" s="14">
        <f>'Consolidated List'!E1601</f>
        <v>0</v>
      </c>
      <c r="F657" s="14">
        <f>'Consolidated List'!F1601</f>
        <v>0</v>
      </c>
      <c r="G657" s="14">
        <f>'Consolidated List'!G1601</f>
        <v>0</v>
      </c>
      <c r="H657" s="14">
        <f>'Consolidated List'!H1601</f>
        <v>0</v>
      </c>
      <c r="I657" s="14">
        <f>'Consolidated List'!I1601</f>
        <v>0</v>
      </c>
      <c r="J657" s="14">
        <f>'Consolidated List'!J1601</f>
        <v>0</v>
      </c>
      <c r="K657" s="14">
        <f>'Consolidated List'!K1601</f>
        <v>0</v>
      </c>
      <c r="L657" s="14">
        <f>'Consolidated List'!L1601</f>
        <v>0</v>
      </c>
      <c r="M657" s="14">
        <f>'Consolidated List'!M1601</f>
        <v>0</v>
      </c>
      <c r="N657" s="14">
        <f>'Consolidated List'!N1601</f>
        <v>0</v>
      </c>
      <c r="O657" s="14">
        <f>'Consolidated List'!O1601</f>
        <v>0</v>
      </c>
      <c r="P657" s="14">
        <f>'Consolidated List'!P1601</f>
        <v>1</v>
      </c>
      <c r="Q657" s="14">
        <f>'Consolidated List'!Q1601</f>
        <v>0</v>
      </c>
      <c r="R657" s="15">
        <f ca="1">RAND()*2-1</f>
        <v>-0.51113535251040054</v>
      </c>
      <c r="S657" s="13"/>
      <c r="T657" s="13"/>
      <c r="U657" s="13"/>
      <c r="V657" s="15">
        <f ca="1">$B$2*LOG(B657+1)+SUMPRODUCT($C$2:$T$2,C657:T657)</f>
        <v>120.31203767215253</v>
      </c>
      <c r="W657" s="10">
        <f t="shared" ca="1" si="20"/>
        <v>25208407547.787334</v>
      </c>
      <c r="X657" s="7">
        <f t="shared" ca="1" si="21"/>
        <v>1</v>
      </c>
      <c r="Y657" s="16">
        <f ca="1">X657/$AA$15</f>
        <v>1.1579434923575729E-4</v>
      </c>
    </row>
    <row r="658" spans="1:25" x14ac:dyDescent="0.25">
      <c r="A658" s="13" t="str">
        <f>'Consolidated List'!A1766</f>
        <v>Hillcrest</v>
      </c>
      <c r="B658" s="14">
        <f>'Consolidated List'!B1766</f>
        <v>564</v>
      </c>
      <c r="C658" s="14">
        <f>'Consolidated List'!C1766</f>
        <v>0</v>
      </c>
      <c r="D658" s="14">
        <f>'Consolidated List'!D1766</f>
        <v>0</v>
      </c>
      <c r="E658" s="14">
        <f>'Consolidated List'!E1766</f>
        <v>0</v>
      </c>
      <c r="F658" s="14">
        <f>'Consolidated List'!F1766</f>
        <v>0</v>
      </c>
      <c r="G658" s="14">
        <f>'Consolidated List'!G1766</f>
        <v>0</v>
      </c>
      <c r="H658" s="14">
        <f>'Consolidated List'!H1766</f>
        <v>0</v>
      </c>
      <c r="I658" s="14">
        <f>'Consolidated List'!I1766</f>
        <v>0</v>
      </c>
      <c r="J658" s="14">
        <f>'Consolidated List'!J1766</f>
        <v>0</v>
      </c>
      <c r="K658" s="14">
        <f>'Consolidated List'!K1766</f>
        <v>0</v>
      </c>
      <c r="L658" s="14">
        <f>'Consolidated List'!L1766</f>
        <v>0</v>
      </c>
      <c r="M658" s="14">
        <f>'Consolidated List'!M1766</f>
        <v>0</v>
      </c>
      <c r="N658" s="14">
        <f>'Consolidated List'!N1766</f>
        <v>0</v>
      </c>
      <c r="O658" s="14">
        <f>'Consolidated List'!O1766</f>
        <v>0</v>
      </c>
      <c r="P658" s="14">
        <f>'Consolidated List'!P1766</f>
        <v>0</v>
      </c>
      <c r="Q658" s="14">
        <f>'Consolidated List'!Q1766</f>
        <v>1</v>
      </c>
      <c r="R658" s="15">
        <f ca="1">RAND()*2-1</f>
        <v>0.4140276923892996</v>
      </c>
      <c r="S658" s="13"/>
      <c r="T658" s="13"/>
      <c r="U658" s="13"/>
      <c r="V658" s="15">
        <f ca="1">$B$2*LOG(B658+1)+SUMPRODUCT($C$2:$T$2,C658:T658)</f>
        <v>134.95787570193448</v>
      </c>
      <c r="W658" s="10">
        <f t="shared" ca="1" si="20"/>
        <v>44770419958.012497</v>
      </c>
      <c r="X658" s="7">
        <f t="shared" ca="1" si="21"/>
        <v>1</v>
      </c>
      <c r="Y658" s="16">
        <f ca="1">X658/$AA$15</f>
        <v>1.1579434923575729E-4</v>
      </c>
    </row>
    <row r="659" spans="1:25" x14ac:dyDescent="0.25">
      <c r="A659" s="13" t="str">
        <f>'Consolidated List'!A1765</f>
        <v xml:space="preserve">Hillcrest Mines </v>
      </c>
      <c r="B659" s="14">
        <f>'Consolidated List'!B1765</f>
        <v>564</v>
      </c>
      <c r="C659" s="14">
        <f>'Consolidated List'!C1765</f>
        <v>0</v>
      </c>
      <c r="D659" s="14">
        <f>'Consolidated List'!D1765</f>
        <v>0</v>
      </c>
      <c r="E659" s="14">
        <f>'Consolidated List'!E1765</f>
        <v>0</v>
      </c>
      <c r="F659" s="14">
        <f>'Consolidated List'!F1765</f>
        <v>0</v>
      </c>
      <c r="G659" s="14">
        <f>'Consolidated List'!G1765</f>
        <v>0</v>
      </c>
      <c r="H659" s="14">
        <f>'Consolidated List'!H1765</f>
        <v>0</v>
      </c>
      <c r="I659" s="14">
        <f>'Consolidated List'!I1765</f>
        <v>0</v>
      </c>
      <c r="J659" s="14">
        <f>'Consolidated List'!J1765</f>
        <v>0</v>
      </c>
      <c r="K659" s="14">
        <f>'Consolidated List'!K1765</f>
        <v>0</v>
      </c>
      <c r="L659" s="14">
        <f>'Consolidated List'!L1765</f>
        <v>0</v>
      </c>
      <c r="M659" s="14">
        <f>'Consolidated List'!M1765</f>
        <v>0</v>
      </c>
      <c r="N659" s="14">
        <f>'Consolidated List'!N1765</f>
        <v>0</v>
      </c>
      <c r="O659" s="14">
        <f>'Consolidated List'!O1765</f>
        <v>0</v>
      </c>
      <c r="P659" s="14">
        <f>'Consolidated List'!P1765</f>
        <v>0</v>
      </c>
      <c r="Q659" s="14">
        <f>'Consolidated List'!Q1765</f>
        <v>1</v>
      </c>
      <c r="R659" s="15">
        <f ca="1">RAND()*2-1</f>
        <v>-0.90741448283034432</v>
      </c>
      <c r="S659" s="13"/>
      <c r="T659" s="13"/>
      <c r="U659" s="13"/>
      <c r="V659" s="15">
        <f ca="1">$B$2*LOG(B659+1)+SUMPRODUCT($C$2:$T$2,C659:T659)</f>
        <v>121.74345394973803</v>
      </c>
      <c r="W659" s="10">
        <f t="shared" ca="1" si="20"/>
        <v>26744106570.085068</v>
      </c>
      <c r="X659" s="7">
        <f t="shared" ca="1" si="21"/>
        <v>1</v>
      </c>
      <c r="Y659" s="16">
        <f ca="1">X659/$AA$15</f>
        <v>1.1579434923575729E-4</v>
      </c>
    </row>
    <row r="660" spans="1:25" x14ac:dyDescent="0.25">
      <c r="A660" t="str">
        <f>'Consolidated List'!A1297</f>
        <v xml:space="preserve">Hillhurst </v>
      </c>
      <c r="B660" s="7">
        <f>'Consolidated List'!B1297</f>
        <v>5288</v>
      </c>
      <c r="C660" s="7">
        <f>'Consolidated List'!C1297</f>
        <v>0</v>
      </c>
      <c r="D660" s="7">
        <f>'Consolidated List'!D1297</f>
        <v>0</v>
      </c>
      <c r="E660" s="7">
        <f>'Consolidated List'!E1297</f>
        <v>0</v>
      </c>
      <c r="F660" s="7">
        <f>'Consolidated List'!F1297</f>
        <v>0</v>
      </c>
      <c r="G660" s="7">
        <f>'Consolidated List'!G1297</f>
        <v>0</v>
      </c>
      <c r="H660" s="7">
        <f>'Consolidated List'!H1297</f>
        <v>0</v>
      </c>
      <c r="I660" s="7">
        <f>'Consolidated List'!I1297</f>
        <v>0</v>
      </c>
      <c r="J660" s="7">
        <f>'Consolidated List'!J1297</f>
        <v>0</v>
      </c>
      <c r="K660" s="7">
        <f>'Consolidated List'!K1297</f>
        <v>0</v>
      </c>
      <c r="L660" s="7">
        <f>'Consolidated List'!L1297</f>
        <v>0</v>
      </c>
      <c r="M660" s="7">
        <f>'Consolidated List'!M1297</f>
        <v>0</v>
      </c>
      <c r="N660" s="7">
        <f>'Consolidated List'!N1297</f>
        <v>1</v>
      </c>
      <c r="O660" s="7">
        <f>'Consolidated List'!O1297</f>
        <v>0</v>
      </c>
      <c r="P660" s="7">
        <f>'Consolidated List'!P1297</f>
        <v>0</v>
      </c>
      <c r="Q660" s="7">
        <f>'Consolidated List'!Q1297</f>
        <v>0</v>
      </c>
      <c r="R660" s="10">
        <f ca="1">RAND()*2-1</f>
        <v>-0.46368946355967888</v>
      </c>
      <c r="V660" s="10">
        <f ca="1">$B$2*LOG(B660+1)+SUMPRODUCT($C$2:$T$2,C660:T660)</f>
        <v>130.23443307602969</v>
      </c>
      <c r="W660" s="10">
        <f t="shared" ca="1" si="20"/>
        <v>37465291777.925064</v>
      </c>
      <c r="X660" s="7">
        <f t="shared" ca="1" si="21"/>
        <v>1</v>
      </c>
      <c r="Y660" s="16">
        <f ca="1">X660/$AA$15</f>
        <v>1.1579434923575729E-4</v>
      </c>
    </row>
    <row r="661" spans="1:25" x14ac:dyDescent="0.25">
      <c r="A661" t="str">
        <f>'Consolidated List'!A253</f>
        <v xml:space="preserve">Hilliard </v>
      </c>
      <c r="B661" s="7">
        <f>'Consolidated List'!B253</f>
        <v>0</v>
      </c>
      <c r="C661" s="7">
        <f>'Consolidated List'!C253</f>
        <v>0</v>
      </c>
      <c r="D661" s="7">
        <f>'Consolidated List'!D253</f>
        <v>0</v>
      </c>
      <c r="E661" s="7">
        <f>'Consolidated List'!E253</f>
        <v>1</v>
      </c>
      <c r="F661" s="7">
        <f>'Consolidated List'!F253</f>
        <v>0</v>
      </c>
      <c r="G661" s="7">
        <f>'Consolidated List'!G253</f>
        <v>0</v>
      </c>
      <c r="H661" s="7">
        <f>'Consolidated List'!H253</f>
        <v>0</v>
      </c>
      <c r="I661" s="7">
        <f>'Consolidated List'!I253</f>
        <v>0</v>
      </c>
      <c r="J661" s="7">
        <f>'Consolidated List'!J253</f>
        <v>0</v>
      </c>
      <c r="K661" s="7">
        <f>'Consolidated List'!K253</f>
        <v>0</v>
      </c>
      <c r="L661" s="7">
        <f>'Consolidated List'!L253</f>
        <v>0</v>
      </c>
      <c r="M661" s="7">
        <f>'Consolidated List'!M253</f>
        <v>0</v>
      </c>
      <c r="N661" s="7">
        <f>'Consolidated List'!N253</f>
        <v>0</v>
      </c>
      <c r="O661" s="7">
        <f>'Consolidated List'!O253</f>
        <v>0</v>
      </c>
      <c r="P661" s="7">
        <f>'Consolidated List'!P253</f>
        <v>0</v>
      </c>
      <c r="Q661" s="7">
        <f>'Consolidated List'!Q253</f>
        <v>0</v>
      </c>
      <c r="R661" s="10">
        <f ca="1">RAND()*2-1</f>
        <v>-0.21945964412731422</v>
      </c>
      <c r="V661" s="10">
        <f ca="1">$B$2*LOG(B661+1)+SUMPRODUCT($C$2:$T$2,C661:T661)</f>
        <v>22.805403558726859</v>
      </c>
      <c r="W661" s="10">
        <f t="shared" ca="1" si="20"/>
        <v>6168629.2415324971</v>
      </c>
      <c r="X661" s="7">
        <f t="shared" ca="1" si="21"/>
        <v>1</v>
      </c>
      <c r="Y661" s="16">
        <f ca="1">X661/$AA$15</f>
        <v>1.1579434923575729E-4</v>
      </c>
    </row>
    <row r="662" spans="1:25" x14ac:dyDescent="0.25">
      <c r="A662" t="str">
        <f>'Consolidated List'!A843</f>
        <v>Hilliard's Bay</v>
      </c>
      <c r="B662" s="7">
        <f>'Consolidated List'!B843</f>
        <v>0</v>
      </c>
      <c r="C662" s="7">
        <f>'Consolidated List'!C843</f>
        <v>0</v>
      </c>
      <c r="D662" s="7">
        <f>'Consolidated List'!D843</f>
        <v>0</v>
      </c>
      <c r="E662" s="7">
        <f>'Consolidated List'!E843</f>
        <v>0</v>
      </c>
      <c r="F662" s="7">
        <f>'Consolidated List'!F843</f>
        <v>0</v>
      </c>
      <c r="G662" s="7">
        <f>'Consolidated List'!G843</f>
        <v>0</v>
      </c>
      <c r="H662" s="7">
        <f>'Consolidated List'!H843</f>
        <v>0</v>
      </c>
      <c r="I662" s="7">
        <f>'Consolidated List'!I843</f>
        <v>0</v>
      </c>
      <c r="J662" s="7">
        <f>'Consolidated List'!J843</f>
        <v>0</v>
      </c>
      <c r="K662" s="7">
        <f>'Consolidated List'!K843</f>
        <v>0</v>
      </c>
      <c r="L662" s="7">
        <f>'Consolidated List'!L843</f>
        <v>1</v>
      </c>
      <c r="M662" s="7">
        <f>'Consolidated List'!M843</f>
        <v>0</v>
      </c>
      <c r="N662" s="7">
        <f>'Consolidated List'!N843</f>
        <v>0</v>
      </c>
      <c r="O662" s="7">
        <f>'Consolidated List'!O843</f>
        <v>0</v>
      </c>
      <c r="P662" s="7">
        <f>'Consolidated List'!P843</f>
        <v>0</v>
      </c>
      <c r="Q662" s="7">
        <f>'Consolidated List'!Q843</f>
        <v>0</v>
      </c>
      <c r="R662" s="10">
        <f ca="1">RAND()*2-1</f>
        <v>-0.97741398276606839</v>
      </c>
      <c r="V662" s="10">
        <f ca="1">$B$2*LOG(B662+1)+SUMPRODUCT($C$2:$T$2,C662:T662)</f>
        <v>15.225860172339317</v>
      </c>
      <c r="W662" s="10">
        <f t="shared" ca="1" si="20"/>
        <v>818291.65844153927</v>
      </c>
      <c r="X662" s="7">
        <f t="shared" ca="1" si="21"/>
        <v>1</v>
      </c>
      <c r="Y662" s="16">
        <f ca="1">X662/$AA$15</f>
        <v>1.1579434923575729E-4</v>
      </c>
    </row>
    <row r="663" spans="1:25" x14ac:dyDescent="0.25">
      <c r="A663" t="str">
        <f>'Consolidated List'!A1105</f>
        <v>Hillview</v>
      </c>
      <c r="B663" s="7">
        <f>'Consolidated List'!B1105</f>
        <v>0</v>
      </c>
      <c r="C663" s="7">
        <f>'Consolidated List'!C1105</f>
        <v>0</v>
      </c>
      <c r="D663" s="7">
        <f>'Consolidated List'!D1105</f>
        <v>0</v>
      </c>
      <c r="E663" s="7">
        <f>'Consolidated List'!E1105</f>
        <v>0</v>
      </c>
      <c r="F663" s="7">
        <f>'Consolidated List'!F1105</f>
        <v>0</v>
      </c>
      <c r="G663" s="7">
        <f>'Consolidated List'!G1105</f>
        <v>0</v>
      </c>
      <c r="H663" s="7">
        <f>'Consolidated List'!H1105</f>
        <v>0</v>
      </c>
      <c r="I663" s="7">
        <f>'Consolidated List'!I1105</f>
        <v>0</v>
      </c>
      <c r="J663" s="7">
        <f>'Consolidated List'!J1105</f>
        <v>0</v>
      </c>
      <c r="K663" s="7">
        <f>'Consolidated List'!K1105</f>
        <v>0</v>
      </c>
      <c r="L663" s="7">
        <f>'Consolidated List'!L1105</f>
        <v>0</v>
      </c>
      <c r="M663" s="7">
        <f>'Consolidated List'!M1105</f>
        <v>1</v>
      </c>
      <c r="N663" s="7">
        <f>'Consolidated List'!N1105</f>
        <v>0</v>
      </c>
      <c r="O663" s="7">
        <f>'Consolidated List'!O1105</f>
        <v>0</v>
      </c>
      <c r="P663" s="7">
        <f>'Consolidated List'!P1105</f>
        <v>0</v>
      </c>
      <c r="Q663" s="7">
        <f>'Consolidated List'!Q1105</f>
        <v>0</v>
      </c>
      <c r="R663" s="10">
        <f ca="1">RAND()*2-1</f>
        <v>0.69638709634976892</v>
      </c>
      <c r="V663" s="10">
        <f ca="1">$B$2*LOG(B663+1)+SUMPRODUCT($C$2:$T$2,C663:T663)</f>
        <v>62.818237907310142</v>
      </c>
      <c r="W663" s="10">
        <f t="shared" ca="1" si="20"/>
        <v>978202456.3931942</v>
      </c>
      <c r="X663" s="7">
        <f t="shared" ca="1" si="21"/>
        <v>1</v>
      </c>
      <c r="Y663" s="16">
        <f ca="1">X663/$AA$15</f>
        <v>1.1579434923575729E-4</v>
      </c>
    </row>
    <row r="664" spans="1:25" x14ac:dyDescent="0.25">
      <c r="A664" s="13" t="str">
        <f>'Consolidated List'!A1602</f>
        <v xml:space="preserve">Hines Creek </v>
      </c>
      <c r="B664" s="14">
        <f>'Consolidated List'!B1602</f>
        <v>430</v>
      </c>
      <c r="C664" s="14">
        <f>'Consolidated List'!C1602</f>
        <v>0</v>
      </c>
      <c r="D664" s="14">
        <f>'Consolidated List'!D1602</f>
        <v>0</v>
      </c>
      <c r="E664" s="14">
        <f>'Consolidated List'!E1602</f>
        <v>0</v>
      </c>
      <c r="F664" s="14">
        <f>'Consolidated List'!F1602</f>
        <v>0</v>
      </c>
      <c r="G664" s="14">
        <f>'Consolidated List'!G1602</f>
        <v>0</v>
      </c>
      <c r="H664" s="14">
        <f>'Consolidated List'!H1602</f>
        <v>0</v>
      </c>
      <c r="I664" s="14">
        <f>'Consolidated List'!I1602</f>
        <v>0</v>
      </c>
      <c r="J664" s="14">
        <f>'Consolidated List'!J1602</f>
        <v>0</v>
      </c>
      <c r="K664" s="14">
        <f>'Consolidated List'!K1602</f>
        <v>0</v>
      </c>
      <c r="L664" s="14">
        <f>'Consolidated List'!L1602</f>
        <v>0</v>
      </c>
      <c r="M664" s="14">
        <f>'Consolidated List'!M1602</f>
        <v>0</v>
      </c>
      <c r="N664" s="14">
        <f>'Consolidated List'!N1602</f>
        <v>0</v>
      </c>
      <c r="O664" s="14">
        <f>'Consolidated List'!O1602</f>
        <v>0</v>
      </c>
      <c r="P664" s="14">
        <f>'Consolidated List'!P1602</f>
        <v>1</v>
      </c>
      <c r="Q664" s="14">
        <f>'Consolidated List'!Q1602</f>
        <v>0</v>
      </c>
      <c r="R664" s="15">
        <f ca="1">RAND()*2-1</f>
        <v>-0.1548890489911332</v>
      </c>
      <c r="S664" s="13"/>
      <c r="T664" s="13"/>
      <c r="U664" s="13"/>
      <c r="V664" s="15">
        <f ca="1">$B$2*LOG(B664+1)+SUMPRODUCT($C$2:$T$2,C664:T664)</f>
        <v>135.38885942539281</v>
      </c>
      <c r="W664" s="10">
        <f t="shared" ca="1" si="20"/>
        <v>45489864984.36396</v>
      </c>
      <c r="X664" s="7">
        <f t="shared" ca="1" si="21"/>
        <v>1</v>
      </c>
      <c r="Y664" s="16">
        <f ca="1">X664/$AA$15</f>
        <v>1.1579434923575729E-4</v>
      </c>
    </row>
    <row r="665" spans="1:25" x14ac:dyDescent="0.25">
      <c r="A665" t="str">
        <f>'Consolidated List'!A1485</f>
        <v xml:space="preserve">Hinton </v>
      </c>
      <c r="B665" s="7">
        <f>'Consolidated List'!B1485</f>
        <v>9738</v>
      </c>
      <c r="C665" s="7">
        <f>'Consolidated List'!C1485</f>
        <v>0</v>
      </c>
      <c r="D665" s="7">
        <f>'Consolidated List'!D1485</f>
        <v>0</v>
      </c>
      <c r="E665" s="7">
        <f>'Consolidated List'!E1485</f>
        <v>0</v>
      </c>
      <c r="F665" s="7">
        <f>'Consolidated List'!F1485</f>
        <v>0</v>
      </c>
      <c r="G665" s="7">
        <f>'Consolidated List'!G1485</f>
        <v>0</v>
      </c>
      <c r="H665" s="7">
        <f>'Consolidated List'!H1485</f>
        <v>0</v>
      </c>
      <c r="I665" s="7">
        <f>'Consolidated List'!I1485</f>
        <v>0</v>
      </c>
      <c r="J665" s="7">
        <f>'Consolidated List'!J1485</f>
        <v>0</v>
      </c>
      <c r="K665" s="7">
        <f>'Consolidated List'!K1485</f>
        <v>0</v>
      </c>
      <c r="L665" s="7">
        <f>'Consolidated List'!L1485</f>
        <v>0</v>
      </c>
      <c r="M665" s="7">
        <f>'Consolidated List'!M1485</f>
        <v>0</v>
      </c>
      <c r="N665" s="7">
        <f>'Consolidated List'!N1485</f>
        <v>0</v>
      </c>
      <c r="O665" s="7">
        <f>'Consolidated List'!O1485</f>
        <v>1</v>
      </c>
      <c r="P665" s="7">
        <f>'Consolidated List'!P1485</f>
        <v>0</v>
      </c>
      <c r="Q665" s="7">
        <f>'Consolidated List'!Q1485</f>
        <v>0</v>
      </c>
      <c r="R665" s="10">
        <f ca="1">RAND()*2-1</f>
        <v>-3.1097660866397092E-6</v>
      </c>
      <c r="V665" s="10">
        <f ca="1">$B$2*LOG(B665+1)+SUMPRODUCT($C$2:$T$2,C665:T665)</f>
        <v>211.62094297485012</v>
      </c>
      <c r="W665" s="10">
        <f t="shared" ca="1" si="20"/>
        <v>424417444704.31177</v>
      </c>
      <c r="X665" s="7">
        <f t="shared" ca="1" si="21"/>
        <v>4</v>
      </c>
      <c r="Y665" s="16">
        <f ca="1">X665/$AA$15</f>
        <v>4.6317739694302917E-4</v>
      </c>
    </row>
    <row r="666" spans="1:25" x14ac:dyDescent="0.25">
      <c r="A666" t="str">
        <f>'Consolidated List'!A254</f>
        <v xml:space="preserve">Hoadley </v>
      </c>
      <c r="B666" s="7">
        <f>'Consolidated List'!B254</f>
        <v>0</v>
      </c>
      <c r="C666" s="7">
        <f>'Consolidated List'!C254</f>
        <v>0</v>
      </c>
      <c r="D666" s="7">
        <f>'Consolidated List'!D254</f>
        <v>0</v>
      </c>
      <c r="E666" s="7">
        <f>'Consolidated List'!E254</f>
        <v>1</v>
      </c>
      <c r="F666" s="7">
        <f>'Consolidated List'!F254</f>
        <v>0</v>
      </c>
      <c r="G666" s="7">
        <f>'Consolidated List'!G254</f>
        <v>0</v>
      </c>
      <c r="H666" s="7">
        <f>'Consolidated List'!H254</f>
        <v>0</v>
      </c>
      <c r="I666" s="7">
        <f>'Consolidated List'!I254</f>
        <v>0</v>
      </c>
      <c r="J666" s="7">
        <f>'Consolidated List'!J254</f>
        <v>0</v>
      </c>
      <c r="K666" s="7">
        <f>'Consolidated List'!K254</f>
        <v>0</v>
      </c>
      <c r="L666" s="7">
        <f>'Consolidated List'!L254</f>
        <v>0</v>
      </c>
      <c r="M666" s="7">
        <f>'Consolidated List'!M254</f>
        <v>0</v>
      </c>
      <c r="N666" s="7">
        <f>'Consolidated List'!N254</f>
        <v>0</v>
      </c>
      <c r="O666" s="7">
        <f>'Consolidated List'!O254</f>
        <v>0</v>
      </c>
      <c r="P666" s="7">
        <f>'Consolidated List'!P254</f>
        <v>0</v>
      </c>
      <c r="Q666" s="7">
        <f>'Consolidated List'!Q254</f>
        <v>0</v>
      </c>
      <c r="R666" s="10">
        <f ca="1">RAND()*2-1</f>
        <v>-0.85696491720646439</v>
      </c>
      <c r="V666" s="10">
        <f ca="1">$B$2*LOG(B666+1)+SUMPRODUCT($C$2:$T$2,C666:T666)</f>
        <v>16.430350827935357</v>
      </c>
      <c r="W666" s="10">
        <f t="shared" ca="1" si="20"/>
        <v>1197384.0217157018</v>
      </c>
      <c r="X666" s="7">
        <f t="shared" ca="1" si="21"/>
        <v>1</v>
      </c>
      <c r="Y666" s="16">
        <f ca="1">X666/$AA$15</f>
        <v>1.1579434923575729E-4</v>
      </c>
    </row>
    <row r="667" spans="1:25" x14ac:dyDescent="0.25">
      <c r="A667" s="13" t="str">
        <f>'Consolidated List'!A1767</f>
        <v xml:space="preserve">Hobbema </v>
      </c>
      <c r="B667" s="14">
        <f>'Consolidated List'!B1767</f>
        <v>61</v>
      </c>
      <c r="C667" s="14">
        <f>'Consolidated List'!C1767</f>
        <v>0</v>
      </c>
      <c r="D667" s="14">
        <f>'Consolidated List'!D1767</f>
        <v>0</v>
      </c>
      <c r="E667" s="7">
        <f>'Consolidated List'!E255</f>
        <v>1</v>
      </c>
      <c r="F667" s="14">
        <f>'Consolidated List'!F1767</f>
        <v>0</v>
      </c>
      <c r="G667" s="14">
        <f>'Consolidated List'!G1767</f>
        <v>0</v>
      </c>
      <c r="H667" s="14">
        <f>'Consolidated List'!H1767</f>
        <v>0</v>
      </c>
      <c r="I667" s="14">
        <f>'Consolidated List'!I1767</f>
        <v>0</v>
      </c>
      <c r="J667" s="14">
        <f>'Consolidated List'!J1767</f>
        <v>0</v>
      </c>
      <c r="K667" s="14">
        <f>'Consolidated List'!K1767</f>
        <v>0</v>
      </c>
      <c r="L667" s="14">
        <f>'Consolidated List'!L1767</f>
        <v>0</v>
      </c>
      <c r="M667" s="14">
        <f>'Consolidated List'!M1767</f>
        <v>0</v>
      </c>
      <c r="N667" s="14">
        <f>'Consolidated List'!N1767</f>
        <v>0</v>
      </c>
      <c r="O667" s="14">
        <f>'Consolidated List'!O1767</f>
        <v>0</v>
      </c>
      <c r="P667" s="14">
        <f>'Consolidated List'!P1767</f>
        <v>0</v>
      </c>
      <c r="Q667" s="14">
        <f>'Consolidated List'!Q1767</f>
        <v>1</v>
      </c>
      <c r="R667" s="15">
        <f ca="1">RAND()*2-1</f>
        <v>0.55410676157264271</v>
      </c>
      <c r="S667" s="13"/>
      <c r="T667" s="13">
        <v>5</v>
      </c>
      <c r="U667" s="13"/>
      <c r="V667" s="15">
        <f ca="1">$B$2*LOG(B667+1)+SUMPRODUCT($C$2:$T$2,C667:T667)</f>
        <v>349.6899933691688</v>
      </c>
      <c r="W667" s="10">
        <f t="shared" ca="1" si="20"/>
        <v>5228968483135.9619</v>
      </c>
      <c r="X667" s="7">
        <f t="shared" ca="1" si="21"/>
        <v>39</v>
      </c>
      <c r="Y667" s="16">
        <f ca="1">X667/$AA$15</f>
        <v>4.5159796201945344E-3</v>
      </c>
    </row>
    <row r="668" spans="1:25" x14ac:dyDescent="0.25">
      <c r="A668" t="str">
        <f>'Consolidated List'!A1066</f>
        <v>Hodgson</v>
      </c>
      <c r="B668" s="7">
        <f>'Consolidated List'!B1066</f>
        <v>0</v>
      </c>
      <c r="C668" s="7">
        <f>'Consolidated List'!C1066</f>
        <v>0</v>
      </c>
      <c r="D668" s="7">
        <f>'Consolidated List'!D1066</f>
        <v>0</v>
      </c>
      <c r="E668" s="7">
        <f>'Consolidated List'!E1066</f>
        <v>0</v>
      </c>
      <c r="F668" s="7">
        <f>'Consolidated List'!F1066</f>
        <v>0</v>
      </c>
      <c r="G668" s="7">
        <f>'Consolidated List'!G1066</f>
        <v>0</v>
      </c>
      <c r="H668" s="7">
        <f>'Consolidated List'!H1066</f>
        <v>0</v>
      </c>
      <c r="I668" s="7">
        <f>'Consolidated List'!I1066</f>
        <v>0</v>
      </c>
      <c r="J668" s="7">
        <f>'Consolidated List'!J1066</f>
        <v>0</v>
      </c>
      <c r="K668" s="7">
        <f>'Consolidated List'!K1066</f>
        <v>0</v>
      </c>
      <c r="L668" s="7">
        <f>'Consolidated List'!L1066</f>
        <v>0</v>
      </c>
      <c r="M668" s="7">
        <f>'Consolidated List'!M1066</f>
        <v>1</v>
      </c>
      <c r="N668" s="7">
        <f>'Consolidated List'!N1066</f>
        <v>0</v>
      </c>
      <c r="O668" s="7">
        <f>'Consolidated List'!O1066</f>
        <v>0</v>
      </c>
      <c r="P668" s="7">
        <f>'Consolidated List'!P1066</f>
        <v>0</v>
      </c>
      <c r="Q668" s="7">
        <f>'Consolidated List'!Q1066</f>
        <v>0</v>
      </c>
      <c r="R668" s="10">
        <f ca="1">RAND()*2-1</f>
        <v>0.57071279301030886</v>
      </c>
      <c r="V668" s="10">
        <f ca="1">$B$2*LOG(B668+1)+SUMPRODUCT($C$2:$T$2,C668:T668)</f>
        <v>61.561494873915542</v>
      </c>
      <c r="W668" s="10">
        <f t="shared" ca="1" si="20"/>
        <v>884190377.98537719</v>
      </c>
      <c r="X668" s="7">
        <f t="shared" ca="1" si="21"/>
        <v>1</v>
      </c>
      <c r="Y668" s="16">
        <f ca="1">X668/$AA$15</f>
        <v>1.1579434923575729E-4</v>
      </c>
    </row>
    <row r="669" spans="1:25" x14ac:dyDescent="0.25">
      <c r="A669" t="str">
        <f>'Consolidated List'!A644</f>
        <v xml:space="preserve">Hokedhe Túe </v>
      </c>
      <c r="B669" s="7">
        <f>'Consolidated List'!B644</f>
        <v>0</v>
      </c>
      <c r="C669" s="7">
        <f>'Consolidated List'!C644</f>
        <v>0</v>
      </c>
      <c r="D669" s="7">
        <f>'Consolidated List'!D644</f>
        <v>0</v>
      </c>
      <c r="E669" s="7">
        <f>'Consolidated List'!E644</f>
        <v>0</v>
      </c>
      <c r="F669" s="7">
        <f>'Consolidated List'!F644</f>
        <v>0</v>
      </c>
      <c r="G669" s="7">
        <f>'Consolidated List'!G644</f>
        <v>0</v>
      </c>
      <c r="H669" s="7">
        <f>'Consolidated List'!H644</f>
        <v>0</v>
      </c>
      <c r="I669" s="7">
        <f>'Consolidated List'!I644</f>
        <v>1</v>
      </c>
      <c r="J669" s="7">
        <f>'Consolidated List'!J644</f>
        <v>0</v>
      </c>
      <c r="K669" s="7">
        <f>'Consolidated List'!K644</f>
        <v>0</v>
      </c>
      <c r="L669" s="7">
        <f>'Consolidated List'!L644</f>
        <v>0</v>
      </c>
      <c r="M669" s="7">
        <f>'Consolidated List'!M644</f>
        <v>0</v>
      </c>
      <c r="N669" s="7">
        <f>'Consolidated List'!N644</f>
        <v>0</v>
      </c>
      <c r="O669" s="7">
        <f>'Consolidated List'!O644</f>
        <v>0</v>
      </c>
      <c r="P669" s="7">
        <f>'Consolidated List'!P644</f>
        <v>0</v>
      </c>
      <c r="Q669" s="7">
        <f>'Consolidated List'!Q644</f>
        <v>0</v>
      </c>
      <c r="R669" s="10">
        <f ca="1">RAND()*2-1</f>
        <v>0.78091018876327678</v>
      </c>
      <c r="V669" s="10">
        <f ca="1">$B$2*LOG(B669+1)+SUMPRODUCT($C$2:$T$2,C669:T669)</f>
        <v>42.809101887632764</v>
      </c>
      <c r="W669" s="10">
        <f t="shared" ca="1" si="20"/>
        <v>143774073.38005507</v>
      </c>
      <c r="X669" s="7">
        <f t="shared" ca="1" si="21"/>
        <v>1</v>
      </c>
      <c r="Y669" s="16">
        <f ca="1">X669/$AA$15</f>
        <v>1.1579434923575729E-4</v>
      </c>
    </row>
    <row r="670" spans="1:25" x14ac:dyDescent="0.25">
      <c r="A670" s="13" t="str">
        <f>'Consolidated List'!A1603</f>
        <v xml:space="preserve">Holden </v>
      </c>
      <c r="B670" s="14">
        <f>'Consolidated List'!B1603</f>
        <v>398</v>
      </c>
      <c r="C670" s="14">
        <f>'Consolidated List'!C1603</f>
        <v>0</v>
      </c>
      <c r="D670" s="14">
        <f>'Consolidated List'!D1603</f>
        <v>0</v>
      </c>
      <c r="E670" s="14">
        <f>'Consolidated List'!E1603</f>
        <v>0</v>
      </c>
      <c r="F670" s="14">
        <f>'Consolidated List'!F1603</f>
        <v>0</v>
      </c>
      <c r="G670" s="14">
        <f>'Consolidated List'!G1603</f>
        <v>0</v>
      </c>
      <c r="H670" s="14">
        <f>'Consolidated List'!H1603</f>
        <v>0</v>
      </c>
      <c r="I670" s="14">
        <f>'Consolidated List'!I1603</f>
        <v>0</v>
      </c>
      <c r="J670" s="14">
        <f>'Consolidated List'!J1603</f>
        <v>0</v>
      </c>
      <c r="K670" s="14">
        <f>'Consolidated List'!K1603</f>
        <v>0</v>
      </c>
      <c r="L670" s="14">
        <f>'Consolidated List'!L1603</f>
        <v>0</v>
      </c>
      <c r="M670" s="14">
        <f>'Consolidated List'!M1603</f>
        <v>0</v>
      </c>
      <c r="N670" s="14">
        <f>'Consolidated List'!N1603</f>
        <v>0</v>
      </c>
      <c r="O670" s="14">
        <f>'Consolidated List'!O1603</f>
        <v>0</v>
      </c>
      <c r="P670" s="14">
        <f>'Consolidated List'!P1603</f>
        <v>1</v>
      </c>
      <c r="Q670" s="14">
        <f>'Consolidated List'!Q1603</f>
        <v>0</v>
      </c>
      <c r="R670" s="15">
        <f ca="1">RAND()*2-1</f>
        <v>7.6531247557637849E-2</v>
      </c>
      <c r="S670" s="13"/>
      <c r="T670" s="13"/>
      <c r="U670" s="13"/>
      <c r="V670" s="15">
        <f ca="1">$B$2*LOG(B670+1)+SUMPRODUCT($C$2:$T$2,C670:T670)</f>
        <v>136.59741803323908</v>
      </c>
      <c r="W670" s="10">
        <f t="shared" ca="1" si="20"/>
        <v>47556781137.745758</v>
      </c>
      <c r="X670" s="7">
        <f t="shared" ca="1" si="21"/>
        <v>1</v>
      </c>
      <c r="Y670" s="16">
        <f ca="1">X670/$AA$15</f>
        <v>1.1579434923575729E-4</v>
      </c>
    </row>
    <row r="671" spans="1:25" x14ac:dyDescent="0.25">
      <c r="A671" t="str">
        <f>'Consolidated List'!A1210</f>
        <v>Hollick</v>
      </c>
      <c r="B671" s="7">
        <f>'Consolidated List'!B1210</f>
        <v>0</v>
      </c>
      <c r="C671" s="7">
        <f>'Consolidated List'!C1210</f>
        <v>0</v>
      </c>
      <c r="D671" s="7">
        <f>'Consolidated List'!D1210</f>
        <v>0</v>
      </c>
      <c r="E671" s="7">
        <f>'Consolidated List'!E1210</f>
        <v>0</v>
      </c>
      <c r="F671" s="7">
        <f>'Consolidated List'!F1210</f>
        <v>0</v>
      </c>
      <c r="G671" s="7">
        <f>'Consolidated List'!G1210</f>
        <v>0</v>
      </c>
      <c r="H671" s="7">
        <f>'Consolidated List'!H1210</f>
        <v>0</v>
      </c>
      <c r="I671" s="7">
        <f>'Consolidated List'!I1210</f>
        <v>0</v>
      </c>
      <c r="J671" s="7">
        <f>'Consolidated List'!J1210</f>
        <v>0</v>
      </c>
      <c r="K671" s="7">
        <f>'Consolidated List'!K1210</f>
        <v>0</v>
      </c>
      <c r="L671" s="7">
        <f>'Consolidated List'!L1210</f>
        <v>0</v>
      </c>
      <c r="M671" s="7">
        <f>'Consolidated List'!M1210</f>
        <v>1</v>
      </c>
      <c r="N671" s="7">
        <f>'Consolidated List'!N1210</f>
        <v>0</v>
      </c>
      <c r="O671" s="7">
        <f>'Consolidated List'!O1210</f>
        <v>0</v>
      </c>
      <c r="P671" s="7">
        <f>'Consolidated List'!P1210</f>
        <v>0</v>
      </c>
      <c r="Q671" s="7">
        <f>'Consolidated List'!Q1210</f>
        <v>0</v>
      </c>
      <c r="R671" s="10">
        <f ca="1">RAND()*2-1</f>
        <v>-0.28506157960091905</v>
      </c>
      <c r="V671" s="10">
        <f ca="1">$B$2*LOG(B671+1)+SUMPRODUCT($C$2:$T$2,C671:T671)</f>
        <v>53.003751147803257</v>
      </c>
      <c r="W671" s="10">
        <f t="shared" ca="1" si="20"/>
        <v>418343503.75247812</v>
      </c>
      <c r="X671" s="7">
        <f t="shared" ca="1" si="21"/>
        <v>1</v>
      </c>
      <c r="Y671" s="16">
        <f ca="1">X671/$AA$15</f>
        <v>1.1579434923575729E-4</v>
      </c>
    </row>
    <row r="672" spans="1:25" x14ac:dyDescent="0.25">
      <c r="A672" t="str">
        <f>'Consolidated List'!A1189</f>
        <v>Hollick-Kenyon</v>
      </c>
      <c r="B672" s="7">
        <f>'Consolidated List'!B1189</f>
        <v>0</v>
      </c>
      <c r="C672" s="7">
        <f>'Consolidated List'!C1189</f>
        <v>0</v>
      </c>
      <c r="D672" s="7">
        <f>'Consolidated List'!D1189</f>
        <v>0</v>
      </c>
      <c r="E672" s="7">
        <f>'Consolidated List'!E1189</f>
        <v>0</v>
      </c>
      <c r="F672" s="7">
        <f>'Consolidated List'!F1189</f>
        <v>0</v>
      </c>
      <c r="G672" s="7">
        <f>'Consolidated List'!G1189</f>
        <v>0</v>
      </c>
      <c r="H672" s="7">
        <f>'Consolidated List'!H1189</f>
        <v>0</v>
      </c>
      <c r="I672" s="7">
        <f>'Consolidated List'!I1189</f>
        <v>0</v>
      </c>
      <c r="J672" s="7">
        <f>'Consolidated List'!J1189</f>
        <v>0</v>
      </c>
      <c r="K672" s="7">
        <f>'Consolidated List'!K1189</f>
        <v>0</v>
      </c>
      <c r="L672" s="7">
        <f>'Consolidated List'!L1189</f>
        <v>0</v>
      </c>
      <c r="M672" s="7">
        <f>'Consolidated List'!M1189</f>
        <v>1</v>
      </c>
      <c r="N672" s="7">
        <f>'Consolidated List'!N1189</f>
        <v>0</v>
      </c>
      <c r="O672" s="7">
        <f>'Consolidated List'!O1189</f>
        <v>0</v>
      </c>
      <c r="P672" s="7">
        <f>'Consolidated List'!P1189</f>
        <v>0</v>
      </c>
      <c r="Q672" s="7">
        <f>'Consolidated List'!Q1189</f>
        <v>0</v>
      </c>
      <c r="R672" s="10">
        <f ca="1">RAND()*2-1</f>
        <v>0.60122392123566826</v>
      </c>
      <c r="V672" s="10">
        <f ca="1">$B$2*LOG(B672+1)+SUMPRODUCT($C$2:$T$2,C672:T672)</f>
        <v>61.866606156169134</v>
      </c>
      <c r="W672" s="10">
        <f t="shared" ca="1" si="20"/>
        <v>906319785.46095264</v>
      </c>
      <c r="X672" s="7">
        <f t="shared" ca="1" si="21"/>
        <v>1</v>
      </c>
      <c r="Y672" s="16">
        <f ca="1">X672/$AA$15</f>
        <v>1.1579434923575729E-4</v>
      </c>
    </row>
    <row r="673" spans="1:25" x14ac:dyDescent="0.25">
      <c r="A673" t="str">
        <f>'Consolidated List'!A1116</f>
        <v>Holyrood</v>
      </c>
      <c r="B673" s="7">
        <f>'Consolidated List'!B1116</f>
        <v>0</v>
      </c>
      <c r="C673" s="7">
        <f>'Consolidated List'!C1116</f>
        <v>0</v>
      </c>
      <c r="D673" s="7">
        <f>'Consolidated List'!D1116</f>
        <v>0</v>
      </c>
      <c r="E673" s="7">
        <f>'Consolidated List'!E1116</f>
        <v>0</v>
      </c>
      <c r="F673" s="7">
        <f>'Consolidated List'!F1116</f>
        <v>0</v>
      </c>
      <c r="G673" s="7">
        <f>'Consolidated List'!G1116</f>
        <v>0</v>
      </c>
      <c r="H673" s="7">
        <f>'Consolidated List'!H1116</f>
        <v>0</v>
      </c>
      <c r="I673" s="7">
        <f>'Consolidated List'!I1116</f>
        <v>0</v>
      </c>
      <c r="J673" s="7">
        <f>'Consolidated List'!J1116</f>
        <v>0</v>
      </c>
      <c r="K673" s="7">
        <f>'Consolidated List'!K1116</f>
        <v>0</v>
      </c>
      <c r="L673" s="7">
        <f>'Consolidated List'!L1116</f>
        <v>0</v>
      </c>
      <c r="M673" s="7">
        <f>'Consolidated List'!M1116</f>
        <v>1</v>
      </c>
      <c r="N673" s="7">
        <f>'Consolidated List'!N1116</f>
        <v>0</v>
      </c>
      <c r="O673" s="7">
        <f>'Consolidated List'!O1116</f>
        <v>0</v>
      </c>
      <c r="P673" s="7">
        <f>'Consolidated List'!P1116</f>
        <v>0</v>
      </c>
      <c r="Q673" s="7">
        <f>'Consolidated List'!Q1116</f>
        <v>0</v>
      </c>
      <c r="R673" s="10">
        <f ca="1">RAND()*2-1</f>
        <v>-0.12924436866464895</v>
      </c>
      <c r="V673" s="10">
        <f ca="1">$B$2*LOG(B673+1)+SUMPRODUCT($C$2:$T$2,C673:T673)</f>
        <v>54.561923257165958</v>
      </c>
      <c r="W673" s="10">
        <f t="shared" ca="1" si="20"/>
        <v>483557752.27748162</v>
      </c>
      <c r="X673" s="7">
        <f t="shared" ca="1" si="21"/>
        <v>1</v>
      </c>
      <c r="Y673" s="16">
        <f ca="1">X673/$AA$15</f>
        <v>1.1579434923575729E-4</v>
      </c>
    </row>
    <row r="674" spans="1:25" x14ac:dyDescent="0.25">
      <c r="A674" t="str">
        <f>'Consolidated List'!A1178</f>
        <v>Homesteader</v>
      </c>
      <c r="B674" s="7">
        <f>'Consolidated List'!B1178</f>
        <v>0</v>
      </c>
      <c r="C674" s="7">
        <f>'Consolidated List'!C1178</f>
        <v>0</v>
      </c>
      <c r="D674" s="7">
        <f>'Consolidated List'!D1178</f>
        <v>0</v>
      </c>
      <c r="E674" s="7">
        <f>'Consolidated List'!E1178</f>
        <v>0</v>
      </c>
      <c r="F674" s="7">
        <f>'Consolidated List'!F1178</f>
        <v>0</v>
      </c>
      <c r="G674" s="7">
        <f>'Consolidated List'!G1178</f>
        <v>0</v>
      </c>
      <c r="H674" s="7">
        <f>'Consolidated List'!H1178</f>
        <v>0</v>
      </c>
      <c r="I674" s="7">
        <f>'Consolidated List'!I1178</f>
        <v>0</v>
      </c>
      <c r="J674" s="7">
        <f>'Consolidated List'!J1178</f>
        <v>0</v>
      </c>
      <c r="K674" s="7">
        <f>'Consolidated List'!K1178</f>
        <v>0</v>
      </c>
      <c r="L674" s="7">
        <f>'Consolidated List'!L1178</f>
        <v>0</v>
      </c>
      <c r="M674" s="7">
        <f>'Consolidated List'!M1178</f>
        <v>1</v>
      </c>
      <c r="N674" s="7">
        <f>'Consolidated List'!N1178</f>
        <v>0</v>
      </c>
      <c r="O674" s="7">
        <f>'Consolidated List'!O1178</f>
        <v>0</v>
      </c>
      <c r="P674" s="7">
        <f>'Consolidated List'!P1178</f>
        <v>0</v>
      </c>
      <c r="Q674" s="7">
        <f>'Consolidated List'!Q1178</f>
        <v>0</v>
      </c>
      <c r="R674" s="10">
        <f ca="1">RAND()*2-1</f>
        <v>0.39601651344243782</v>
      </c>
      <c r="T674">
        <v>4</v>
      </c>
      <c r="V674" s="10">
        <f ca="1">$B$2*LOG(B674+1)+SUMPRODUCT($C$2:$T$2,C674:T674)</f>
        <v>235.81453207823682</v>
      </c>
      <c r="W674" s="10">
        <f t="shared" ca="1" si="20"/>
        <v>729210351374.02917</v>
      </c>
      <c r="X674" s="7">
        <f t="shared" ca="1" si="21"/>
        <v>6</v>
      </c>
      <c r="Y674" s="16">
        <f ca="1">X674/$AA$15</f>
        <v>6.9476609541454376E-4</v>
      </c>
    </row>
    <row r="675" spans="1:25" x14ac:dyDescent="0.25">
      <c r="A675" t="str">
        <f>'Consolidated List'!A715</f>
        <v>Horse Lake</v>
      </c>
      <c r="B675" s="7">
        <f>'Consolidated List'!B715</f>
        <v>0</v>
      </c>
      <c r="C675" s="7">
        <f>'Consolidated List'!C715</f>
        <v>0</v>
      </c>
      <c r="D675" s="7">
        <f>'Consolidated List'!D715</f>
        <v>0</v>
      </c>
      <c r="E675" s="7">
        <f>'Consolidated List'!E715</f>
        <v>0</v>
      </c>
      <c r="F675" s="7">
        <f>'Consolidated List'!F715</f>
        <v>0</v>
      </c>
      <c r="G675" s="7">
        <f>'Consolidated List'!G715</f>
        <v>0</v>
      </c>
      <c r="H675" s="7">
        <f>'Consolidated List'!H715</f>
        <v>0</v>
      </c>
      <c r="I675" s="7">
        <f>'Consolidated List'!I715</f>
        <v>1</v>
      </c>
      <c r="J675" s="7">
        <f>'Consolidated List'!J715</f>
        <v>0</v>
      </c>
      <c r="K675" s="7">
        <f>'Consolidated List'!K715</f>
        <v>0</v>
      </c>
      <c r="L675" s="7">
        <f>'Consolidated List'!L715</f>
        <v>0</v>
      </c>
      <c r="M675" s="7">
        <f>'Consolidated List'!M715</f>
        <v>0</v>
      </c>
      <c r="N675" s="7">
        <f>'Consolidated List'!N715</f>
        <v>0</v>
      </c>
      <c r="O675" s="7">
        <f>'Consolidated List'!O715</f>
        <v>0</v>
      </c>
      <c r="P675" s="7">
        <f>'Consolidated List'!P715</f>
        <v>0</v>
      </c>
      <c r="Q675" s="7">
        <f>'Consolidated List'!Q715</f>
        <v>0</v>
      </c>
      <c r="R675" s="10">
        <f ca="1">RAND()*2-1</f>
        <v>-0.5364951421210129</v>
      </c>
      <c r="T675">
        <v>3</v>
      </c>
      <c r="V675" s="10">
        <f ca="1">$B$2*LOG(B675+1)+SUMPRODUCT($C$2:$T$2,C675:T675)</f>
        <v>161.63504857878988</v>
      </c>
      <c r="W675" s="10">
        <f t="shared" ca="1" si="20"/>
        <v>110325953717.74336</v>
      </c>
      <c r="X675" s="7">
        <f t="shared" ca="1" si="21"/>
        <v>1</v>
      </c>
      <c r="Y675" s="16">
        <f ca="1">X675/$AA$15</f>
        <v>1.1579434923575729E-4</v>
      </c>
    </row>
    <row r="676" spans="1:25" x14ac:dyDescent="0.25">
      <c r="A676" t="str">
        <f>'Consolidated List'!A645</f>
        <v xml:space="preserve">Horse Lakes </v>
      </c>
      <c r="B676" s="7">
        <f>'Consolidated List'!B645</f>
        <v>324</v>
      </c>
      <c r="C676" s="7">
        <f>'Consolidated List'!C645</f>
        <v>0</v>
      </c>
      <c r="D676" s="7">
        <f>'Consolidated List'!D645</f>
        <v>0</v>
      </c>
      <c r="E676" s="7">
        <f>'Consolidated List'!E645</f>
        <v>0</v>
      </c>
      <c r="F676" s="7">
        <f>'Consolidated List'!F645</f>
        <v>0</v>
      </c>
      <c r="G676" s="7">
        <f>'Consolidated List'!G645</f>
        <v>0</v>
      </c>
      <c r="H676" s="7">
        <f>'Consolidated List'!H645</f>
        <v>0</v>
      </c>
      <c r="I676" s="7">
        <f>'Consolidated List'!I645</f>
        <v>1</v>
      </c>
      <c r="J676" s="7">
        <f>'Consolidated List'!J645</f>
        <v>0</v>
      </c>
      <c r="K676" s="7">
        <f>'Consolidated List'!K645</f>
        <v>0</v>
      </c>
      <c r="L676" s="7">
        <f>'Consolidated List'!L645</f>
        <v>0</v>
      </c>
      <c r="M676" s="7">
        <f>'Consolidated List'!M645</f>
        <v>0</v>
      </c>
      <c r="N676" s="7">
        <f>'Consolidated List'!N645</f>
        <v>0</v>
      </c>
      <c r="O676" s="7">
        <f>'Consolidated List'!O645</f>
        <v>0</v>
      </c>
      <c r="P676" s="7">
        <f>'Consolidated List'!P645</f>
        <v>0</v>
      </c>
      <c r="Q676" s="7">
        <f>'Consolidated List'!Q645</f>
        <v>0</v>
      </c>
      <c r="R676" s="10">
        <f ca="1">RAND()*2-1</f>
        <v>0.44737047353694259</v>
      </c>
      <c r="V676" s="10">
        <f ca="1">$B$2*LOG(B676+1)+SUMPRODUCT($C$2:$T$2,C676:T676)</f>
        <v>122.36585564767228</v>
      </c>
      <c r="W676" s="10">
        <f t="shared" ca="1" si="20"/>
        <v>27434765778.73925</v>
      </c>
      <c r="X676" s="7">
        <f t="shared" ca="1" si="21"/>
        <v>1</v>
      </c>
      <c r="Y676" s="16">
        <f ca="1">X676/$AA$15</f>
        <v>1.1579434923575729E-4</v>
      </c>
    </row>
    <row r="677" spans="1:25" x14ac:dyDescent="0.25">
      <c r="A677" t="str">
        <f>'Consolidated List'!A554</f>
        <v xml:space="preserve">Horseshoe Bay </v>
      </c>
      <c r="B677" s="7">
        <f>'Consolidated List'!B554</f>
        <v>214</v>
      </c>
      <c r="C677" s="7">
        <f>'Consolidated List'!C554</f>
        <v>0</v>
      </c>
      <c r="D677" s="7">
        <f>'Consolidated List'!D554</f>
        <v>0</v>
      </c>
      <c r="E677" s="7">
        <f>'Consolidated List'!E554</f>
        <v>0</v>
      </c>
      <c r="F677" s="7">
        <f>'Consolidated List'!F554</f>
        <v>1</v>
      </c>
      <c r="G677" s="7">
        <f>'Consolidated List'!G554</f>
        <v>0</v>
      </c>
      <c r="H677" s="7">
        <f>'Consolidated List'!H554</f>
        <v>0</v>
      </c>
      <c r="I677" s="7">
        <f>'Consolidated List'!I554</f>
        <v>0</v>
      </c>
      <c r="J677" s="7">
        <f>'Consolidated List'!J554</f>
        <v>0</v>
      </c>
      <c r="K677" s="7">
        <f>'Consolidated List'!K554</f>
        <v>0</v>
      </c>
      <c r="L677" s="7">
        <f>'Consolidated List'!L554</f>
        <v>0</v>
      </c>
      <c r="M677" s="7">
        <f>'Consolidated List'!M554</f>
        <v>0</v>
      </c>
      <c r="N677" s="7">
        <f>'Consolidated List'!N554</f>
        <v>0</v>
      </c>
      <c r="O677" s="7">
        <f>'Consolidated List'!O554</f>
        <v>0</v>
      </c>
      <c r="P677" s="7">
        <f>'Consolidated List'!P554</f>
        <v>0</v>
      </c>
      <c r="Q677" s="7">
        <f>'Consolidated List'!Q554</f>
        <v>0</v>
      </c>
      <c r="R677" s="10">
        <f ca="1">RAND()*2-1</f>
        <v>-0.16105581579643347</v>
      </c>
      <c r="T677">
        <v>4</v>
      </c>
      <c r="V677" s="10">
        <f ca="1">$B$2*LOG(B677+1)+SUMPRODUCT($C$2:$T$2,C677:T677)</f>
        <v>268.35991101925066</v>
      </c>
      <c r="W677" s="10">
        <f t="shared" ca="1" si="20"/>
        <v>1391836418667.301</v>
      </c>
      <c r="X677" s="7">
        <f t="shared" ca="1" si="21"/>
        <v>11</v>
      </c>
      <c r="Y677" s="16">
        <f ca="1">X677/$AA$15</f>
        <v>1.2737378415933302E-3</v>
      </c>
    </row>
    <row r="678" spans="1:25" x14ac:dyDescent="0.25">
      <c r="A678" t="str">
        <f>'Consolidated List'!A1298</f>
        <v>Hounsfield Heights</v>
      </c>
      <c r="B678" s="7">
        <f>'Consolidated List'!B1298</f>
        <v>2811</v>
      </c>
      <c r="C678" s="7">
        <f>'Consolidated List'!C1298</f>
        <v>0</v>
      </c>
      <c r="D678" s="7">
        <f>'Consolidated List'!D1298</f>
        <v>0</v>
      </c>
      <c r="E678" s="7">
        <f>'Consolidated List'!E1298</f>
        <v>0</v>
      </c>
      <c r="F678" s="7">
        <f>'Consolidated List'!F1298</f>
        <v>0</v>
      </c>
      <c r="G678" s="7">
        <f>'Consolidated List'!G1298</f>
        <v>0</v>
      </c>
      <c r="H678" s="7">
        <f>'Consolidated List'!H1298</f>
        <v>0</v>
      </c>
      <c r="I678" s="7">
        <f>'Consolidated List'!I1298</f>
        <v>0</v>
      </c>
      <c r="J678" s="7">
        <f>'Consolidated List'!J1298</f>
        <v>0</v>
      </c>
      <c r="K678" s="7">
        <f>'Consolidated List'!K1298</f>
        <v>0</v>
      </c>
      <c r="L678" s="7">
        <f>'Consolidated List'!L1298</f>
        <v>0</v>
      </c>
      <c r="M678" s="7">
        <f>'Consolidated List'!M1298</f>
        <v>0</v>
      </c>
      <c r="N678" s="7">
        <f>'Consolidated List'!N1298</f>
        <v>1</v>
      </c>
      <c r="O678" s="7">
        <f>'Consolidated List'!O1298</f>
        <v>0</v>
      </c>
      <c r="P678" s="7">
        <f>'Consolidated List'!P1298</f>
        <v>0</v>
      </c>
      <c r="Q678" s="7">
        <f>'Consolidated List'!Q1298</f>
        <v>0</v>
      </c>
      <c r="R678" s="10">
        <f ca="1">RAND()*2-1</f>
        <v>-0.42110567810035882</v>
      </c>
      <c r="V678" s="10">
        <f ca="1">$B$2*LOG(B678+1)+SUMPRODUCT($C$2:$T$2,C678:T678)</f>
        <v>121.60644865847335</v>
      </c>
      <c r="W678" s="10">
        <f t="shared" ca="1" si="20"/>
        <v>26593961061.834965</v>
      </c>
      <c r="X678" s="7">
        <f t="shared" ca="1" si="21"/>
        <v>1</v>
      </c>
      <c r="Y678" s="16">
        <f ca="1">X678/$AA$15</f>
        <v>1.1579434923575729E-4</v>
      </c>
    </row>
    <row r="679" spans="1:25" x14ac:dyDescent="0.25">
      <c r="A679" s="13" t="str">
        <f>'Consolidated List'!A1768</f>
        <v xml:space="preserve">Hu Haven </v>
      </c>
      <c r="B679" s="14">
        <f>'Consolidated List'!B1768</f>
        <v>129</v>
      </c>
      <c r="C679" s="14">
        <f>'Consolidated List'!C1768</f>
        <v>0</v>
      </c>
      <c r="D679" s="14">
        <f>'Consolidated List'!D1768</f>
        <v>0</v>
      </c>
      <c r="E679" s="14">
        <f>'Consolidated List'!E1768</f>
        <v>0</v>
      </c>
      <c r="F679" s="14">
        <f>'Consolidated List'!F1768</f>
        <v>0</v>
      </c>
      <c r="G679" s="14">
        <f>'Consolidated List'!G1768</f>
        <v>0</v>
      </c>
      <c r="H679" s="14">
        <f>'Consolidated List'!H1768</f>
        <v>0</v>
      </c>
      <c r="I679" s="14">
        <f>'Consolidated List'!I1768</f>
        <v>0</v>
      </c>
      <c r="J679" s="14">
        <f>'Consolidated List'!J1768</f>
        <v>0</v>
      </c>
      <c r="K679" s="14">
        <f>'Consolidated List'!K1768</f>
        <v>0</v>
      </c>
      <c r="L679" s="14">
        <f>'Consolidated List'!L1768</f>
        <v>0</v>
      </c>
      <c r="M679" s="14">
        <f>'Consolidated List'!M1768</f>
        <v>0</v>
      </c>
      <c r="N679" s="14">
        <f>'Consolidated List'!N1768</f>
        <v>0</v>
      </c>
      <c r="O679" s="14">
        <f>'Consolidated List'!O1768</f>
        <v>0</v>
      </c>
      <c r="P679" s="14">
        <f>'Consolidated List'!P1768</f>
        <v>0</v>
      </c>
      <c r="Q679" s="14">
        <f>'Consolidated List'!Q1768</f>
        <v>1</v>
      </c>
      <c r="R679" s="15">
        <f ca="1">RAND()*2-1</f>
        <v>0.17393673857689285</v>
      </c>
      <c r="S679" s="13"/>
      <c r="T679" s="13"/>
      <c r="U679" s="13"/>
      <c r="V679" s="15">
        <f ca="1">$B$2*LOG(B679+1)+SUMPRODUCT($C$2:$T$2,C679:T679)</f>
        <v>111.49949801189454</v>
      </c>
      <c r="W679" s="10">
        <f t="shared" ca="1" si="20"/>
        <v>17233145729.945435</v>
      </c>
      <c r="X679" s="7">
        <f t="shared" ca="1" si="21"/>
        <v>1</v>
      </c>
      <c r="Y679" s="16">
        <f ca="1">X679/$AA$15</f>
        <v>1.1579434923575729E-4</v>
      </c>
    </row>
    <row r="680" spans="1:25" x14ac:dyDescent="0.25">
      <c r="A680" t="str">
        <f>'Consolidated List'!A256</f>
        <v xml:space="preserve">Huallen </v>
      </c>
      <c r="B680" s="7">
        <f>'Consolidated List'!B256</f>
        <v>0</v>
      </c>
      <c r="C680" s="7">
        <f>'Consolidated List'!C256</f>
        <v>0</v>
      </c>
      <c r="D680" s="7">
        <f>'Consolidated List'!D256</f>
        <v>0</v>
      </c>
      <c r="E680" s="7">
        <f>'Consolidated List'!E256</f>
        <v>1</v>
      </c>
      <c r="F680" s="7">
        <f>'Consolidated List'!F256</f>
        <v>0</v>
      </c>
      <c r="G680" s="7">
        <f>'Consolidated List'!G256</f>
        <v>0</v>
      </c>
      <c r="H680" s="7">
        <f>'Consolidated List'!H256</f>
        <v>0</v>
      </c>
      <c r="I680" s="7">
        <f>'Consolidated List'!I256</f>
        <v>0</v>
      </c>
      <c r="J680" s="7">
        <f>'Consolidated List'!J256</f>
        <v>0</v>
      </c>
      <c r="K680" s="7">
        <f>'Consolidated List'!K256</f>
        <v>0</v>
      </c>
      <c r="L680" s="7">
        <f>'Consolidated List'!L256</f>
        <v>0</v>
      </c>
      <c r="M680" s="7">
        <f>'Consolidated List'!M256</f>
        <v>0</v>
      </c>
      <c r="N680" s="7">
        <f>'Consolidated List'!N256</f>
        <v>0</v>
      </c>
      <c r="O680" s="7">
        <f>'Consolidated List'!O256</f>
        <v>0</v>
      </c>
      <c r="P680" s="7">
        <f>'Consolidated List'!P256</f>
        <v>0</v>
      </c>
      <c r="Q680" s="7">
        <f>'Consolidated List'!Q256</f>
        <v>0</v>
      </c>
      <c r="R680" s="10">
        <f ca="1">RAND()*2-1</f>
        <v>-0.16218123059098</v>
      </c>
      <c r="V680" s="10">
        <f ca="1">$B$2*LOG(B680+1)+SUMPRODUCT($C$2:$T$2,C680:T680)</f>
        <v>23.378187694090201</v>
      </c>
      <c r="W680" s="10">
        <f t="shared" ca="1" si="20"/>
        <v>6983193.5774003081</v>
      </c>
      <c r="X680" s="7">
        <f t="shared" ca="1" si="21"/>
        <v>1</v>
      </c>
      <c r="Y680" s="16">
        <f ca="1">X680/$AA$15</f>
        <v>1.1579434923575729E-4</v>
      </c>
    </row>
    <row r="681" spans="1:25" x14ac:dyDescent="0.25">
      <c r="A681" s="13" t="str">
        <f>'Consolidated List'!A1769</f>
        <v xml:space="preserve">Hubbles Lake </v>
      </c>
      <c r="B681" s="14">
        <f>'Consolidated List'!B1769</f>
        <v>215</v>
      </c>
      <c r="C681" s="14">
        <f>'Consolidated List'!C1769</f>
        <v>0</v>
      </c>
      <c r="D681" s="14">
        <f>'Consolidated List'!D1769</f>
        <v>0</v>
      </c>
      <c r="E681" s="14">
        <f>'Consolidated List'!E1769</f>
        <v>0</v>
      </c>
      <c r="F681" s="14">
        <f>'Consolidated List'!F1769</f>
        <v>0</v>
      </c>
      <c r="G681" s="14">
        <f>'Consolidated List'!G1769</f>
        <v>0</v>
      </c>
      <c r="H681" s="14">
        <f>'Consolidated List'!H1769</f>
        <v>0</v>
      </c>
      <c r="I681" s="14">
        <f>'Consolidated List'!I1769</f>
        <v>0</v>
      </c>
      <c r="J681" s="14">
        <f>'Consolidated List'!J1769</f>
        <v>0</v>
      </c>
      <c r="K681" s="14">
        <f>'Consolidated List'!K1769</f>
        <v>0</v>
      </c>
      <c r="L681" s="14">
        <f>'Consolidated List'!L1769</f>
        <v>0</v>
      </c>
      <c r="M681" s="14">
        <f>'Consolidated List'!M1769</f>
        <v>0</v>
      </c>
      <c r="N681" s="14">
        <f>'Consolidated List'!N1769</f>
        <v>0</v>
      </c>
      <c r="O681" s="14">
        <f>'Consolidated List'!O1769</f>
        <v>0</v>
      </c>
      <c r="P681" s="14">
        <f>'Consolidated List'!P1769</f>
        <v>0</v>
      </c>
      <c r="Q681" s="14">
        <f>'Consolidated List'!Q1769</f>
        <v>1</v>
      </c>
      <c r="R681" s="15">
        <f ca="1">RAND()*2-1</f>
        <v>-0.8245735496952713</v>
      </c>
      <c r="S681" s="13"/>
      <c r="T681" s="13"/>
      <c r="U681" s="13"/>
      <c r="V681" s="15">
        <f ca="1">$B$2*LOG(B681+1)+SUMPRODUCT($C$2:$T$2,C681:T681)</f>
        <v>108.79123829102801</v>
      </c>
      <c r="W681" s="10">
        <f t="shared" ca="1" si="20"/>
        <v>15239460764.887247</v>
      </c>
      <c r="X681" s="7">
        <f t="shared" ca="1" si="21"/>
        <v>1</v>
      </c>
      <c r="Y681" s="16">
        <f ca="1">X681/$AA$15</f>
        <v>1.1579434923575729E-4</v>
      </c>
    </row>
    <row r="682" spans="1:25" x14ac:dyDescent="0.25">
      <c r="A682" t="str">
        <f>'Consolidated List'!A1142</f>
        <v>Hudson</v>
      </c>
      <c r="B682" s="7">
        <f>'Consolidated List'!B1142</f>
        <v>0</v>
      </c>
      <c r="C682" s="7">
        <f>'Consolidated List'!C1142</f>
        <v>0</v>
      </c>
      <c r="D682" s="7">
        <f>'Consolidated List'!D1142</f>
        <v>0</v>
      </c>
      <c r="E682" s="7">
        <f>'Consolidated List'!E1142</f>
        <v>0</v>
      </c>
      <c r="F682" s="7">
        <f>'Consolidated List'!F1142</f>
        <v>0</v>
      </c>
      <c r="G682" s="7">
        <f>'Consolidated List'!G1142</f>
        <v>0</v>
      </c>
      <c r="H682" s="7">
        <f>'Consolidated List'!H1142</f>
        <v>0</v>
      </c>
      <c r="I682" s="7">
        <f>'Consolidated List'!I1142</f>
        <v>0</v>
      </c>
      <c r="J682" s="7">
        <f>'Consolidated List'!J1142</f>
        <v>0</v>
      </c>
      <c r="K682" s="7">
        <f>'Consolidated List'!K1142</f>
        <v>0</v>
      </c>
      <c r="L682" s="7">
        <f>'Consolidated List'!L1142</f>
        <v>0</v>
      </c>
      <c r="M682" s="7">
        <f>'Consolidated List'!M1142</f>
        <v>1</v>
      </c>
      <c r="N682" s="7">
        <f>'Consolidated List'!N1142</f>
        <v>0</v>
      </c>
      <c r="O682" s="7">
        <f>'Consolidated List'!O1142</f>
        <v>0</v>
      </c>
      <c r="P682" s="7">
        <f>'Consolidated List'!P1142</f>
        <v>0</v>
      </c>
      <c r="Q682" s="7">
        <f>'Consolidated List'!Q1142</f>
        <v>0</v>
      </c>
      <c r="R682" s="10">
        <f ca="1">RAND()*2-1</f>
        <v>0.59047720676121096</v>
      </c>
      <c r="T682">
        <v>1</v>
      </c>
      <c r="V682" s="10">
        <f ca="1">$B$2*LOG(B682+1)+SUMPRODUCT($C$2:$T$2,C682:T682)</f>
        <v>105.75913901142457</v>
      </c>
      <c r="W682" s="10">
        <f t="shared" ca="1" si="20"/>
        <v>13230904437.632484</v>
      </c>
      <c r="X682" s="7">
        <f t="shared" ca="1" si="21"/>
        <v>1</v>
      </c>
      <c r="Y682" s="16">
        <f ca="1">X682/$AA$15</f>
        <v>1.1579434923575729E-4</v>
      </c>
    </row>
    <row r="683" spans="1:25" x14ac:dyDescent="0.25">
      <c r="A683" s="13" t="str">
        <f>'Consolidated List'!A1604</f>
        <v xml:space="preserve">Hughenden </v>
      </c>
      <c r="B683" s="14">
        <f>'Consolidated List'!B1604</f>
        <v>266</v>
      </c>
      <c r="C683" s="14">
        <f>'Consolidated List'!C1604</f>
        <v>0</v>
      </c>
      <c r="D683" s="14">
        <f>'Consolidated List'!D1604</f>
        <v>0</v>
      </c>
      <c r="E683" s="14">
        <f>'Consolidated List'!E1604</f>
        <v>0</v>
      </c>
      <c r="F683" s="14">
        <f>'Consolidated List'!F1604</f>
        <v>0</v>
      </c>
      <c r="G683" s="14">
        <f>'Consolidated List'!G1604</f>
        <v>0</v>
      </c>
      <c r="H683" s="14">
        <f>'Consolidated List'!H1604</f>
        <v>0</v>
      </c>
      <c r="I683" s="14">
        <f>'Consolidated List'!I1604</f>
        <v>0</v>
      </c>
      <c r="J683" s="14">
        <f>'Consolidated List'!J1604</f>
        <v>0</v>
      </c>
      <c r="K683" s="14">
        <f>'Consolidated List'!K1604</f>
        <v>0</v>
      </c>
      <c r="L683" s="14">
        <f>'Consolidated List'!L1604</f>
        <v>0</v>
      </c>
      <c r="M683" s="14">
        <f>'Consolidated List'!M1604</f>
        <v>0</v>
      </c>
      <c r="N683" s="14">
        <f>'Consolidated List'!N1604</f>
        <v>0</v>
      </c>
      <c r="O683" s="14">
        <f>'Consolidated List'!O1604</f>
        <v>0</v>
      </c>
      <c r="P683" s="14">
        <f>'Consolidated List'!P1604</f>
        <v>1</v>
      </c>
      <c r="Q683" s="14">
        <f>'Consolidated List'!Q1604</f>
        <v>0</v>
      </c>
      <c r="R683" s="15">
        <f ca="1">RAND()*2-1</f>
        <v>-0.62962755621563193</v>
      </c>
      <c r="S683" s="13"/>
      <c r="T683" s="13"/>
      <c r="U683" s="13"/>
      <c r="V683" s="15">
        <f ca="1">$B$2*LOG(B683+1)+SUMPRODUCT($C$2:$T$2,C683:T683)</f>
        <v>123.77859606287467</v>
      </c>
      <c r="W683" s="10">
        <f t="shared" ca="1" si="20"/>
        <v>29055460458.802414</v>
      </c>
      <c r="X683" s="7">
        <f t="shared" ca="1" si="21"/>
        <v>1</v>
      </c>
      <c r="Y683" s="16">
        <f ca="1">X683/$AA$15</f>
        <v>1.1579434923575729E-4</v>
      </c>
    </row>
    <row r="684" spans="1:25" x14ac:dyDescent="0.25">
      <c r="A684" t="str">
        <f>'Consolidated List'!A1299</f>
        <v xml:space="preserve">Huntington Hills </v>
      </c>
      <c r="B684" s="7">
        <f>'Consolidated List'!B1299</f>
        <v>3739</v>
      </c>
      <c r="C684" s="7">
        <f>'Consolidated List'!C1299</f>
        <v>0</v>
      </c>
      <c r="D684" s="7">
        <f>'Consolidated List'!D1299</f>
        <v>0</v>
      </c>
      <c r="E684" s="7">
        <f>'Consolidated List'!E1299</f>
        <v>0</v>
      </c>
      <c r="F684" s="7">
        <f>'Consolidated List'!F1299</f>
        <v>0</v>
      </c>
      <c r="G684" s="7">
        <f>'Consolidated List'!G1299</f>
        <v>0</v>
      </c>
      <c r="H684" s="7">
        <f>'Consolidated List'!H1299</f>
        <v>0</v>
      </c>
      <c r="I684" s="7">
        <f>'Consolidated List'!I1299</f>
        <v>0</v>
      </c>
      <c r="J684" s="7">
        <f>'Consolidated List'!J1299</f>
        <v>0</v>
      </c>
      <c r="K684" s="7">
        <f>'Consolidated List'!K1299</f>
        <v>0</v>
      </c>
      <c r="L684" s="7">
        <f>'Consolidated List'!L1299</f>
        <v>0</v>
      </c>
      <c r="M684" s="7">
        <f>'Consolidated List'!M1299</f>
        <v>0</v>
      </c>
      <c r="N684" s="7">
        <f>'Consolidated List'!N1299</f>
        <v>1</v>
      </c>
      <c r="O684" s="7">
        <f>'Consolidated List'!O1299</f>
        <v>0</v>
      </c>
      <c r="P684" s="7">
        <f>'Consolidated List'!P1299</f>
        <v>0</v>
      </c>
      <c r="Q684" s="7">
        <f>'Consolidated List'!Q1299</f>
        <v>0</v>
      </c>
      <c r="R684" s="10">
        <f ca="1">RAND()*2-1</f>
        <v>-0.7982175873760462</v>
      </c>
      <c r="T684">
        <v>1</v>
      </c>
      <c r="V684" s="10">
        <f ca="1">$B$2*LOG(B684+1)+SUMPRODUCT($C$2:$T$2,C684:T684)</f>
        <v>165.92258699885539</v>
      </c>
      <c r="W684" s="10">
        <f t="shared" ca="1" si="20"/>
        <v>125755663288.7253</v>
      </c>
      <c r="X684" s="7">
        <f t="shared" ca="1" si="21"/>
        <v>1</v>
      </c>
      <c r="Y684" s="16">
        <f ca="1">X684/$AA$15</f>
        <v>1.1579434923575729E-4</v>
      </c>
    </row>
    <row r="685" spans="1:25" x14ac:dyDescent="0.25">
      <c r="A685" s="13" t="str">
        <f>'Consolidated List'!A1605</f>
        <v xml:space="preserve">Hussar </v>
      </c>
      <c r="B685" s="14">
        <f>'Consolidated List'!B1605</f>
        <v>187</v>
      </c>
      <c r="C685" s="14">
        <f>'Consolidated List'!C1605</f>
        <v>0</v>
      </c>
      <c r="D685" s="14">
        <f>'Consolidated List'!D1605</f>
        <v>0</v>
      </c>
      <c r="E685" s="14">
        <f>'Consolidated List'!E1605</f>
        <v>0</v>
      </c>
      <c r="F685" s="14">
        <f>'Consolidated List'!F1605</f>
        <v>0</v>
      </c>
      <c r="G685" s="14">
        <f>'Consolidated List'!G1605</f>
        <v>0</v>
      </c>
      <c r="H685" s="14">
        <f>'Consolidated List'!H1605</f>
        <v>0</v>
      </c>
      <c r="I685" s="14">
        <f>'Consolidated List'!I1605</f>
        <v>0</v>
      </c>
      <c r="J685" s="14">
        <f>'Consolidated List'!J1605</f>
        <v>0</v>
      </c>
      <c r="K685" s="14">
        <f>'Consolidated List'!K1605</f>
        <v>0</v>
      </c>
      <c r="L685" s="14">
        <f>'Consolidated List'!L1605</f>
        <v>0</v>
      </c>
      <c r="M685" s="14">
        <f>'Consolidated List'!M1605</f>
        <v>0</v>
      </c>
      <c r="N685" s="14">
        <f>'Consolidated List'!N1605</f>
        <v>0</v>
      </c>
      <c r="O685" s="14">
        <f>'Consolidated List'!O1605</f>
        <v>0</v>
      </c>
      <c r="P685" s="14">
        <f>'Consolidated List'!P1605</f>
        <v>1</v>
      </c>
      <c r="Q685" s="14">
        <f>'Consolidated List'!Q1605</f>
        <v>0</v>
      </c>
      <c r="R685" s="15">
        <f ca="1">RAND()*2-1</f>
        <v>0.98757164708764078</v>
      </c>
      <c r="S685" s="13"/>
      <c r="T685" s="13"/>
      <c r="U685" s="13"/>
      <c r="V685" s="15">
        <f ca="1">$B$2*LOG(B685+1)+SUMPRODUCT($C$2:$T$2,C685:T685)</f>
        <v>134.92292549657785</v>
      </c>
      <c r="W685" s="10">
        <f t="shared" ca="1" si="20"/>
        <v>44712478725.224892</v>
      </c>
      <c r="X685" s="7">
        <f t="shared" ca="1" si="21"/>
        <v>1</v>
      </c>
      <c r="Y685" s="16">
        <f ca="1">X685/$AA$15</f>
        <v>1.1579434923575729E-4</v>
      </c>
    </row>
    <row r="686" spans="1:25" x14ac:dyDescent="0.25">
      <c r="A686" s="13" t="str">
        <f>'Consolidated List'!A1770</f>
        <v xml:space="preserve">Huxley </v>
      </c>
      <c r="B686" s="14">
        <f>'Consolidated List'!B1770</f>
        <v>89</v>
      </c>
      <c r="C686" s="14">
        <f>'Consolidated List'!C1770</f>
        <v>0</v>
      </c>
      <c r="D686" s="14">
        <f>'Consolidated List'!D1770</f>
        <v>0</v>
      </c>
      <c r="E686" s="7">
        <f>'Consolidated List'!E257</f>
        <v>1</v>
      </c>
      <c r="F686" s="14">
        <f>'Consolidated List'!F1770</f>
        <v>0</v>
      </c>
      <c r="G686" s="14">
        <f>'Consolidated List'!G1770</f>
        <v>0</v>
      </c>
      <c r="H686" s="14">
        <f>'Consolidated List'!H1770</f>
        <v>0</v>
      </c>
      <c r="I686" s="14">
        <f>'Consolidated List'!I1770</f>
        <v>0</v>
      </c>
      <c r="J686" s="14">
        <f>'Consolidated List'!J1770</f>
        <v>0</v>
      </c>
      <c r="K686" s="14">
        <f>'Consolidated List'!K1770</f>
        <v>0</v>
      </c>
      <c r="L686" s="14">
        <f>'Consolidated List'!L1770</f>
        <v>0</v>
      </c>
      <c r="M686" s="14">
        <f>'Consolidated List'!M1770</f>
        <v>0</v>
      </c>
      <c r="N686" s="14">
        <f>'Consolidated List'!N1770</f>
        <v>0</v>
      </c>
      <c r="O686" s="14">
        <f>'Consolidated List'!O1770</f>
        <v>0</v>
      </c>
      <c r="P686" s="14">
        <f>'Consolidated List'!P1770</f>
        <v>0</v>
      </c>
      <c r="Q686" s="14">
        <f>'Consolidated List'!Q1770</f>
        <v>1</v>
      </c>
      <c r="R686" s="15">
        <f ca="1">RAND()*2-1</f>
        <v>-0.62692361741772396</v>
      </c>
      <c r="S686" s="13"/>
      <c r="T686" s="13">
        <v>6</v>
      </c>
      <c r="U686" s="13"/>
      <c r="V686" s="15">
        <f ca="1">$B$2*LOG(B686+1)+SUMPRODUCT($C$2:$T$2,C686:T686)</f>
        <v>387.22076663732048</v>
      </c>
      <c r="W686" s="10">
        <f t="shared" ca="1" si="20"/>
        <v>8705489625570.1533</v>
      </c>
      <c r="X686" s="7">
        <f t="shared" ca="1" si="21"/>
        <v>65</v>
      </c>
      <c r="Y686" s="16">
        <f ca="1">X686/$AA$15</f>
        <v>7.5266327003242241E-3</v>
      </c>
    </row>
    <row r="687" spans="1:25" x14ac:dyDescent="0.25">
      <c r="A687" t="str">
        <f>'Consolidated List'!A258</f>
        <v xml:space="preserve">Hylo </v>
      </c>
      <c r="B687" s="7">
        <f>'Consolidated List'!B258</f>
        <v>0</v>
      </c>
      <c r="C687" s="7">
        <f>'Consolidated List'!C258</f>
        <v>0</v>
      </c>
      <c r="D687" s="7">
        <f>'Consolidated List'!D258</f>
        <v>0</v>
      </c>
      <c r="E687" s="7">
        <f>'Consolidated List'!E258</f>
        <v>1</v>
      </c>
      <c r="F687" s="7">
        <f>'Consolidated List'!F258</f>
        <v>0</v>
      </c>
      <c r="G687" s="7">
        <f>'Consolidated List'!G258</f>
        <v>0</v>
      </c>
      <c r="H687" s="7">
        <f>'Consolidated List'!H258</f>
        <v>0</v>
      </c>
      <c r="I687" s="7">
        <f>'Consolidated List'!I258</f>
        <v>0</v>
      </c>
      <c r="J687" s="7">
        <f>'Consolidated List'!J258</f>
        <v>0</v>
      </c>
      <c r="K687" s="7">
        <f>'Consolidated List'!K258</f>
        <v>0</v>
      </c>
      <c r="L687" s="7">
        <f>'Consolidated List'!L258</f>
        <v>0</v>
      </c>
      <c r="M687" s="7">
        <f>'Consolidated List'!M258</f>
        <v>0</v>
      </c>
      <c r="N687" s="7">
        <f>'Consolidated List'!N258</f>
        <v>0</v>
      </c>
      <c r="O687" s="7">
        <f>'Consolidated List'!O258</f>
        <v>0</v>
      </c>
      <c r="P687" s="7">
        <f>'Consolidated List'!P258</f>
        <v>0</v>
      </c>
      <c r="Q687" s="7">
        <f>'Consolidated List'!Q258</f>
        <v>0</v>
      </c>
      <c r="R687" s="10">
        <f ca="1">RAND()*2-1</f>
        <v>4.1854732358422186E-2</v>
      </c>
      <c r="T687">
        <v>1</v>
      </c>
      <c r="V687" s="10">
        <f ca="1">$B$2*LOG(B687+1)+SUMPRODUCT($C$2:$T$2,C687:T687)</f>
        <v>69.418547323584221</v>
      </c>
      <c r="W687" s="10">
        <f t="shared" ca="1" si="20"/>
        <v>1612046650.7789257</v>
      </c>
      <c r="X687" s="7">
        <f t="shared" ca="1" si="21"/>
        <v>1</v>
      </c>
      <c r="Y687" s="16">
        <f ca="1">X687/$AA$15</f>
        <v>1.1579434923575729E-4</v>
      </c>
    </row>
    <row r="688" spans="1:25" x14ac:dyDescent="0.25">
      <c r="A688" s="13" t="str">
        <f>'Consolidated List'!A1606</f>
        <v xml:space="preserve">Hythe </v>
      </c>
      <c r="B688" s="14">
        <f>'Consolidated List'!B1606</f>
        <v>821</v>
      </c>
      <c r="C688" s="14">
        <f>'Consolidated List'!C1606</f>
        <v>0</v>
      </c>
      <c r="D688" s="14">
        <f>'Consolidated List'!D1606</f>
        <v>0</v>
      </c>
      <c r="E688" s="14">
        <f>'Consolidated List'!E1606</f>
        <v>0</v>
      </c>
      <c r="F688" s="14">
        <f>'Consolidated List'!F1606</f>
        <v>0</v>
      </c>
      <c r="G688" s="14">
        <f>'Consolidated List'!G1606</f>
        <v>0</v>
      </c>
      <c r="H688" s="14">
        <f>'Consolidated List'!H1606</f>
        <v>0</v>
      </c>
      <c r="I688" s="14">
        <f>'Consolidated List'!I1606</f>
        <v>0</v>
      </c>
      <c r="J688" s="14">
        <f>'Consolidated List'!J1606</f>
        <v>0</v>
      </c>
      <c r="K688" s="14">
        <f>'Consolidated List'!K1606</f>
        <v>0</v>
      </c>
      <c r="L688" s="14">
        <f>'Consolidated List'!L1606</f>
        <v>0</v>
      </c>
      <c r="M688" s="14">
        <f>'Consolidated List'!M1606</f>
        <v>0</v>
      </c>
      <c r="N688" s="14">
        <f>'Consolidated List'!N1606</f>
        <v>0</v>
      </c>
      <c r="O688" s="14">
        <f>'Consolidated List'!O1606</f>
        <v>0</v>
      </c>
      <c r="P688" s="14">
        <f>'Consolidated List'!P1606</f>
        <v>1</v>
      </c>
      <c r="Q688" s="14">
        <f>'Consolidated List'!Q1606</f>
        <v>0</v>
      </c>
      <c r="R688" s="15">
        <f ca="1">RAND()*2-1</f>
        <v>0.24070895971668427</v>
      </c>
      <c r="S688" s="13"/>
      <c r="T688" s="13">
        <v>2</v>
      </c>
      <c r="U688" s="13"/>
      <c r="V688" s="15">
        <f ca="1">$B$2*LOG(B688+1)+SUMPRODUCT($C$2:$T$2,C688:T688)</f>
        <v>236.59785957598851</v>
      </c>
      <c r="W688" s="10">
        <f t="shared" ca="1" si="20"/>
        <v>741402518453.93518</v>
      </c>
      <c r="X688" s="7">
        <f t="shared" ca="1" si="21"/>
        <v>6</v>
      </c>
      <c r="Y688" s="16">
        <f ca="1">X688/$AA$15</f>
        <v>6.9476609541454376E-4</v>
      </c>
    </row>
    <row r="689" spans="1:25" x14ac:dyDescent="0.25">
      <c r="A689" t="str">
        <f>'Consolidated List'!A259</f>
        <v xml:space="preserve">Iddesleigh </v>
      </c>
      <c r="B689" s="7">
        <f>'Consolidated List'!B259</f>
        <v>0</v>
      </c>
      <c r="C689" s="7">
        <f>'Consolidated List'!C259</f>
        <v>0</v>
      </c>
      <c r="D689" s="7">
        <f>'Consolidated List'!D259</f>
        <v>0</v>
      </c>
      <c r="E689" s="7">
        <f>'Consolidated List'!E259</f>
        <v>1</v>
      </c>
      <c r="F689" s="7">
        <f>'Consolidated List'!F259</f>
        <v>0</v>
      </c>
      <c r="G689" s="7">
        <f>'Consolidated List'!G259</f>
        <v>0</v>
      </c>
      <c r="H689" s="7">
        <f>'Consolidated List'!H259</f>
        <v>0</v>
      </c>
      <c r="I689" s="7">
        <f>'Consolidated List'!I259</f>
        <v>0</v>
      </c>
      <c r="J689" s="7">
        <f>'Consolidated List'!J259</f>
        <v>0</v>
      </c>
      <c r="K689" s="7">
        <f>'Consolidated List'!K259</f>
        <v>0</v>
      </c>
      <c r="L689" s="7">
        <f>'Consolidated List'!L259</f>
        <v>0</v>
      </c>
      <c r="M689" s="7">
        <f>'Consolidated List'!M259</f>
        <v>0</v>
      </c>
      <c r="N689" s="7">
        <f>'Consolidated List'!N259</f>
        <v>0</v>
      </c>
      <c r="O689" s="7">
        <f>'Consolidated List'!O259</f>
        <v>0</v>
      </c>
      <c r="P689" s="7">
        <f>'Consolidated List'!P259</f>
        <v>0</v>
      </c>
      <c r="Q689" s="7">
        <f>'Consolidated List'!Q259</f>
        <v>0</v>
      </c>
      <c r="R689" s="10">
        <f ca="1">RAND()*2-1</f>
        <v>-0.22273093209529971</v>
      </c>
      <c r="V689" s="10">
        <f ca="1">$B$2*LOG(B689+1)+SUMPRODUCT($C$2:$T$2,C689:T689)</f>
        <v>22.772690679047003</v>
      </c>
      <c r="W689" s="10">
        <f t="shared" ca="1" si="20"/>
        <v>6124513.4685211852</v>
      </c>
      <c r="X689" s="7">
        <f t="shared" ca="1" si="21"/>
        <v>1</v>
      </c>
      <c r="Y689" s="16">
        <f ca="1">X689/$AA$15</f>
        <v>1.1579434923575729E-4</v>
      </c>
    </row>
    <row r="690" spans="1:25" x14ac:dyDescent="0.25">
      <c r="A690" t="str">
        <f>'Consolidated List'!A1117</f>
        <v>Idylwylde</v>
      </c>
      <c r="B690" s="7">
        <f>'Consolidated List'!B1117</f>
        <v>0</v>
      </c>
      <c r="C690" s="7">
        <f>'Consolidated List'!C1117</f>
        <v>0</v>
      </c>
      <c r="D690" s="7">
        <f>'Consolidated List'!D1117</f>
        <v>0</v>
      </c>
      <c r="E690" s="7">
        <f>'Consolidated List'!E1117</f>
        <v>0</v>
      </c>
      <c r="F690" s="7">
        <f>'Consolidated List'!F1117</f>
        <v>0</v>
      </c>
      <c r="G690" s="7">
        <f>'Consolidated List'!G1117</f>
        <v>0</v>
      </c>
      <c r="H690" s="7">
        <f>'Consolidated List'!H1117</f>
        <v>0</v>
      </c>
      <c r="I690" s="7">
        <f>'Consolidated List'!I1117</f>
        <v>0</v>
      </c>
      <c r="J690" s="7">
        <f>'Consolidated List'!J1117</f>
        <v>0</v>
      </c>
      <c r="K690" s="7">
        <f>'Consolidated List'!K1117</f>
        <v>0</v>
      </c>
      <c r="L690" s="7">
        <f>'Consolidated List'!L1117</f>
        <v>0</v>
      </c>
      <c r="M690" s="7">
        <f>'Consolidated List'!M1117</f>
        <v>1</v>
      </c>
      <c r="N690" s="7">
        <f>'Consolidated List'!N1117</f>
        <v>0</v>
      </c>
      <c r="O690" s="7">
        <f>'Consolidated List'!O1117</f>
        <v>0</v>
      </c>
      <c r="P690" s="7">
        <f>'Consolidated List'!P1117</f>
        <v>0</v>
      </c>
      <c r="Q690" s="7">
        <f>'Consolidated List'!Q1117</f>
        <v>0</v>
      </c>
      <c r="R690" s="10">
        <f ca="1">RAND()*2-1</f>
        <v>0.11016574152288272</v>
      </c>
      <c r="V690" s="10">
        <f ca="1">$B$2*LOG(B690+1)+SUMPRODUCT($C$2:$T$2,C690:T690)</f>
        <v>56.95602435904128</v>
      </c>
      <c r="W690" s="10">
        <f t="shared" ca="1" si="20"/>
        <v>599374599.05614328</v>
      </c>
      <c r="X690" s="7">
        <f t="shared" ca="1" si="21"/>
        <v>1</v>
      </c>
      <c r="Y690" s="16">
        <f ca="1">X690/$AA$15</f>
        <v>1.1579434923575729E-4</v>
      </c>
    </row>
    <row r="691" spans="1:25" x14ac:dyDescent="0.25">
      <c r="A691" t="str">
        <f>'Consolidated List'!A260</f>
        <v xml:space="preserve">Indus </v>
      </c>
      <c r="B691" s="7">
        <f>'Consolidated List'!B260</f>
        <v>0</v>
      </c>
      <c r="C691" s="7">
        <f>'Consolidated List'!C260</f>
        <v>0</v>
      </c>
      <c r="D691" s="7">
        <f>'Consolidated List'!D260</f>
        <v>0</v>
      </c>
      <c r="E691" s="7">
        <f>'Consolidated List'!E260</f>
        <v>1</v>
      </c>
      <c r="F691" s="7">
        <f>'Consolidated List'!F260</f>
        <v>0</v>
      </c>
      <c r="G691" s="7">
        <f>'Consolidated List'!G260</f>
        <v>0</v>
      </c>
      <c r="H691" s="7">
        <f>'Consolidated List'!H260</f>
        <v>0</v>
      </c>
      <c r="I691" s="7">
        <f>'Consolidated List'!I260</f>
        <v>0</v>
      </c>
      <c r="J691" s="7">
        <f>'Consolidated List'!J260</f>
        <v>0</v>
      </c>
      <c r="K691" s="7">
        <f>'Consolidated List'!K260</f>
        <v>0</v>
      </c>
      <c r="L691" s="7">
        <f>'Consolidated List'!L260</f>
        <v>0</v>
      </c>
      <c r="M691" s="7">
        <f>'Consolidated List'!M260</f>
        <v>0</v>
      </c>
      <c r="N691" s="7">
        <f>'Consolidated List'!N260</f>
        <v>0</v>
      </c>
      <c r="O691" s="7">
        <f>'Consolidated List'!O260</f>
        <v>0</v>
      </c>
      <c r="P691" s="7">
        <f>'Consolidated List'!P260</f>
        <v>0</v>
      </c>
      <c r="Q691" s="7">
        <f>'Consolidated List'!Q260</f>
        <v>0</v>
      </c>
      <c r="R691" s="10">
        <f ca="1">RAND()*2-1</f>
        <v>0.32044094726209016</v>
      </c>
      <c r="V691" s="10">
        <f ca="1">$B$2*LOG(B691+1)+SUMPRODUCT($C$2:$T$2,C691:T691)</f>
        <v>28.204409472620902</v>
      </c>
      <c r="W691" s="10">
        <f t="shared" ca="1" si="20"/>
        <v>17847813.004554372</v>
      </c>
      <c r="X691" s="7">
        <f t="shared" ca="1" si="21"/>
        <v>1</v>
      </c>
      <c r="Y691" s="16">
        <f ca="1">X691/$AA$15</f>
        <v>1.1579434923575729E-4</v>
      </c>
    </row>
    <row r="692" spans="1:25" x14ac:dyDescent="0.25">
      <c r="A692" t="str">
        <f>'Consolidated List'!A1300</f>
        <v xml:space="preserve">Inglewood </v>
      </c>
      <c r="B692" s="7">
        <f>'Consolidated List'!B1300</f>
        <v>3286</v>
      </c>
      <c r="C692" s="7">
        <f>'Consolidated List'!C1300</f>
        <v>0</v>
      </c>
      <c r="D692" s="7">
        <f>'Consolidated List'!D1300</f>
        <v>0</v>
      </c>
      <c r="E692" s="7">
        <f>'Consolidated List'!E1300</f>
        <v>0</v>
      </c>
      <c r="F692" s="7">
        <f>'Consolidated List'!F1300</f>
        <v>0</v>
      </c>
      <c r="G692" s="7">
        <f>'Consolidated List'!G1300</f>
        <v>0</v>
      </c>
      <c r="H692" s="7">
        <f>'Consolidated List'!H1300</f>
        <v>0</v>
      </c>
      <c r="I692" s="7">
        <f>'Consolidated List'!I1300</f>
        <v>0</v>
      </c>
      <c r="J692" s="7">
        <f>'Consolidated List'!J1300</f>
        <v>0</v>
      </c>
      <c r="K692" s="7">
        <f>'Consolidated List'!K1300</f>
        <v>0</v>
      </c>
      <c r="L692" s="7">
        <f>'Consolidated List'!L1300</f>
        <v>0</v>
      </c>
      <c r="M692" s="7">
        <f>'Consolidated List'!M941</f>
        <v>1</v>
      </c>
      <c r="N692" s="7">
        <f>'Consolidated List'!N1300</f>
        <v>1</v>
      </c>
      <c r="O692" s="7">
        <f>'Consolidated List'!O1300</f>
        <v>0</v>
      </c>
      <c r="P692" s="7">
        <f>'Consolidated List'!P1300</f>
        <v>0</v>
      </c>
      <c r="Q692" s="7">
        <f>'Consolidated List'!Q1300</f>
        <v>0</v>
      </c>
      <c r="R692" s="10">
        <f ca="1">RAND()*2-1</f>
        <v>-0.93678647635676149</v>
      </c>
      <c r="T692">
        <v>2</v>
      </c>
      <c r="V692" s="10">
        <f ca="1">$B$2*LOG(B692+1)+SUMPRODUCT($C$2:$T$2,C692:T692)</f>
        <v>262.54089241493841</v>
      </c>
      <c r="W692" s="10">
        <f t="shared" ca="1" si="20"/>
        <v>1247339816394.4026</v>
      </c>
      <c r="X692" s="7">
        <f t="shared" ca="1" si="21"/>
        <v>10</v>
      </c>
      <c r="Y692" s="16">
        <f ca="1">X692/$AA$15</f>
        <v>1.1579434923575729E-3</v>
      </c>
    </row>
    <row r="693" spans="1:25" x14ac:dyDescent="0.25">
      <c r="A693" t="str">
        <f>'Consolidated List'!A1486</f>
        <v xml:space="preserve">Innisfail </v>
      </c>
      <c r="B693" s="7">
        <f>'Consolidated List'!B1486</f>
        <v>7316</v>
      </c>
      <c r="C693" s="7">
        <f>'Consolidated List'!C1486</f>
        <v>0</v>
      </c>
      <c r="D693" s="7">
        <f>'Consolidated List'!D1486</f>
        <v>0</v>
      </c>
      <c r="E693" s="7">
        <f>'Consolidated List'!E1486</f>
        <v>0</v>
      </c>
      <c r="F693" s="7">
        <f>'Consolidated List'!F1486</f>
        <v>0</v>
      </c>
      <c r="G693" s="7">
        <f>'Consolidated List'!G1486</f>
        <v>0</v>
      </c>
      <c r="H693" s="7">
        <f>'Consolidated List'!H1486</f>
        <v>0</v>
      </c>
      <c r="I693" s="7">
        <f>'Consolidated List'!I1486</f>
        <v>0</v>
      </c>
      <c r="J693" s="7">
        <f>'Consolidated List'!J1486</f>
        <v>0</v>
      </c>
      <c r="K693" s="7">
        <f>'Consolidated List'!K1486</f>
        <v>0</v>
      </c>
      <c r="L693" s="7">
        <f>'Consolidated List'!L1486</f>
        <v>0</v>
      </c>
      <c r="M693" s="7">
        <f>'Consolidated List'!M1486</f>
        <v>0</v>
      </c>
      <c r="N693" s="7">
        <f>'Consolidated List'!N1486</f>
        <v>0</v>
      </c>
      <c r="O693" s="7">
        <f>'Consolidated List'!O1486</f>
        <v>1</v>
      </c>
      <c r="P693" s="7">
        <f>'Consolidated List'!P1486</f>
        <v>0</v>
      </c>
      <c r="Q693" s="7">
        <f>'Consolidated List'!Q1486</f>
        <v>0</v>
      </c>
      <c r="R693" s="10">
        <f ca="1">RAND()*2-1</f>
        <v>-0.59849676419303588</v>
      </c>
      <c r="T693">
        <v>1</v>
      </c>
      <c r="V693" s="10">
        <f ca="1">$B$2*LOG(B693+1)+SUMPRODUCT($C$2:$T$2,C693:T693)</f>
        <v>245.53802317417163</v>
      </c>
      <c r="W693" s="10">
        <f t="shared" ca="1" si="20"/>
        <v>892470305536.80603</v>
      </c>
      <c r="X693" s="7">
        <f t="shared" ca="1" si="21"/>
        <v>7</v>
      </c>
      <c r="Y693" s="16">
        <f ca="1">X693/$AA$15</f>
        <v>8.1056044465030105E-4</v>
      </c>
    </row>
    <row r="694" spans="1:25" x14ac:dyDescent="0.25">
      <c r="A694" s="13" t="str">
        <f>'Consolidated List'!A1607</f>
        <v xml:space="preserve">Innisfree </v>
      </c>
      <c r="B694" s="14">
        <f>'Consolidated List'!B1607</f>
        <v>233</v>
      </c>
      <c r="C694" s="14">
        <f>'Consolidated List'!C1607</f>
        <v>0</v>
      </c>
      <c r="D694" s="14">
        <f>'Consolidated List'!D1607</f>
        <v>0</v>
      </c>
      <c r="E694" s="14">
        <f>'Consolidated List'!E1607</f>
        <v>0</v>
      </c>
      <c r="F694" s="14">
        <f>'Consolidated List'!F1607</f>
        <v>0</v>
      </c>
      <c r="G694" s="14">
        <f>'Consolidated List'!G1607</f>
        <v>0</v>
      </c>
      <c r="H694" s="14">
        <f>'Consolidated List'!H1607</f>
        <v>0</v>
      </c>
      <c r="I694" s="14">
        <f>'Consolidated List'!I1607</f>
        <v>0</v>
      </c>
      <c r="J694" s="14">
        <f>'Consolidated List'!J1607</f>
        <v>0</v>
      </c>
      <c r="K694" s="14">
        <f>'Consolidated List'!K1607</f>
        <v>0</v>
      </c>
      <c r="L694" s="14">
        <f>'Consolidated List'!L1607</f>
        <v>0</v>
      </c>
      <c r="M694" s="14">
        <f>'Consolidated List'!M1607</f>
        <v>0</v>
      </c>
      <c r="N694" s="14">
        <f>'Consolidated List'!N1607</f>
        <v>0</v>
      </c>
      <c r="O694" s="14">
        <f>'Consolidated List'!O1607</f>
        <v>0</v>
      </c>
      <c r="P694" s="14">
        <f>'Consolidated List'!P1607</f>
        <v>1</v>
      </c>
      <c r="Q694" s="14">
        <f>'Consolidated List'!Q1607</f>
        <v>0</v>
      </c>
      <c r="R694" s="15">
        <f ca="1">RAND()*2-1</f>
        <v>0.98594638419290925</v>
      </c>
      <c r="S694" s="13"/>
      <c r="T694" s="13">
        <v>1</v>
      </c>
      <c r="U694" s="13"/>
      <c r="V694" s="15">
        <f ca="1">$B$2*LOG(B694+1)+SUMPRODUCT($C$2:$T$2,C694:T694)</f>
        <v>182.0435871364638</v>
      </c>
      <c r="W694" s="10">
        <f t="shared" ca="1" si="20"/>
        <v>199929519885.13519</v>
      </c>
      <c r="X694" s="7">
        <f t="shared" ca="1" si="21"/>
        <v>2</v>
      </c>
      <c r="Y694" s="16">
        <f ca="1">X694/$AA$15</f>
        <v>2.3158869847151459E-4</v>
      </c>
    </row>
    <row r="695" spans="1:25" x14ac:dyDescent="0.25">
      <c r="A695" s="13" t="str">
        <f>'Consolidated List'!A1608</f>
        <v xml:space="preserve">Irma </v>
      </c>
      <c r="B695" s="14">
        <f>'Consolidated List'!B1608</f>
        <v>444</v>
      </c>
      <c r="C695" s="14">
        <f>'Consolidated List'!C1608</f>
        <v>0</v>
      </c>
      <c r="D695" s="14">
        <f>'Consolidated List'!D1608</f>
        <v>0</v>
      </c>
      <c r="E695" s="14">
        <f>'Consolidated List'!E1608</f>
        <v>0</v>
      </c>
      <c r="F695" s="14">
        <f>'Consolidated List'!F1608</f>
        <v>0</v>
      </c>
      <c r="G695" s="14">
        <f>'Consolidated List'!G1608</f>
        <v>0</v>
      </c>
      <c r="H695" s="14">
        <f>'Consolidated List'!H1608</f>
        <v>0</v>
      </c>
      <c r="I695" s="14">
        <f>'Consolidated List'!I1608</f>
        <v>0</v>
      </c>
      <c r="J695" s="14">
        <f>'Consolidated List'!J1608</f>
        <v>0</v>
      </c>
      <c r="K695" s="14">
        <f>'Consolidated List'!K1608</f>
        <v>0</v>
      </c>
      <c r="L695" s="14">
        <f>'Consolidated List'!L1608</f>
        <v>0</v>
      </c>
      <c r="M695" s="14">
        <f>'Consolidated List'!M1608</f>
        <v>0</v>
      </c>
      <c r="N695" s="14">
        <f>'Consolidated List'!N1608</f>
        <v>0</v>
      </c>
      <c r="O695" s="14">
        <f>'Consolidated List'!O1608</f>
        <v>0</v>
      </c>
      <c r="P695" s="14">
        <f>'Consolidated List'!P1608</f>
        <v>1</v>
      </c>
      <c r="Q695" s="14">
        <f>'Consolidated List'!Q1608</f>
        <v>0</v>
      </c>
      <c r="R695" s="15">
        <f ca="1">RAND()*2-1</f>
        <v>1.3194561594330301E-2</v>
      </c>
      <c r="S695" s="13"/>
      <c r="T695" s="13">
        <v>1</v>
      </c>
      <c r="U695" s="13"/>
      <c r="V695" s="15">
        <f ca="1">$B$2*LOG(B695+1)+SUMPRODUCT($C$2:$T$2,C695:T695)</f>
        <v>181.52782597831404</v>
      </c>
      <c r="W695" s="10">
        <f t="shared" ca="1" si="20"/>
        <v>197113346985.93329</v>
      </c>
      <c r="X695" s="7">
        <f t="shared" ca="1" si="21"/>
        <v>2</v>
      </c>
      <c r="Y695" s="16">
        <f ca="1">X695/$AA$15</f>
        <v>2.3158869847151459E-4</v>
      </c>
    </row>
    <row r="696" spans="1:25" x14ac:dyDescent="0.25">
      <c r="A696" s="13" t="str">
        <f>'Consolidated List'!A1771</f>
        <v xml:space="preserve">Iron Springs </v>
      </c>
      <c r="B696" s="14">
        <f>'Consolidated List'!B1771</f>
        <v>72</v>
      </c>
      <c r="C696" s="14">
        <f>'Consolidated List'!C1771</f>
        <v>0</v>
      </c>
      <c r="D696" s="14">
        <f>'Consolidated List'!D1771</f>
        <v>0</v>
      </c>
      <c r="E696" s="7">
        <f>'Consolidated List'!E261</f>
        <v>1</v>
      </c>
      <c r="F696" s="14">
        <f>'Consolidated List'!F1771</f>
        <v>0</v>
      </c>
      <c r="G696" s="14">
        <f>'Consolidated List'!G1771</f>
        <v>0</v>
      </c>
      <c r="H696" s="14">
        <f>'Consolidated List'!H1771</f>
        <v>0</v>
      </c>
      <c r="I696" s="14">
        <f>'Consolidated List'!I1771</f>
        <v>0</v>
      </c>
      <c r="J696" s="14">
        <f>'Consolidated List'!J1771</f>
        <v>0</v>
      </c>
      <c r="K696" s="14">
        <f>'Consolidated List'!K1771</f>
        <v>0</v>
      </c>
      <c r="L696" s="14">
        <f>'Consolidated List'!L1771</f>
        <v>0</v>
      </c>
      <c r="M696" s="14">
        <f>'Consolidated List'!M1771</f>
        <v>0</v>
      </c>
      <c r="N696" s="14">
        <f>'Consolidated List'!N1771</f>
        <v>0</v>
      </c>
      <c r="O696" s="14">
        <f>'Consolidated List'!O1771</f>
        <v>0</v>
      </c>
      <c r="P696" s="14">
        <f>'Consolidated List'!P1771</f>
        <v>0</v>
      </c>
      <c r="Q696" s="14">
        <f>'Consolidated List'!Q1771</f>
        <v>1</v>
      </c>
      <c r="R696" s="15">
        <f ca="1">RAND()*2-1</f>
        <v>0.13530451373964958</v>
      </c>
      <c r="S696" s="13"/>
      <c r="T696" s="13">
        <v>5</v>
      </c>
      <c r="U696" s="13"/>
      <c r="V696" s="15">
        <f ca="1">$B$2*LOG(B696+1)+SUMPRODUCT($C$2:$T$2,C696:T696)</f>
        <v>347.84269952137157</v>
      </c>
      <c r="W696" s="10">
        <f t="shared" ca="1" si="20"/>
        <v>5092305666439.5869</v>
      </c>
      <c r="X696" s="7">
        <f t="shared" ca="1" si="21"/>
        <v>38</v>
      </c>
      <c r="Y696" s="16">
        <f ca="1">X696/$AA$15</f>
        <v>4.4001852709587772E-3</v>
      </c>
    </row>
    <row r="697" spans="1:25" x14ac:dyDescent="0.25">
      <c r="A697" t="str">
        <f>'Consolidated List'!A1487</f>
        <v xml:space="preserve">Irricana </v>
      </c>
      <c r="B697" s="7">
        <f>'Consolidated List'!B1487</f>
        <v>1243</v>
      </c>
      <c r="C697" s="7">
        <f>'Consolidated List'!C1487</f>
        <v>0</v>
      </c>
      <c r="D697" s="7">
        <f>'Consolidated List'!D1487</f>
        <v>0</v>
      </c>
      <c r="E697" s="7">
        <f>'Consolidated List'!E1487</f>
        <v>0</v>
      </c>
      <c r="F697" s="7">
        <f>'Consolidated List'!F1487</f>
        <v>0</v>
      </c>
      <c r="G697" s="7">
        <f>'Consolidated List'!G1487</f>
        <v>0</v>
      </c>
      <c r="H697" s="7">
        <f>'Consolidated List'!H1487</f>
        <v>0</v>
      </c>
      <c r="I697" s="7">
        <f>'Consolidated List'!I1487</f>
        <v>0</v>
      </c>
      <c r="J697" s="7">
        <f>'Consolidated List'!J1487</f>
        <v>0</v>
      </c>
      <c r="K697" s="7">
        <f>'Consolidated List'!K1487</f>
        <v>0</v>
      </c>
      <c r="L697" s="7">
        <f>'Consolidated List'!L1487</f>
        <v>0</v>
      </c>
      <c r="M697" s="7">
        <f>'Consolidated List'!M1487</f>
        <v>0</v>
      </c>
      <c r="N697" s="7">
        <f>'Consolidated List'!N1487</f>
        <v>0</v>
      </c>
      <c r="O697" s="7">
        <f>'Consolidated List'!O1487</f>
        <v>1</v>
      </c>
      <c r="P697" s="7">
        <f>'Consolidated List'!P1487</f>
        <v>0</v>
      </c>
      <c r="Q697" s="7">
        <f>'Consolidated List'!Q1487</f>
        <v>0</v>
      </c>
      <c r="R697" s="10">
        <f ca="1">RAND()*2-1</f>
        <v>0.22032933731658888</v>
      </c>
      <c r="T697">
        <v>1</v>
      </c>
      <c r="V697" s="10">
        <f ca="1">$B$2*LOG(B697+1)+SUMPRODUCT($C$2:$T$2,C697:T697)</f>
        <v>228.3323659248743</v>
      </c>
      <c r="W697" s="10">
        <f t="shared" ca="1" si="20"/>
        <v>620636600861.82471</v>
      </c>
      <c r="X697" s="7">
        <f t="shared" ca="1" si="21"/>
        <v>5</v>
      </c>
      <c r="Y697" s="16">
        <f ca="1">X697/$AA$15</f>
        <v>5.7897174617878647E-4</v>
      </c>
    </row>
    <row r="698" spans="1:25" x14ac:dyDescent="0.25">
      <c r="A698" t="str">
        <f>'Consolidated List'!A262</f>
        <v xml:space="preserve">Irvine </v>
      </c>
      <c r="B698" s="7">
        <f>'Consolidated List'!B262</f>
        <v>356</v>
      </c>
      <c r="C698" s="7">
        <f>'Consolidated List'!C262</f>
        <v>0</v>
      </c>
      <c r="D698" s="7">
        <f>'Consolidated List'!D262</f>
        <v>0</v>
      </c>
      <c r="E698" s="7">
        <f>'Consolidated List'!E262</f>
        <v>1</v>
      </c>
      <c r="F698" s="7">
        <f>'Consolidated List'!F262</f>
        <v>0</v>
      </c>
      <c r="G698" s="7">
        <f>'Consolidated List'!G262</f>
        <v>0</v>
      </c>
      <c r="H698" s="7">
        <f>'Consolidated List'!H262</f>
        <v>0</v>
      </c>
      <c r="I698" s="7">
        <f>'Consolidated List'!I262</f>
        <v>0</v>
      </c>
      <c r="J698" s="7">
        <f>'Consolidated List'!J262</f>
        <v>0</v>
      </c>
      <c r="K698" s="7">
        <f>'Consolidated List'!K262</f>
        <v>0</v>
      </c>
      <c r="L698" s="7">
        <f>'Consolidated List'!L262</f>
        <v>0</v>
      </c>
      <c r="M698" s="7">
        <f>'Consolidated List'!M262</f>
        <v>0</v>
      </c>
      <c r="N698" s="7">
        <f>'Consolidated List'!N262</f>
        <v>0</v>
      </c>
      <c r="O698" s="7">
        <f>'Consolidated List'!O262</f>
        <v>0</v>
      </c>
      <c r="P698" s="7">
        <f>'Consolidated List'!P262</f>
        <v>0</v>
      </c>
      <c r="Q698" s="7">
        <f>'Consolidated List'!Q262</f>
        <v>0</v>
      </c>
      <c r="R698" s="10">
        <f ca="1">RAND()*2-1</f>
        <v>-0.78279152630637716</v>
      </c>
      <c r="T698">
        <v>1</v>
      </c>
      <c r="V698" s="10">
        <f ca="1">$B$2*LOG(B698+1)+SUMPRODUCT($C$2:$T$2,C698:T698)</f>
        <v>145.4101358686386</v>
      </c>
      <c r="W698" s="10">
        <f t="shared" ca="1" si="20"/>
        <v>65008987369.640228</v>
      </c>
      <c r="X698" s="7">
        <f t="shared" ca="1" si="21"/>
        <v>1</v>
      </c>
      <c r="Y698" s="16">
        <f ca="1">X698/$AA$15</f>
        <v>1.1579434923575729E-4</v>
      </c>
    </row>
    <row r="699" spans="1:25" x14ac:dyDescent="0.25">
      <c r="A699" t="str">
        <f>'Consolidated List'!A555</f>
        <v xml:space="preserve">Island Lake </v>
      </c>
      <c r="B699" s="7">
        <f>'Consolidated List'!B555</f>
        <v>351</v>
      </c>
      <c r="C699" s="7">
        <f>'Consolidated List'!C555</f>
        <v>0</v>
      </c>
      <c r="D699" s="7">
        <f>'Consolidated List'!D555</f>
        <v>0</v>
      </c>
      <c r="E699" s="7">
        <f>'Consolidated List'!E555</f>
        <v>0</v>
      </c>
      <c r="F699" s="7">
        <f>'Consolidated List'!F555</f>
        <v>1</v>
      </c>
      <c r="G699" s="7">
        <f>'Consolidated List'!G555</f>
        <v>0</v>
      </c>
      <c r="H699" s="7">
        <f>'Consolidated List'!H555</f>
        <v>0</v>
      </c>
      <c r="I699" s="7">
        <f>'Consolidated List'!I555</f>
        <v>0</v>
      </c>
      <c r="J699" s="7">
        <f>'Consolidated List'!J555</f>
        <v>0</v>
      </c>
      <c r="K699" s="7">
        <f>'Consolidated List'!K555</f>
        <v>0</v>
      </c>
      <c r="L699" s="7">
        <f>'Consolidated List'!L555</f>
        <v>0</v>
      </c>
      <c r="M699" s="7">
        <f>'Consolidated List'!M555</f>
        <v>0</v>
      </c>
      <c r="N699" s="7">
        <f>'Consolidated List'!N555</f>
        <v>0</v>
      </c>
      <c r="O699" s="7">
        <f>'Consolidated List'!O555</f>
        <v>0</v>
      </c>
      <c r="P699" s="7">
        <f>'Consolidated List'!P555</f>
        <v>0</v>
      </c>
      <c r="Q699" s="7">
        <f>'Consolidated List'!Q555</f>
        <v>0</v>
      </c>
      <c r="R699" s="10">
        <f ca="1">RAND()*2-1</f>
        <v>-0.5581899405676809</v>
      </c>
      <c r="T699">
        <v>1</v>
      </c>
      <c r="V699" s="10">
        <f ca="1">$B$2*LOG(B699+1)+SUMPRODUCT($C$2:$T$2,C699:T699)</f>
        <v>139.45400848910151</v>
      </c>
      <c r="W699" s="10">
        <f t="shared" ca="1" si="20"/>
        <v>52741807713.001694</v>
      </c>
      <c r="X699" s="7">
        <f t="shared" ca="1" si="21"/>
        <v>1</v>
      </c>
      <c r="Y699" s="16">
        <f ca="1">X699/$AA$15</f>
        <v>1.1579434923575729E-4</v>
      </c>
    </row>
    <row r="700" spans="1:25" x14ac:dyDescent="0.25">
      <c r="A700" t="str">
        <f>'Consolidated List'!A556</f>
        <v xml:space="preserve">Island Lake South </v>
      </c>
      <c r="B700" s="7">
        <f>'Consolidated List'!B556</f>
        <v>105</v>
      </c>
      <c r="C700" s="7">
        <f>'Consolidated List'!C556</f>
        <v>0</v>
      </c>
      <c r="D700" s="7">
        <f>'Consolidated List'!D556</f>
        <v>0</v>
      </c>
      <c r="E700" s="7">
        <f>'Consolidated List'!E556</f>
        <v>0</v>
      </c>
      <c r="F700" s="7">
        <f>'Consolidated List'!F556</f>
        <v>1</v>
      </c>
      <c r="G700" s="7">
        <f>'Consolidated List'!G556</f>
        <v>0</v>
      </c>
      <c r="H700" s="7">
        <f>'Consolidated List'!H556</f>
        <v>0</v>
      </c>
      <c r="I700" s="7">
        <f>'Consolidated List'!I556</f>
        <v>0</v>
      </c>
      <c r="J700" s="7">
        <f>'Consolidated List'!J556</f>
        <v>0</v>
      </c>
      <c r="K700" s="7">
        <f>'Consolidated List'!K556</f>
        <v>0</v>
      </c>
      <c r="L700" s="7">
        <f>'Consolidated List'!L556</f>
        <v>0</v>
      </c>
      <c r="M700" s="7">
        <f>'Consolidated List'!M556</f>
        <v>0</v>
      </c>
      <c r="N700" s="7">
        <f>'Consolidated List'!N556</f>
        <v>0</v>
      </c>
      <c r="O700" s="7">
        <f>'Consolidated List'!O556</f>
        <v>0</v>
      </c>
      <c r="P700" s="7">
        <f>'Consolidated List'!P556</f>
        <v>0</v>
      </c>
      <c r="Q700" s="7">
        <f>'Consolidated List'!Q556</f>
        <v>0</v>
      </c>
      <c r="R700" s="10">
        <f ca="1">RAND()*2-1</f>
        <v>0.44983789045156541</v>
      </c>
      <c r="V700" s="10">
        <f ca="1">$B$2*LOG(B700+1)+SUMPRODUCT($C$2:$T$2,C700:T700)</f>
        <v>88.333472458253084</v>
      </c>
      <c r="W700" s="10">
        <f t="shared" ca="1" si="20"/>
        <v>5378070809.4452391</v>
      </c>
      <c r="X700" s="7">
        <f t="shared" ca="1" si="21"/>
        <v>1</v>
      </c>
      <c r="Y700" s="16">
        <f ca="1">X700/$AA$15</f>
        <v>1.1579434923575729E-4</v>
      </c>
    </row>
    <row r="701" spans="1:25" x14ac:dyDescent="0.25">
      <c r="A701" t="str">
        <f>'Consolidated List'!A263</f>
        <v xml:space="preserve">Islay </v>
      </c>
      <c r="B701" s="7">
        <f>'Consolidated List'!B263</f>
        <v>189</v>
      </c>
      <c r="C701" s="7">
        <f>'Consolidated List'!C263</f>
        <v>0</v>
      </c>
      <c r="D701" s="7">
        <f>'Consolidated List'!D263</f>
        <v>0</v>
      </c>
      <c r="E701" s="7">
        <f>'Consolidated List'!E263</f>
        <v>1</v>
      </c>
      <c r="F701" s="7">
        <f>'Consolidated List'!F263</f>
        <v>0</v>
      </c>
      <c r="G701" s="7">
        <f>'Consolidated List'!G263</f>
        <v>0</v>
      </c>
      <c r="H701" s="7">
        <f>'Consolidated List'!H263</f>
        <v>0</v>
      </c>
      <c r="I701" s="7">
        <f>'Consolidated List'!I263</f>
        <v>0</v>
      </c>
      <c r="J701" s="7">
        <f>'Consolidated List'!J263</f>
        <v>0</v>
      </c>
      <c r="K701" s="7">
        <f>'Consolidated List'!K263</f>
        <v>0</v>
      </c>
      <c r="L701" s="7">
        <f>'Consolidated List'!L263</f>
        <v>0</v>
      </c>
      <c r="M701" s="7">
        <f>'Consolidated List'!M263</f>
        <v>0</v>
      </c>
      <c r="N701" s="7">
        <f>'Consolidated List'!N263</f>
        <v>0</v>
      </c>
      <c r="O701" s="7">
        <f>'Consolidated List'!O263</f>
        <v>0</v>
      </c>
      <c r="P701" s="7">
        <f>'Consolidated List'!P263</f>
        <v>0</v>
      </c>
      <c r="Q701" s="14">
        <f>'Consolidated List'!Q1772</f>
        <v>1</v>
      </c>
      <c r="R701" s="10">
        <f ca="1">RAND()*2-1</f>
        <v>7.2561023021155968E-2</v>
      </c>
      <c r="V701" s="10">
        <f ca="1">$B$2*LOG(B701+1)+SUMPRODUCT($C$2:$T$2,C701:T701)</f>
        <v>140.92447906165489</v>
      </c>
      <c r="W701" s="10">
        <f t="shared" ca="1" si="20"/>
        <v>55581746667.018845</v>
      </c>
      <c r="X701" s="7">
        <f t="shared" ca="1" si="21"/>
        <v>1</v>
      </c>
      <c r="Y701" s="16">
        <f ca="1">X701/$AA$15</f>
        <v>1.1579434923575729E-4</v>
      </c>
    </row>
    <row r="702" spans="1:25" x14ac:dyDescent="0.25">
      <c r="A702" t="str">
        <f>'Consolidated List'!A557</f>
        <v xml:space="preserve">Itaska Beach </v>
      </c>
      <c r="B702" s="7">
        <f>'Consolidated List'!B557</f>
        <v>35</v>
      </c>
      <c r="C702" s="7">
        <f>'Consolidated List'!C557</f>
        <v>0</v>
      </c>
      <c r="D702" s="7">
        <f>'Consolidated List'!D557</f>
        <v>0</v>
      </c>
      <c r="E702" s="7">
        <f>'Consolidated List'!E557</f>
        <v>0</v>
      </c>
      <c r="F702" s="7">
        <f>'Consolidated List'!F557</f>
        <v>1</v>
      </c>
      <c r="G702" s="7">
        <f>'Consolidated List'!G557</f>
        <v>0</v>
      </c>
      <c r="H702" s="7">
        <f>'Consolidated List'!H557</f>
        <v>0</v>
      </c>
      <c r="I702" s="7">
        <f>'Consolidated List'!I557</f>
        <v>0</v>
      </c>
      <c r="J702" s="7">
        <f>'Consolidated List'!J557</f>
        <v>0</v>
      </c>
      <c r="K702" s="7">
        <f>'Consolidated List'!K557</f>
        <v>0</v>
      </c>
      <c r="L702" s="7">
        <f>'Consolidated List'!L557</f>
        <v>0</v>
      </c>
      <c r="M702" s="7">
        <f>'Consolidated List'!M557</f>
        <v>0</v>
      </c>
      <c r="N702" s="7">
        <f>'Consolidated List'!N557</f>
        <v>0</v>
      </c>
      <c r="O702" s="7">
        <f>'Consolidated List'!O557</f>
        <v>0</v>
      </c>
      <c r="P702" s="7">
        <f>'Consolidated List'!P557</f>
        <v>0</v>
      </c>
      <c r="Q702" s="7">
        <f>'Consolidated List'!Q557</f>
        <v>0</v>
      </c>
      <c r="R702" s="10">
        <f ca="1">RAND()*2-1</f>
        <v>-0.65019473511548154</v>
      </c>
      <c r="V702" s="10">
        <f ca="1">$B$2*LOG(B702+1)+SUMPRODUCT($C$2:$T$2,C702:T702)</f>
        <v>61.856035174165669</v>
      </c>
      <c r="W702" s="10">
        <f t="shared" ca="1" si="20"/>
        <v>905545747.79644239</v>
      </c>
      <c r="X702" s="7">
        <f t="shared" ca="1" si="21"/>
        <v>1</v>
      </c>
      <c r="Y702" s="16">
        <f ca="1">X702/$AA$15</f>
        <v>1.1579434923575729E-4</v>
      </c>
    </row>
    <row r="703" spans="1:25" x14ac:dyDescent="0.25">
      <c r="A703" t="str">
        <f>'Consolidated List'!A646</f>
        <v xml:space="preserve">Jackfish Point </v>
      </c>
      <c r="B703" s="7">
        <f>'Consolidated List'!B646</f>
        <v>0</v>
      </c>
      <c r="C703" s="7">
        <f>'Consolidated List'!C646</f>
        <v>0</v>
      </c>
      <c r="D703" s="7">
        <f>'Consolidated List'!D646</f>
        <v>0</v>
      </c>
      <c r="E703" s="7">
        <f>'Consolidated List'!E646</f>
        <v>0</v>
      </c>
      <c r="F703" s="7">
        <f>'Consolidated List'!F646</f>
        <v>0</v>
      </c>
      <c r="G703" s="7">
        <f>'Consolidated List'!G646</f>
        <v>0</v>
      </c>
      <c r="H703" s="7">
        <f>'Consolidated List'!H646</f>
        <v>0</v>
      </c>
      <c r="I703" s="7">
        <f>'Consolidated List'!I646</f>
        <v>1</v>
      </c>
      <c r="J703" s="7">
        <f>'Consolidated List'!J646</f>
        <v>0</v>
      </c>
      <c r="K703" s="7">
        <f>'Consolidated List'!K646</f>
        <v>0</v>
      </c>
      <c r="L703" s="7">
        <f>'Consolidated List'!L646</f>
        <v>0</v>
      </c>
      <c r="M703" s="7">
        <f>'Consolidated List'!M646</f>
        <v>0</v>
      </c>
      <c r="N703" s="7">
        <f>'Consolidated List'!N646</f>
        <v>0</v>
      </c>
      <c r="O703" s="7">
        <f>'Consolidated List'!O646</f>
        <v>0</v>
      </c>
      <c r="P703" s="7">
        <f>'Consolidated List'!P646</f>
        <v>0</v>
      </c>
      <c r="Q703" s="7">
        <f>'Consolidated List'!Q646</f>
        <v>0</v>
      </c>
      <c r="R703" s="10">
        <f ca="1">RAND()*2-1</f>
        <v>-0.95535353976512183</v>
      </c>
      <c r="T703">
        <v>4</v>
      </c>
      <c r="V703" s="10">
        <f ca="1">$B$2*LOG(B703+1)+SUMPRODUCT($C$2:$T$2,C703:T703)</f>
        <v>201.44646460234878</v>
      </c>
      <c r="W703" s="10">
        <f t="shared" ca="1" si="20"/>
        <v>331740312540.26385</v>
      </c>
      <c r="X703" s="7">
        <f t="shared" ca="1" si="21"/>
        <v>3</v>
      </c>
      <c r="Y703" s="16">
        <f ca="1">X703/$AA$15</f>
        <v>3.4738304770727188E-4</v>
      </c>
    </row>
    <row r="704" spans="1:25" x14ac:dyDescent="0.25">
      <c r="A704" t="str">
        <f>'Consolidated List'!A1084</f>
        <v>Jackson Heights</v>
      </c>
      <c r="B704" s="7">
        <f>'Consolidated List'!B1084</f>
        <v>0</v>
      </c>
      <c r="C704" s="7">
        <f>'Consolidated List'!C1084</f>
        <v>0</v>
      </c>
      <c r="D704" s="7">
        <f>'Consolidated List'!D1084</f>
        <v>0</v>
      </c>
      <c r="E704" s="7">
        <f>'Consolidated List'!E1084</f>
        <v>0</v>
      </c>
      <c r="F704" s="7">
        <f>'Consolidated List'!F1084</f>
        <v>0</v>
      </c>
      <c r="G704" s="7">
        <f>'Consolidated List'!G1084</f>
        <v>0</v>
      </c>
      <c r="H704" s="7">
        <f>'Consolidated List'!H1084</f>
        <v>0</v>
      </c>
      <c r="I704" s="7">
        <f>'Consolidated List'!I1084</f>
        <v>0</v>
      </c>
      <c r="J704" s="7">
        <f>'Consolidated List'!J1084</f>
        <v>0</v>
      </c>
      <c r="K704" s="7">
        <f>'Consolidated List'!K1084</f>
        <v>0</v>
      </c>
      <c r="L704" s="7">
        <f>'Consolidated List'!L1084</f>
        <v>0</v>
      </c>
      <c r="M704" s="7">
        <f>'Consolidated List'!M1084</f>
        <v>1</v>
      </c>
      <c r="N704" s="7">
        <f>'Consolidated List'!N1084</f>
        <v>0</v>
      </c>
      <c r="O704" s="7">
        <f>'Consolidated List'!O1084</f>
        <v>0</v>
      </c>
      <c r="P704" s="7">
        <f>'Consolidated List'!P1084</f>
        <v>0</v>
      </c>
      <c r="Q704" s="7">
        <f>'Consolidated List'!Q1084</f>
        <v>0</v>
      </c>
      <c r="R704" s="10">
        <f ca="1">RAND()*2-1</f>
        <v>-0.62984992647770111</v>
      </c>
      <c r="T704">
        <v>3</v>
      </c>
      <c r="V704" s="10">
        <f ca="1">$B$2*LOG(B704+1)+SUMPRODUCT($C$2:$T$2,C704:T704)</f>
        <v>181.55586767903543</v>
      </c>
      <c r="W704" s="10">
        <f t="shared" ca="1" si="20"/>
        <v>197265640481.93661</v>
      </c>
      <c r="X704" s="7">
        <f t="shared" ca="1" si="21"/>
        <v>2</v>
      </c>
      <c r="Y704" s="16">
        <f ca="1">X704/$AA$15</f>
        <v>2.3158869847151459E-4</v>
      </c>
    </row>
    <row r="705" spans="1:25" x14ac:dyDescent="0.25">
      <c r="A705" t="str">
        <f>'Consolidated List'!A997</f>
        <v>Jamieson Place</v>
      </c>
      <c r="B705" s="7">
        <f>'Consolidated List'!B997</f>
        <v>0</v>
      </c>
      <c r="C705" s="7">
        <f>'Consolidated List'!C997</f>
        <v>0</v>
      </c>
      <c r="D705" s="7">
        <f>'Consolidated List'!D997</f>
        <v>0</v>
      </c>
      <c r="E705" s="7">
        <f>'Consolidated List'!E997</f>
        <v>0</v>
      </c>
      <c r="F705" s="7">
        <f>'Consolidated List'!F997</f>
        <v>0</v>
      </c>
      <c r="G705" s="7">
        <f>'Consolidated List'!G997</f>
        <v>0</v>
      </c>
      <c r="H705" s="7">
        <f>'Consolidated List'!H997</f>
        <v>0</v>
      </c>
      <c r="I705" s="7">
        <f>'Consolidated List'!I997</f>
        <v>0</v>
      </c>
      <c r="J705" s="7">
        <f>'Consolidated List'!J997</f>
        <v>0</v>
      </c>
      <c r="K705" s="7">
        <f>'Consolidated List'!K997</f>
        <v>0</v>
      </c>
      <c r="L705" s="7">
        <f>'Consolidated List'!L997</f>
        <v>0</v>
      </c>
      <c r="M705" s="7">
        <f>'Consolidated List'!M997</f>
        <v>1</v>
      </c>
      <c r="N705" s="7">
        <f>'Consolidated List'!N997</f>
        <v>0</v>
      </c>
      <c r="O705" s="7">
        <f>'Consolidated List'!O997</f>
        <v>0</v>
      </c>
      <c r="P705" s="7">
        <f>'Consolidated List'!P997</f>
        <v>0</v>
      </c>
      <c r="Q705" s="7">
        <f>'Consolidated List'!Q997</f>
        <v>0</v>
      </c>
      <c r="R705" s="10">
        <f ca="1">RAND()*2-1</f>
        <v>0.8334012547021179</v>
      </c>
      <c r="V705" s="10">
        <f ca="1">$B$2*LOG(B705+1)+SUMPRODUCT($C$2:$T$2,C705:T705)</f>
        <v>64.188379490833626</v>
      </c>
      <c r="W705" s="10">
        <f t="shared" ca="1" si="20"/>
        <v>1089637539.8612602</v>
      </c>
      <c r="X705" s="7">
        <f t="shared" ca="1" si="21"/>
        <v>1</v>
      </c>
      <c r="Y705" s="16">
        <f ca="1">X705/$AA$15</f>
        <v>1.1579434923575729E-4</v>
      </c>
    </row>
    <row r="706" spans="1:25" x14ac:dyDescent="0.25">
      <c r="A706" t="str">
        <f>'Consolidated List'!A264</f>
        <v xml:space="preserve">Janet </v>
      </c>
      <c r="B706" s="7">
        <f>'Consolidated List'!B264</f>
        <v>0</v>
      </c>
      <c r="C706" s="7">
        <f>'Consolidated List'!C264</f>
        <v>0</v>
      </c>
      <c r="D706" s="7">
        <f>'Consolidated List'!D264</f>
        <v>0</v>
      </c>
      <c r="E706" s="7">
        <f>'Consolidated List'!E264</f>
        <v>1</v>
      </c>
      <c r="F706" s="7">
        <f>'Consolidated List'!F264</f>
        <v>0</v>
      </c>
      <c r="G706" s="7">
        <f>'Consolidated List'!G264</f>
        <v>0</v>
      </c>
      <c r="H706" s="7">
        <f>'Consolidated List'!H264</f>
        <v>0</v>
      </c>
      <c r="I706" s="7">
        <f>'Consolidated List'!I264</f>
        <v>0</v>
      </c>
      <c r="J706" s="7">
        <f>'Consolidated List'!J264</f>
        <v>0</v>
      </c>
      <c r="K706" s="7">
        <f>'Consolidated List'!K264</f>
        <v>0</v>
      </c>
      <c r="L706" s="7">
        <f>'Consolidated List'!L264</f>
        <v>0</v>
      </c>
      <c r="M706" s="7">
        <f>'Consolidated List'!M264</f>
        <v>0</v>
      </c>
      <c r="N706" s="7">
        <f>'Consolidated List'!N264</f>
        <v>0</v>
      </c>
      <c r="O706" s="7">
        <f>'Consolidated List'!O264</f>
        <v>0</v>
      </c>
      <c r="P706" s="7">
        <f>'Consolidated List'!P264</f>
        <v>0</v>
      </c>
      <c r="Q706" s="7">
        <f>'Consolidated List'!Q264</f>
        <v>0</v>
      </c>
      <c r="R706" s="10">
        <f ca="1">RAND()*2-1</f>
        <v>-0.11743416948578189</v>
      </c>
      <c r="V706" s="10">
        <f ca="1">$B$2*LOG(B706+1)+SUMPRODUCT($C$2:$T$2,C706:T706)</f>
        <v>23.825658305142181</v>
      </c>
      <c r="W706" s="10">
        <f t="shared" ca="1" si="20"/>
        <v>7677581.445474809</v>
      </c>
      <c r="X706" s="7">
        <f t="shared" ca="1" si="21"/>
        <v>1</v>
      </c>
      <c r="Y706" s="16">
        <f ca="1">X706/$AA$15</f>
        <v>1.1579434923575729E-4</v>
      </c>
    </row>
    <row r="707" spans="1:25" x14ac:dyDescent="0.25">
      <c r="A707" t="str">
        <f>'Consolidated List'!A647</f>
        <v xml:space="preserve">Janvier </v>
      </c>
      <c r="B707" s="7">
        <f>'Consolidated List'!B647</f>
        <v>0</v>
      </c>
      <c r="C707" s="7">
        <f>'Consolidated List'!C647</f>
        <v>0</v>
      </c>
      <c r="D707" s="7">
        <f>'Consolidated List'!D647</f>
        <v>0</v>
      </c>
      <c r="E707" s="7">
        <f>'Consolidated List'!E647</f>
        <v>0</v>
      </c>
      <c r="F707" s="7">
        <f>'Consolidated List'!F647</f>
        <v>0</v>
      </c>
      <c r="G707" s="7">
        <f>'Consolidated List'!G647</f>
        <v>0</v>
      </c>
      <c r="H707" s="7">
        <f>'Consolidated List'!H647</f>
        <v>0</v>
      </c>
      <c r="I707" s="7">
        <f>'Consolidated List'!I647</f>
        <v>1</v>
      </c>
      <c r="J707" s="7">
        <f>'Consolidated List'!J647</f>
        <v>0</v>
      </c>
      <c r="K707" s="7">
        <f>'Consolidated List'!K647</f>
        <v>0</v>
      </c>
      <c r="L707" s="7">
        <f>'Consolidated List'!L647</f>
        <v>0</v>
      </c>
      <c r="M707" s="7">
        <f>'Consolidated List'!M647</f>
        <v>0</v>
      </c>
      <c r="N707" s="7">
        <f>'Consolidated List'!N647</f>
        <v>0</v>
      </c>
      <c r="O707" s="7">
        <f>'Consolidated List'!O647</f>
        <v>0</v>
      </c>
      <c r="P707" s="7">
        <f>'Consolidated List'!P647</f>
        <v>0</v>
      </c>
      <c r="Q707" s="7">
        <f>'Consolidated List'!Q647</f>
        <v>0</v>
      </c>
      <c r="R707" s="10">
        <f ca="1">RAND()*2-1</f>
        <v>0.4207940244012125</v>
      </c>
      <c r="T707">
        <v>4</v>
      </c>
      <c r="V707" s="10">
        <f ca="1">$B$2*LOG(B707+1)+SUMPRODUCT($C$2:$T$2,C707:T707)</f>
        <v>215.20794024401212</v>
      </c>
      <c r="W707" s="10">
        <f t="shared" ca="1" si="20"/>
        <v>461627268031.33588</v>
      </c>
      <c r="X707" s="7">
        <f t="shared" ca="1" si="21"/>
        <v>4</v>
      </c>
      <c r="Y707" s="16">
        <f ca="1">X707/$AA$15</f>
        <v>4.6317739694302917E-4</v>
      </c>
    </row>
    <row r="708" spans="1:25" x14ac:dyDescent="0.25">
      <c r="A708" t="str">
        <f>'Consolidated List'!A265</f>
        <v xml:space="preserve">Janvier South </v>
      </c>
      <c r="B708" s="7">
        <f>'Consolidated List'!B265</f>
        <v>178</v>
      </c>
      <c r="C708" s="7">
        <f>'Consolidated List'!C265</f>
        <v>0</v>
      </c>
      <c r="D708" s="7">
        <f>'Consolidated List'!D265</f>
        <v>0</v>
      </c>
      <c r="E708" s="7">
        <f>'Consolidated List'!E265</f>
        <v>1</v>
      </c>
      <c r="F708" s="7">
        <f>'Consolidated List'!F265</f>
        <v>0</v>
      </c>
      <c r="G708" s="7">
        <f>'Consolidated List'!G265</f>
        <v>0</v>
      </c>
      <c r="H708" s="7">
        <f>'Consolidated List'!H265</f>
        <v>0</v>
      </c>
      <c r="I708" s="7">
        <f>'Consolidated List'!I265</f>
        <v>0</v>
      </c>
      <c r="J708" s="7">
        <f>'Consolidated List'!J265</f>
        <v>0</v>
      </c>
      <c r="K708" s="7">
        <f>'Consolidated List'!K265</f>
        <v>0</v>
      </c>
      <c r="L708" s="7">
        <f>'Consolidated List'!L265</f>
        <v>0</v>
      </c>
      <c r="M708" s="7">
        <f>'Consolidated List'!M265</f>
        <v>0</v>
      </c>
      <c r="N708" s="7">
        <f>'Consolidated List'!N265</f>
        <v>0</v>
      </c>
      <c r="O708" s="7">
        <f>'Consolidated List'!O265</f>
        <v>0</v>
      </c>
      <c r="P708" s="7">
        <f>'Consolidated List'!P265</f>
        <v>0</v>
      </c>
      <c r="Q708" s="14">
        <f>'Consolidated List'!Q1773</f>
        <v>1</v>
      </c>
      <c r="R708" s="10">
        <f ca="1">RAND()*2-1</f>
        <v>-0.52958063654838838</v>
      </c>
      <c r="V708" s="10">
        <f ca="1">$B$2*LOG(B708+1)+SUMPRODUCT($C$2:$T$2,C708:T708)</f>
        <v>134.04834365685258</v>
      </c>
      <c r="W708" s="10">
        <f t="shared" ca="1" si="20"/>
        <v>43281993985.873596</v>
      </c>
      <c r="X708" s="7">
        <f t="shared" ca="1" si="21"/>
        <v>1</v>
      </c>
      <c r="Y708" s="16">
        <f ca="1">X708/$AA$15</f>
        <v>1.1579434923575729E-4</v>
      </c>
    </row>
    <row r="709" spans="1:25" x14ac:dyDescent="0.25">
      <c r="A709" t="str">
        <f>'Consolidated List'!A939</f>
        <v>Japantown</v>
      </c>
      <c r="B709" s="7">
        <f>'Consolidated List'!B939</f>
        <v>0</v>
      </c>
      <c r="C709" s="7">
        <f>'Consolidated List'!C939</f>
        <v>0</v>
      </c>
      <c r="D709" s="7">
        <f>'Consolidated List'!D939</f>
        <v>0</v>
      </c>
      <c r="E709" s="7">
        <f>'Consolidated List'!E939</f>
        <v>0</v>
      </c>
      <c r="F709" s="7">
        <f>'Consolidated List'!F939</f>
        <v>0</v>
      </c>
      <c r="G709" s="7">
        <f>'Consolidated List'!G939</f>
        <v>0</v>
      </c>
      <c r="H709" s="7">
        <f>'Consolidated List'!H939</f>
        <v>0</v>
      </c>
      <c r="I709" s="7">
        <f>'Consolidated List'!I939</f>
        <v>0</v>
      </c>
      <c r="J709" s="7">
        <f>'Consolidated List'!J939</f>
        <v>0</v>
      </c>
      <c r="K709" s="7">
        <f>'Consolidated List'!K939</f>
        <v>0</v>
      </c>
      <c r="L709" s="7">
        <f>'Consolidated List'!L939</f>
        <v>0</v>
      </c>
      <c r="M709" s="7">
        <f>'Consolidated List'!M939</f>
        <v>1</v>
      </c>
      <c r="N709" s="7">
        <f>'Consolidated List'!N939</f>
        <v>0</v>
      </c>
      <c r="O709" s="7">
        <f>'Consolidated List'!O939</f>
        <v>0</v>
      </c>
      <c r="P709" s="7">
        <f>'Consolidated List'!P939</f>
        <v>0</v>
      </c>
      <c r="Q709" s="7">
        <f>'Consolidated List'!Q939</f>
        <v>0</v>
      </c>
      <c r="R709" s="10">
        <f ca="1">RAND()*2-1</f>
        <v>-0.3798432961623206</v>
      </c>
      <c r="T709">
        <v>1</v>
      </c>
      <c r="V709" s="10">
        <f ca="1">$B$2*LOG(B709+1)+SUMPRODUCT($C$2:$T$2,C709:T709)</f>
        <v>96.055933982189245</v>
      </c>
      <c r="W709" s="10">
        <f t="shared" ref="W709:W772" ca="1" si="22">$W$2^LOG(V709)-2</f>
        <v>8177508337.7542715</v>
      </c>
      <c r="X709" s="7">
        <f t="shared" ref="X709:X772" ca="1" si="23">INT((W709-$AA$18)/($AA$19-$AA$18)*($X$2-1)+1)</f>
        <v>1</v>
      </c>
      <c r="Y709" s="16">
        <f ca="1">X709/$AA$15</f>
        <v>1.1579434923575729E-4</v>
      </c>
    </row>
    <row r="710" spans="1:25" x14ac:dyDescent="0.25">
      <c r="A710" t="str">
        <f>'Consolidated List'!A266</f>
        <v xml:space="preserve">Jarvie </v>
      </c>
      <c r="B710" s="7">
        <f>'Consolidated List'!B266</f>
        <v>114</v>
      </c>
      <c r="C710" s="7">
        <f>'Consolidated List'!C266</f>
        <v>0</v>
      </c>
      <c r="D710" s="7">
        <f>'Consolidated List'!D266</f>
        <v>0</v>
      </c>
      <c r="E710" s="7">
        <f>'Consolidated List'!E266</f>
        <v>1</v>
      </c>
      <c r="F710" s="7">
        <f>'Consolidated List'!F266</f>
        <v>0</v>
      </c>
      <c r="G710" s="7">
        <f>'Consolidated List'!G266</f>
        <v>0</v>
      </c>
      <c r="H710" s="7">
        <f>'Consolidated List'!H266</f>
        <v>0</v>
      </c>
      <c r="I710" s="7">
        <f>'Consolidated List'!I266</f>
        <v>0</v>
      </c>
      <c r="J710" s="7">
        <f>'Consolidated List'!J266</f>
        <v>0</v>
      </c>
      <c r="K710" s="7">
        <f>'Consolidated List'!K266</f>
        <v>0</v>
      </c>
      <c r="L710" s="7">
        <f>'Consolidated List'!L266</f>
        <v>0</v>
      </c>
      <c r="M710" s="7">
        <f>'Consolidated List'!M266</f>
        <v>0</v>
      </c>
      <c r="N710" s="7">
        <f>'Consolidated List'!N266</f>
        <v>0</v>
      </c>
      <c r="O710" s="7">
        <f>'Consolidated List'!O266</f>
        <v>0</v>
      </c>
      <c r="P710" s="7">
        <f>'Consolidated List'!P266</f>
        <v>0</v>
      </c>
      <c r="Q710" s="14">
        <f>'Consolidated List'!Q1774</f>
        <v>1</v>
      </c>
      <c r="R710" s="10">
        <f ca="1">RAND()*2-1</f>
        <v>-2.9701893355856601E-2</v>
      </c>
      <c r="V710" s="10">
        <f ca="1">$B$2*LOG(B710+1)+SUMPRODUCT($C$2:$T$2,C710:T710)</f>
        <v>132.70600979811064</v>
      </c>
      <c r="W710" s="10">
        <f t="shared" ca="1" si="22"/>
        <v>41157876060.340393</v>
      </c>
      <c r="X710" s="7">
        <f t="shared" ca="1" si="23"/>
        <v>1</v>
      </c>
      <c r="Y710" s="16">
        <f ca="1">X710/$AA$15</f>
        <v>1.1579434923575729E-4</v>
      </c>
    </row>
    <row r="711" spans="1:25" x14ac:dyDescent="0.25">
      <c r="A711" t="str">
        <f>'Consolidated List'!A558</f>
        <v xml:space="preserve">Jarvis Bay </v>
      </c>
      <c r="B711" s="7">
        <f>'Consolidated List'!B558</f>
        <v>183</v>
      </c>
      <c r="C711" s="7">
        <f>'Consolidated List'!C558</f>
        <v>0</v>
      </c>
      <c r="D711" s="7">
        <f>'Consolidated List'!D558</f>
        <v>0</v>
      </c>
      <c r="E711" s="7">
        <f>'Consolidated List'!E558</f>
        <v>0</v>
      </c>
      <c r="F711" s="7">
        <f>'Consolidated List'!F558</f>
        <v>1</v>
      </c>
      <c r="G711" s="7">
        <f>'Consolidated List'!G558</f>
        <v>0</v>
      </c>
      <c r="H711" s="7">
        <f>'Consolidated List'!H558</f>
        <v>0</v>
      </c>
      <c r="I711" s="7">
        <f>'Consolidated List'!I558</f>
        <v>0</v>
      </c>
      <c r="J711" s="7">
        <f>'Consolidated List'!J558</f>
        <v>0</v>
      </c>
      <c r="K711" s="7">
        <f>'Consolidated List'!K558</f>
        <v>0</v>
      </c>
      <c r="L711" s="7">
        <f>'Consolidated List'!L844</f>
        <v>1</v>
      </c>
      <c r="M711" s="7">
        <f>'Consolidated List'!M558</f>
        <v>0</v>
      </c>
      <c r="N711" s="7">
        <f>'Consolidated List'!N558</f>
        <v>0</v>
      </c>
      <c r="O711" s="7">
        <f>'Consolidated List'!O558</f>
        <v>0</v>
      </c>
      <c r="P711" s="7">
        <f>'Consolidated List'!P558</f>
        <v>0</v>
      </c>
      <c r="Q711" s="7">
        <f>'Consolidated List'!Q558</f>
        <v>0</v>
      </c>
      <c r="R711" s="10">
        <f ca="1">RAND()*2-1</f>
        <v>4.4025335804123822E-2</v>
      </c>
      <c r="T711">
        <v>2</v>
      </c>
      <c r="V711" s="10">
        <f ca="1">$B$2*LOG(B711+1)+SUMPRODUCT($C$2:$T$2,C711:T711)</f>
        <v>205.17924151735593</v>
      </c>
      <c r="W711" s="10">
        <f t="shared" ca="1" si="22"/>
        <v>363636191149.3858</v>
      </c>
      <c r="X711" s="7">
        <f t="shared" ca="1" si="23"/>
        <v>3</v>
      </c>
      <c r="Y711" s="16">
        <f ca="1">X711/$AA$15</f>
        <v>3.4738304770727188E-4</v>
      </c>
    </row>
    <row r="712" spans="1:25" x14ac:dyDescent="0.25">
      <c r="A712" t="str">
        <f>'Consolidated List'!A15</f>
        <v>Jasper</v>
      </c>
      <c r="B712" s="7">
        <f>'Consolidated List'!B15</f>
        <v>0</v>
      </c>
      <c r="C712" s="7">
        <f>'Consolidated List'!C15</f>
        <v>1</v>
      </c>
      <c r="D712" s="7">
        <f>'Consolidated List'!D15</f>
        <v>0</v>
      </c>
      <c r="E712" s="7">
        <f>'Consolidated List'!E15</f>
        <v>0</v>
      </c>
      <c r="F712" s="7">
        <f>'Consolidated List'!F15</f>
        <v>0</v>
      </c>
      <c r="G712" s="7">
        <f>'Consolidated List'!G15</f>
        <v>0</v>
      </c>
      <c r="H712" s="7">
        <f>'Consolidated List'!H15</f>
        <v>0</v>
      </c>
      <c r="I712" s="7">
        <f>'Consolidated List'!I15</f>
        <v>0</v>
      </c>
      <c r="J712" s="7">
        <f>'Consolidated List'!J15</f>
        <v>0</v>
      </c>
      <c r="K712" s="7">
        <f>'Consolidated List'!K15</f>
        <v>0</v>
      </c>
      <c r="L712" s="7">
        <f>'Consolidated List'!L15</f>
        <v>0</v>
      </c>
      <c r="M712" s="7">
        <f>'Consolidated List'!M15</f>
        <v>0</v>
      </c>
      <c r="N712" s="7">
        <f>'Consolidated List'!N15</f>
        <v>0</v>
      </c>
      <c r="O712" s="7">
        <f>'Consolidated List'!O15</f>
        <v>0</v>
      </c>
      <c r="P712" s="7">
        <f>'Consolidated List'!P15</f>
        <v>0</v>
      </c>
      <c r="Q712" s="7">
        <f>'Consolidated List'!Q15</f>
        <v>0</v>
      </c>
      <c r="R712" s="10">
        <f ca="1">RAND()*2-1</f>
        <v>-0.16657102095455367</v>
      </c>
      <c r="T712">
        <v>4</v>
      </c>
      <c r="V712" s="10">
        <f ca="1">$B$2*LOG(B712+1)+SUMPRODUCT($C$2:$T$2,C712:T712)</f>
        <v>249.33428979045448</v>
      </c>
      <c r="W712" s="10">
        <f t="shared" ca="1" si="22"/>
        <v>963629408649.38477</v>
      </c>
      <c r="X712" s="7">
        <f t="shared" ca="1" si="23"/>
        <v>8</v>
      </c>
      <c r="Y712" s="16">
        <f ca="1">X712/$AA$15</f>
        <v>9.2635479388605835E-4</v>
      </c>
    </row>
    <row r="713" spans="1:25" x14ac:dyDescent="0.25">
      <c r="A713" t="str">
        <f>'Consolidated List'!A19</f>
        <v>Jasper National Park</v>
      </c>
      <c r="B713" s="7">
        <f>'Consolidated List'!B19</f>
        <v>0</v>
      </c>
      <c r="C713" s="7">
        <f>'Consolidated List'!C19</f>
        <v>1</v>
      </c>
      <c r="D713" s="7">
        <f>'Consolidated List'!D19</f>
        <v>0</v>
      </c>
      <c r="E713" s="7">
        <f>'Consolidated List'!E19</f>
        <v>0</v>
      </c>
      <c r="F713" s="7">
        <f>'Consolidated List'!F19</f>
        <v>0</v>
      </c>
      <c r="G713" s="7">
        <f>'Consolidated List'!G19</f>
        <v>0</v>
      </c>
      <c r="H713" s="7">
        <f>'Consolidated List'!H19</f>
        <v>0</v>
      </c>
      <c r="I713" s="7">
        <f>'Consolidated List'!I19</f>
        <v>0</v>
      </c>
      <c r="J713" s="7">
        <f>'Consolidated List'!J19</f>
        <v>0</v>
      </c>
      <c r="K713" s="7">
        <f>'Consolidated List'!K19</f>
        <v>0</v>
      </c>
      <c r="L713" s="7">
        <f>'Consolidated List'!L19</f>
        <v>0</v>
      </c>
      <c r="M713" s="7">
        <f>'Consolidated List'!M19</f>
        <v>0</v>
      </c>
      <c r="N713" s="7">
        <f>'Consolidated List'!N19</f>
        <v>0</v>
      </c>
      <c r="O713" s="7">
        <f>'Consolidated List'!O19</f>
        <v>0</v>
      </c>
      <c r="P713" s="7">
        <f>'Consolidated List'!P19</f>
        <v>0</v>
      </c>
      <c r="Q713" s="7">
        <f>'Consolidated List'!Q19</f>
        <v>0</v>
      </c>
      <c r="R713" s="10">
        <f ca="1">RAND()*2-1</f>
        <v>-0.14365704600069362</v>
      </c>
      <c r="V713" s="10">
        <f ca="1">$B$2*LOG(B713+1)+SUMPRODUCT($C$2:$T$2,C713:T713)</f>
        <v>73.563429539993066</v>
      </c>
      <c r="W713" s="10">
        <f t="shared" ca="1" si="22"/>
        <v>2154318144.2689261</v>
      </c>
      <c r="X713" s="7">
        <f t="shared" ca="1" si="23"/>
        <v>1</v>
      </c>
      <c r="Y713" s="16">
        <f ca="1">X713/$AA$15</f>
        <v>1.1579434923575729E-4</v>
      </c>
    </row>
    <row r="714" spans="1:25" x14ac:dyDescent="0.25">
      <c r="A714" t="str">
        <f>'Consolidated List'!A965</f>
        <v>Jasper Park</v>
      </c>
      <c r="B714" s="7">
        <f>'Consolidated List'!B965</f>
        <v>0</v>
      </c>
      <c r="C714" s="7">
        <f>'Consolidated List'!C965</f>
        <v>0</v>
      </c>
      <c r="D714" s="7">
        <f>'Consolidated List'!D965</f>
        <v>0</v>
      </c>
      <c r="E714" s="7">
        <f>'Consolidated List'!E965</f>
        <v>0</v>
      </c>
      <c r="F714" s="7">
        <f>'Consolidated List'!F965</f>
        <v>0</v>
      </c>
      <c r="G714" s="7">
        <f>'Consolidated List'!G965</f>
        <v>0</v>
      </c>
      <c r="H714" s="7">
        <f>'Consolidated List'!H965</f>
        <v>0</v>
      </c>
      <c r="I714" s="7">
        <f>'Consolidated List'!I965</f>
        <v>0</v>
      </c>
      <c r="J714" s="7">
        <f>'Consolidated List'!J965</f>
        <v>0</v>
      </c>
      <c r="K714" s="7">
        <f>'Consolidated List'!K965</f>
        <v>0</v>
      </c>
      <c r="L714" s="7">
        <f>'Consolidated List'!L965</f>
        <v>0</v>
      </c>
      <c r="M714" s="7">
        <f>'Consolidated List'!M965</f>
        <v>1</v>
      </c>
      <c r="N714" s="7">
        <f>'Consolidated List'!N965</f>
        <v>0</v>
      </c>
      <c r="O714" s="7">
        <f>'Consolidated List'!O965</f>
        <v>0</v>
      </c>
      <c r="P714" s="7">
        <f>'Consolidated List'!P965</f>
        <v>0</v>
      </c>
      <c r="Q714" s="7">
        <f>'Consolidated List'!Q965</f>
        <v>0</v>
      </c>
      <c r="R714" s="10">
        <f ca="1">RAND()*2-1</f>
        <v>0.91122112676301525</v>
      </c>
      <c r="V714" s="10">
        <f ca="1">$B$2*LOG(B714+1)+SUMPRODUCT($C$2:$T$2,C714:T714)</f>
        <v>64.966578211442609</v>
      </c>
      <c r="W714" s="10">
        <f t="shared" ca="1" si="22"/>
        <v>1157310689.9563196</v>
      </c>
      <c r="X714" s="7">
        <f t="shared" ca="1" si="23"/>
        <v>1</v>
      </c>
      <c r="Y714" s="16">
        <f ca="1">X714/$AA$15</f>
        <v>1.1579434923575729E-4</v>
      </c>
    </row>
    <row r="715" spans="1:25" x14ac:dyDescent="0.25">
      <c r="A715" t="str">
        <f>'Consolidated List'!A898</f>
        <v>Jasper Place</v>
      </c>
      <c r="B715" s="7">
        <f>'Consolidated List'!B898</f>
        <v>0</v>
      </c>
      <c r="C715" s="7">
        <f>'Consolidated List'!C5</f>
        <v>1</v>
      </c>
      <c r="D715" s="7">
        <f>'Consolidated List'!D898</f>
        <v>0</v>
      </c>
      <c r="E715" s="7">
        <f>'Consolidated List'!E898</f>
        <v>0</v>
      </c>
      <c r="F715" s="7">
        <f>'Consolidated List'!F898</f>
        <v>0</v>
      </c>
      <c r="G715" s="7">
        <f>'Consolidated List'!G898</f>
        <v>0</v>
      </c>
      <c r="H715" s="7">
        <f>'Consolidated List'!H898</f>
        <v>0</v>
      </c>
      <c r="I715" s="7">
        <f>'Consolidated List'!I898</f>
        <v>0</v>
      </c>
      <c r="J715" s="7">
        <f>'Consolidated List'!J898</f>
        <v>0</v>
      </c>
      <c r="K715" s="7">
        <f>'Consolidated List'!K898</f>
        <v>0</v>
      </c>
      <c r="L715" s="7">
        <f>'Consolidated List'!L898</f>
        <v>0</v>
      </c>
      <c r="M715" s="7">
        <f>'Consolidated List'!M898</f>
        <v>1</v>
      </c>
      <c r="N715" s="7">
        <f>'Consolidated List'!N898</f>
        <v>0</v>
      </c>
      <c r="O715" s="7">
        <f>'Consolidated List'!O898</f>
        <v>0</v>
      </c>
      <c r="P715" s="7">
        <f>'Consolidated List'!P898</f>
        <v>0</v>
      </c>
      <c r="Q715" s="7">
        <f>'Consolidated List'!Q898</f>
        <v>0</v>
      </c>
      <c r="R715" s="10">
        <f ca="1">RAND()*2-1</f>
        <v>-0.32187112857185185</v>
      </c>
      <c r="V715" s="10">
        <f ca="1">$B$2*LOG(B715+1)+SUMPRODUCT($C$2:$T$2,C715:T715)</f>
        <v>127.63565565809395</v>
      </c>
      <c r="W715" s="10">
        <f t="shared" ca="1" si="22"/>
        <v>33873499657.417965</v>
      </c>
      <c r="X715" s="7">
        <f t="shared" ca="1" si="23"/>
        <v>1</v>
      </c>
      <c r="Y715" s="16">
        <f ca="1">X715/$AA$15</f>
        <v>1.1579434923575729E-4</v>
      </c>
    </row>
    <row r="716" spans="1:25" x14ac:dyDescent="0.25">
      <c r="A716" t="str">
        <f>'Consolidated List'!A648</f>
        <v xml:space="preserve">Jean Baptiste Gambler </v>
      </c>
      <c r="B716" s="7">
        <f>'Consolidated List'!B648</f>
        <v>0</v>
      </c>
      <c r="C716" s="7">
        <f>'Consolidated List'!C648</f>
        <v>0</v>
      </c>
      <c r="D716" s="7">
        <f>'Consolidated List'!D648</f>
        <v>0</v>
      </c>
      <c r="E716" s="7">
        <f>'Consolidated List'!E648</f>
        <v>0</v>
      </c>
      <c r="F716" s="7">
        <f>'Consolidated List'!F648</f>
        <v>0</v>
      </c>
      <c r="G716" s="7">
        <f>'Consolidated List'!G648</f>
        <v>0</v>
      </c>
      <c r="H716" s="7">
        <f>'Consolidated List'!H648</f>
        <v>0</v>
      </c>
      <c r="I716" s="7">
        <f>'Consolidated List'!I648</f>
        <v>1</v>
      </c>
      <c r="J716" s="7">
        <f>'Consolidated List'!J648</f>
        <v>0</v>
      </c>
      <c r="K716" s="7">
        <f>'Consolidated List'!K648</f>
        <v>0</v>
      </c>
      <c r="L716" s="7">
        <f>'Consolidated List'!L648</f>
        <v>0</v>
      </c>
      <c r="M716" s="7">
        <f>'Consolidated List'!M648</f>
        <v>0</v>
      </c>
      <c r="N716" s="7">
        <f>'Consolidated List'!N648</f>
        <v>0</v>
      </c>
      <c r="O716" s="7">
        <f>'Consolidated List'!O648</f>
        <v>0</v>
      </c>
      <c r="P716" s="7">
        <f>'Consolidated List'!P648</f>
        <v>0</v>
      </c>
      <c r="Q716" s="7">
        <f>'Consolidated List'!Q648</f>
        <v>0</v>
      </c>
      <c r="R716" s="10">
        <f ca="1">RAND()*2-1</f>
        <v>-0.76290168452138274</v>
      </c>
      <c r="V716" s="10">
        <f ca="1">$B$2*LOG(B716+1)+SUMPRODUCT($C$2:$T$2,C716:T716)</f>
        <v>27.370983154786174</v>
      </c>
      <c r="W716" s="10">
        <f t="shared" ca="1" si="22"/>
        <v>15362147.487602511</v>
      </c>
      <c r="X716" s="7">
        <f t="shared" ca="1" si="23"/>
        <v>1</v>
      </c>
      <c r="Y716" s="16">
        <f ca="1">X716/$AA$15</f>
        <v>1.1579434923575729E-4</v>
      </c>
    </row>
    <row r="717" spans="1:25" x14ac:dyDescent="0.25">
      <c r="A717" t="str">
        <f>'Consolidated List'!A267</f>
        <v xml:space="preserve">Jean Cote </v>
      </c>
      <c r="B717" s="7">
        <f>'Consolidated List'!B267</f>
        <v>0</v>
      </c>
      <c r="C717" s="7">
        <f>'Consolidated List'!C267</f>
        <v>0</v>
      </c>
      <c r="D717" s="7">
        <f>'Consolidated List'!D267</f>
        <v>0</v>
      </c>
      <c r="E717" s="7">
        <f>'Consolidated List'!E267</f>
        <v>1</v>
      </c>
      <c r="F717" s="7">
        <f>'Consolidated List'!F267</f>
        <v>0</v>
      </c>
      <c r="G717" s="7">
        <f>'Consolidated List'!G267</f>
        <v>0</v>
      </c>
      <c r="H717" s="7">
        <f>'Consolidated List'!H267</f>
        <v>0</v>
      </c>
      <c r="I717" s="7">
        <f>'Consolidated List'!I267</f>
        <v>0</v>
      </c>
      <c r="J717" s="7">
        <f>'Consolidated List'!J267</f>
        <v>0</v>
      </c>
      <c r="K717" s="7">
        <f>'Consolidated List'!K267</f>
        <v>0</v>
      </c>
      <c r="L717" s="7">
        <f>'Consolidated List'!L267</f>
        <v>0</v>
      </c>
      <c r="M717" s="7">
        <f>'Consolidated List'!M267</f>
        <v>0</v>
      </c>
      <c r="N717" s="7">
        <f>'Consolidated List'!N267</f>
        <v>0</v>
      </c>
      <c r="O717" s="7">
        <f>'Consolidated List'!O267</f>
        <v>0</v>
      </c>
      <c r="P717" s="7">
        <f>'Consolidated List'!P267</f>
        <v>0</v>
      </c>
      <c r="Q717" s="7">
        <f>'Consolidated List'!Q267</f>
        <v>0</v>
      </c>
      <c r="R717" s="10">
        <f ca="1">RAND()*2-1</f>
        <v>-0.27633471418643141</v>
      </c>
      <c r="V717" s="10">
        <f ca="1">$B$2*LOG(B717+1)+SUMPRODUCT($C$2:$T$2,C717:T717)</f>
        <v>22.236652858135685</v>
      </c>
      <c r="W717" s="10">
        <f t="shared" ca="1" si="22"/>
        <v>5436844.6202410618</v>
      </c>
      <c r="X717" s="7">
        <f t="shared" ca="1" si="23"/>
        <v>1</v>
      </c>
      <c r="Y717" s="16">
        <f ca="1">X717/$AA$15</f>
        <v>1.1579434923575729E-4</v>
      </c>
    </row>
    <row r="718" spans="1:25" x14ac:dyDescent="0.25">
      <c r="A718" t="str">
        <f>'Consolidated List'!A268</f>
        <v xml:space="preserve">Jenner </v>
      </c>
      <c r="B718" s="7">
        <f>'Consolidated List'!B268</f>
        <v>0</v>
      </c>
      <c r="C718" s="7">
        <f>'Consolidated List'!C268</f>
        <v>0</v>
      </c>
      <c r="D718" s="7">
        <f>'Consolidated List'!D268</f>
        <v>0</v>
      </c>
      <c r="E718" s="7">
        <f>'Consolidated List'!E268</f>
        <v>1</v>
      </c>
      <c r="F718" s="7">
        <f>'Consolidated List'!F268</f>
        <v>0</v>
      </c>
      <c r="G718" s="7">
        <f>'Consolidated List'!G268</f>
        <v>0</v>
      </c>
      <c r="H718" s="7">
        <f>'Consolidated List'!H268</f>
        <v>0</v>
      </c>
      <c r="I718" s="7">
        <f>'Consolidated List'!I268</f>
        <v>0</v>
      </c>
      <c r="J718" s="7">
        <f>'Consolidated List'!J268</f>
        <v>0</v>
      </c>
      <c r="K718" s="7">
        <f>'Consolidated List'!K268</f>
        <v>0</v>
      </c>
      <c r="L718" s="7">
        <f>'Consolidated List'!L268</f>
        <v>0</v>
      </c>
      <c r="M718" s="7">
        <f>'Consolidated List'!M268</f>
        <v>0</v>
      </c>
      <c r="N718" s="7">
        <f>'Consolidated List'!N268</f>
        <v>0</v>
      </c>
      <c r="O718" s="7">
        <f>'Consolidated List'!O268</f>
        <v>0</v>
      </c>
      <c r="P718" s="7">
        <f>'Consolidated List'!P268</f>
        <v>0</v>
      </c>
      <c r="Q718" s="7">
        <f>'Consolidated List'!Q268</f>
        <v>0</v>
      </c>
      <c r="R718" s="10">
        <f ca="1">RAND()*2-1</f>
        <v>-0.30074584543954774</v>
      </c>
      <c r="V718" s="10">
        <f ca="1">$B$2*LOG(B718+1)+SUMPRODUCT($C$2:$T$2,C718:T718)</f>
        <v>21.992541545604524</v>
      </c>
      <c r="W718" s="10">
        <f t="shared" ca="1" si="22"/>
        <v>5144899.9828550294</v>
      </c>
      <c r="X718" s="7">
        <f t="shared" ca="1" si="23"/>
        <v>1</v>
      </c>
      <c r="Y718" s="16">
        <f ca="1">X718/$AA$15</f>
        <v>1.1579434923575729E-4</v>
      </c>
    </row>
    <row r="719" spans="1:25" x14ac:dyDescent="0.25">
      <c r="A719" t="str">
        <f>'Consolidated List'!A688</f>
        <v>Jere Ghaili Indi</v>
      </c>
      <c r="B719" s="7">
        <f>'Consolidated List'!B688</f>
        <v>0</v>
      </c>
      <c r="C719" s="7">
        <f>'Consolidated List'!C688</f>
        <v>0</v>
      </c>
      <c r="D719" s="7">
        <f>'Consolidated List'!D688</f>
        <v>0</v>
      </c>
      <c r="E719" s="7">
        <f>'Consolidated List'!E688</f>
        <v>0</v>
      </c>
      <c r="F719" s="7">
        <f>'Consolidated List'!F688</f>
        <v>0</v>
      </c>
      <c r="G719" s="7">
        <f>'Consolidated List'!G688</f>
        <v>0</v>
      </c>
      <c r="H719" s="7">
        <f>'Consolidated List'!H688</f>
        <v>0</v>
      </c>
      <c r="I719" s="7">
        <f>'Consolidated List'!I688</f>
        <v>1</v>
      </c>
      <c r="J719" s="7">
        <f>'Consolidated List'!J688</f>
        <v>0</v>
      </c>
      <c r="K719" s="7">
        <f>'Consolidated List'!K688</f>
        <v>0</v>
      </c>
      <c r="L719" s="7">
        <f>'Consolidated List'!L688</f>
        <v>0</v>
      </c>
      <c r="M719" s="7">
        <f>'Consolidated List'!M688</f>
        <v>0</v>
      </c>
      <c r="N719" s="7">
        <f>'Consolidated List'!N688</f>
        <v>0</v>
      </c>
      <c r="O719" s="7">
        <f>'Consolidated List'!O688</f>
        <v>0</v>
      </c>
      <c r="P719" s="7">
        <f>'Consolidated List'!P688</f>
        <v>0</v>
      </c>
      <c r="Q719" s="7">
        <f>'Consolidated List'!Q688</f>
        <v>0</v>
      </c>
      <c r="R719" s="10">
        <f ca="1">RAND()*2-1</f>
        <v>-0.87373029524673629</v>
      </c>
      <c r="V719" s="10">
        <f ca="1">$B$2*LOG(B719+1)+SUMPRODUCT($C$2:$T$2,C719:T719)</f>
        <v>26.262697047532637</v>
      </c>
      <c r="W719" s="10">
        <f t="shared" ca="1" si="22"/>
        <v>12493857.55171583</v>
      </c>
      <c r="X719" s="7">
        <f t="shared" ca="1" si="23"/>
        <v>1</v>
      </c>
      <c r="Y719" s="16">
        <f ca="1">X719/$AA$15</f>
        <v>1.1579434923575729E-4</v>
      </c>
    </row>
    <row r="720" spans="1:25" x14ac:dyDescent="0.25">
      <c r="A720" t="str">
        <f>'Consolidated List'!A269</f>
        <v xml:space="preserve">Joffre </v>
      </c>
      <c r="B720" s="7">
        <f>'Consolidated List'!B269</f>
        <v>195</v>
      </c>
      <c r="C720" s="7">
        <f>'Consolidated List'!C269</f>
        <v>0</v>
      </c>
      <c r="D720" s="7">
        <f>'Consolidated List'!D269</f>
        <v>0</v>
      </c>
      <c r="E720" s="7">
        <f>'Consolidated List'!E269</f>
        <v>1</v>
      </c>
      <c r="F720" s="7">
        <f>'Consolidated List'!F269</f>
        <v>0</v>
      </c>
      <c r="G720" s="7">
        <f>'Consolidated List'!G269</f>
        <v>0</v>
      </c>
      <c r="H720" s="7">
        <f>'Consolidated List'!H269</f>
        <v>0</v>
      </c>
      <c r="I720" s="7">
        <f>'Consolidated List'!I269</f>
        <v>0</v>
      </c>
      <c r="J720" s="7">
        <f>'Consolidated List'!J269</f>
        <v>0</v>
      </c>
      <c r="K720" s="7">
        <f>'Consolidated List'!K269</f>
        <v>0</v>
      </c>
      <c r="L720" s="7">
        <f>'Consolidated List'!L269</f>
        <v>0</v>
      </c>
      <c r="M720" s="7">
        <f>'Consolidated List'!M269</f>
        <v>0</v>
      </c>
      <c r="N720" s="7">
        <f>'Consolidated List'!N269</f>
        <v>0</v>
      </c>
      <c r="O720" s="7">
        <f>'Consolidated List'!O269</f>
        <v>0</v>
      </c>
      <c r="P720" s="7">
        <f>'Consolidated List'!P269</f>
        <v>0</v>
      </c>
      <c r="Q720" s="14">
        <f>'Consolidated List'!Q1775</f>
        <v>1</v>
      </c>
      <c r="R720" s="10">
        <f ca="1">RAND()*2-1</f>
        <v>0.87598513061986982</v>
      </c>
      <c r="T720" s="13">
        <v>2</v>
      </c>
      <c r="V720" s="10">
        <f ca="1">$B$2*LOG(B720+1)+SUMPRODUCT($C$2:$T$2,C720:T720)</f>
        <v>237.4043016609624</v>
      </c>
      <c r="W720" s="10">
        <f t="shared" ca="1" si="22"/>
        <v>754124272856.11963</v>
      </c>
      <c r="X720" s="7">
        <f t="shared" ca="1" si="23"/>
        <v>6</v>
      </c>
      <c r="Y720" s="16">
        <f ca="1">X720/$AA$15</f>
        <v>6.9476609541454376E-4</v>
      </c>
    </row>
    <row r="721" spans="1:25" x14ac:dyDescent="0.25">
      <c r="A721" t="str">
        <f>'Consolidated List'!A649</f>
        <v xml:space="preserve">John D'Or Prairie </v>
      </c>
      <c r="B721" s="7">
        <f>'Consolidated List'!B649</f>
        <v>0</v>
      </c>
      <c r="C721" s="7">
        <f>'Consolidated List'!C649</f>
        <v>0</v>
      </c>
      <c r="D721" s="7">
        <f>'Consolidated List'!D649</f>
        <v>0</v>
      </c>
      <c r="E721" s="7">
        <f>'Consolidated List'!E649</f>
        <v>0</v>
      </c>
      <c r="F721" s="7">
        <f>'Consolidated List'!F649</f>
        <v>0</v>
      </c>
      <c r="G721" s="7">
        <f>'Consolidated List'!G649</f>
        <v>0</v>
      </c>
      <c r="H721" s="7">
        <f>'Consolidated List'!H649</f>
        <v>0</v>
      </c>
      <c r="I721" s="7">
        <f>'Consolidated List'!I649</f>
        <v>1</v>
      </c>
      <c r="J721" s="7">
        <f>'Consolidated List'!J649</f>
        <v>0</v>
      </c>
      <c r="K721" s="7">
        <f>'Consolidated List'!K649</f>
        <v>0</v>
      </c>
      <c r="L721" s="7">
        <f>'Consolidated List'!L649</f>
        <v>0</v>
      </c>
      <c r="M721" s="7">
        <f>'Consolidated List'!M649</f>
        <v>0</v>
      </c>
      <c r="N721" s="7">
        <f>'Consolidated List'!N649</f>
        <v>0</v>
      </c>
      <c r="O721" s="7">
        <f>'Consolidated List'!O649</f>
        <v>0</v>
      </c>
      <c r="P721" s="7">
        <f>'Consolidated List'!P649</f>
        <v>0</v>
      </c>
      <c r="Q721" s="7">
        <f>'Consolidated List'!Q649</f>
        <v>0</v>
      </c>
      <c r="R721" s="10">
        <f ca="1">RAND()*2-1</f>
        <v>0.41526245502094117</v>
      </c>
      <c r="V721" s="10">
        <f ca="1">$B$2*LOG(B721+1)+SUMPRODUCT($C$2:$T$2,C721:T721)</f>
        <v>39.15262455020941</v>
      </c>
      <c r="W721" s="10">
        <f t="shared" ca="1" si="22"/>
        <v>92003508.560061887</v>
      </c>
      <c r="X721" s="7">
        <f t="shared" ca="1" si="23"/>
        <v>1</v>
      </c>
      <c r="Y721" s="16">
        <f ca="1">X721/$AA$15</f>
        <v>1.1579434923575729E-4</v>
      </c>
    </row>
    <row r="722" spans="1:25" x14ac:dyDescent="0.25">
      <c r="A722" t="str">
        <f>'Consolidated List'!A270</f>
        <v xml:space="preserve">Johnson's Addition </v>
      </c>
      <c r="B722" s="7">
        <f>'Consolidated List'!B270</f>
        <v>101</v>
      </c>
      <c r="C722" s="7">
        <f>'Consolidated List'!C270</f>
        <v>0</v>
      </c>
      <c r="D722" s="7">
        <f>'Consolidated List'!D270</f>
        <v>0</v>
      </c>
      <c r="E722" s="7">
        <f>'Consolidated List'!E270</f>
        <v>1</v>
      </c>
      <c r="F722" s="7">
        <f>'Consolidated List'!F270</f>
        <v>0</v>
      </c>
      <c r="G722" s="7">
        <f>'Consolidated List'!G270</f>
        <v>0</v>
      </c>
      <c r="H722" s="7">
        <f>'Consolidated List'!H270</f>
        <v>0</v>
      </c>
      <c r="I722" s="7">
        <f>'Consolidated List'!I270</f>
        <v>0</v>
      </c>
      <c r="J722" s="7">
        <f>'Consolidated List'!J270</f>
        <v>0</v>
      </c>
      <c r="K722" s="7">
        <f>'Consolidated List'!K270</f>
        <v>0</v>
      </c>
      <c r="L722" s="7">
        <f>'Consolidated List'!L270</f>
        <v>0</v>
      </c>
      <c r="M722" s="7">
        <f>'Consolidated List'!M270</f>
        <v>0</v>
      </c>
      <c r="N722" s="7">
        <f>'Consolidated List'!N270</f>
        <v>0</v>
      </c>
      <c r="O722" s="7">
        <f>'Consolidated List'!O270</f>
        <v>0</v>
      </c>
      <c r="P722" s="7">
        <f>'Consolidated List'!P270</f>
        <v>0</v>
      </c>
      <c r="Q722" s="14">
        <f>'Consolidated List'!Q1776</f>
        <v>1</v>
      </c>
      <c r="R722" s="10">
        <f ca="1">RAND()*2-1</f>
        <v>0.41050361541583591</v>
      </c>
      <c r="T722" s="13">
        <v>2</v>
      </c>
      <c r="V722" s="10">
        <f ca="1">$B$2*LOG(B722+1)+SUMPRODUCT($C$2:$T$2,C722:T722)</f>
        <v>223.38884182230163</v>
      </c>
      <c r="W722" s="10">
        <f t="shared" ca="1" si="22"/>
        <v>556297851299.11169</v>
      </c>
      <c r="X722" s="7">
        <f t="shared" ca="1" si="23"/>
        <v>5</v>
      </c>
      <c r="Y722" s="16">
        <f ca="1">X722/$AA$15</f>
        <v>5.7897174617878647E-4</v>
      </c>
    </row>
    <row r="723" spans="1:25" x14ac:dyDescent="0.25">
      <c r="A723" t="str">
        <f>'Consolidated List'!A271</f>
        <v xml:space="preserve">Josephburg </v>
      </c>
      <c r="B723" s="7">
        <f>'Consolidated List'!B271</f>
        <v>239</v>
      </c>
      <c r="C723" s="7">
        <f>'Consolidated List'!C271</f>
        <v>0</v>
      </c>
      <c r="D723" s="7">
        <f>'Consolidated List'!D271</f>
        <v>0</v>
      </c>
      <c r="E723" s="7">
        <f>'Consolidated List'!E271</f>
        <v>1</v>
      </c>
      <c r="F723" s="7">
        <f>'Consolidated List'!F271</f>
        <v>0</v>
      </c>
      <c r="G723" s="7">
        <f>'Consolidated List'!G271</f>
        <v>0</v>
      </c>
      <c r="H723" s="7">
        <f>'Consolidated List'!H271</f>
        <v>0</v>
      </c>
      <c r="I723" s="7">
        <f>'Consolidated List'!I271</f>
        <v>0</v>
      </c>
      <c r="J723" s="7">
        <f>'Consolidated List'!J271</f>
        <v>0</v>
      </c>
      <c r="K723" s="7">
        <f>'Consolidated List'!K271</f>
        <v>0</v>
      </c>
      <c r="L723" s="7">
        <f>'Consolidated List'!L271</f>
        <v>0</v>
      </c>
      <c r="M723" s="7">
        <f>'Consolidated List'!M271</f>
        <v>0</v>
      </c>
      <c r="N723" s="7">
        <f>'Consolidated List'!N271</f>
        <v>0</v>
      </c>
      <c r="O723" s="7">
        <f>'Consolidated List'!O271</f>
        <v>0</v>
      </c>
      <c r="P723" s="7">
        <f>'Consolidated List'!P271</f>
        <v>0</v>
      </c>
      <c r="Q723" s="14">
        <f>'Consolidated List'!Q1777</f>
        <v>1</v>
      </c>
      <c r="R723" s="10">
        <f ca="1">RAND()*2-1</f>
        <v>0.69552965959736723</v>
      </c>
      <c r="T723" s="13">
        <v>5</v>
      </c>
      <c r="V723" s="10">
        <f ca="1">$B$2*LOG(B723+1)+SUMPRODUCT($C$2:$T$2,C723:T723)</f>
        <v>370.50226757245667</v>
      </c>
      <c r="W723" s="10">
        <f t="shared" ca="1" si="22"/>
        <v>6981590172070.7432</v>
      </c>
      <c r="X723" s="7">
        <f t="shared" ca="1" si="23"/>
        <v>52</v>
      </c>
      <c r="Y723" s="16">
        <f ca="1">X723/$AA$15</f>
        <v>6.0213061602593793E-3</v>
      </c>
    </row>
    <row r="724" spans="1:25" x14ac:dyDescent="0.25">
      <c r="A724" t="str">
        <f>'Consolidated List'!A272</f>
        <v xml:space="preserve">Joussard </v>
      </c>
      <c r="B724" s="7">
        <f>'Consolidated List'!B272</f>
        <v>234</v>
      </c>
      <c r="C724" s="7">
        <f>'Consolidated List'!C272</f>
        <v>0</v>
      </c>
      <c r="D724" s="7">
        <f>'Consolidated List'!D272</f>
        <v>0</v>
      </c>
      <c r="E724" s="7">
        <f>'Consolidated List'!E272</f>
        <v>1</v>
      </c>
      <c r="F724" s="7">
        <f>'Consolidated List'!F272</f>
        <v>0</v>
      </c>
      <c r="G724" s="7">
        <f>'Consolidated List'!G272</f>
        <v>0</v>
      </c>
      <c r="H724" s="7">
        <f>'Consolidated List'!H272</f>
        <v>0</v>
      </c>
      <c r="I724" s="7">
        <f>'Consolidated List'!I272</f>
        <v>0</v>
      </c>
      <c r="J724" s="7">
        <f>'Consolidated List'!J272</f>
        <v>0</v>
      </c>
      <c r="K724" s="7">
        <f>'Consolidated List'!K272</f>
        <v>0</v>
      </c>
      <c r="L724" s="7">
        <f>'Consolidated List'!L272</f>
        <v>0</v>
      </c>
      <c r="M724" s="7">
        <f>'Consolidated List'!M272</f>
        <v>0</v>
      </c>
      <c r="N724" s="7">
        <f>'Consolidated List'!N272</f>
        <v>0</v>
      </c>
      <c r="O724" s="7">
        <f>'Consolidated List'!O272</f>
        <v>0</v>
      </c>
      <c r="P724" s="7">
        <f>'Consolidated List'!P272</f>
        <v>0</v>
      </c>
      <c r="Q724" s="14">
        <f>'Consolidated List'!Q1778</f>
        <v>1</v>
      </c>
      <c r="R724" s="10">
        <f ca="1">RAND()*2-1</f>
        <v>-0.81970462886125017</v>
      </c>
      <c r="V724" s="10">
        <f ca="1">$B$2*LOG(B724+1)+SUMPRODUCT($C$2:$T$2,C724:T724)</f>
        <v>135.04819316635479</v>
      </c>
      <c r="W724" s="10">
        <f t="shared" ca="1" si="22"/>
        <v>44920428489.240135</v>
      </c>
      <c r="X724" s="7">
        <f t="shared" ca="1" si="23"/>
        <v>1</v>
      </c>
      <c r="Y724" s="16">
        <f ca="1">X724/$AA$15</f>
        <v>1.1579434923575729E-4</v>
      </c>
    </row>
    <row r="725" spans="1:25" x14ac:dyDescent="0.25">
      <c r="A725" t="str">
        <f>'Consolidated List'!A1182</f>
        <v>Joviz</v>
      </c>
      <c r="B725" s="7">
        <f>'Consolidated List'!B1182</f>
        <v>0</v>
      </c>
      <c r="C725" s="7">
        <f>'Consolidated List'!C1182</f>
        <v>0</v>
      </c>
      <c r="D725" s="7">
        <f>'Consolidated List'!D1182</f>
        <v>0</v>
      </c>
      <c r="E725" s="7">
        <f>'Consolidated List'!E1182</f>
        <v>0</v>
      </c>
      <c r="F725" s="7">
        <f>'Consolidated List'!F1182</f>
        <v>0</v>
      </c>
      <c r="G725" s="7">
        <f>'Consolidated List'!G1182</f>
        <v>0</v>
      </c>
      <c r="H725" s="7">
        <f>'Consolidated List'!H1182</f>
        <v>0</v>
      </c>
      <c r="I725" s="7">
        <f>'Consolidated List'!I1182</f>
        <v>0</v>
      </c>
      <c r="J725" s="7">
        <f>'Consolidated List'!J1182</f>
        <v>0</v>
      </c>
      <c r="K725" s="7">
        <f>'Consolidated List'!K1182</f>
        <v>0</v>
      </c>
      <c r="L725" s="7">
        <f>'Consolidated List'!L1182</f>
        <v>0</v>
      </c>
      <c r="M725" s="7">
        <f>'Consolidated List'!M1182</f>
        <v>1</v>
      </c>
      <c r="N725" s="7">
        <f>'Consolidated List'!N1182</f>
        <v>0</v>
      </c>
      <c r="O725" s="7">
        <f>'Consolidated List'!O1182</f>
        <v>0</v>
      </c>
      <c r="P725" s="7">
        <f>'Consolidated List'!P1182</f>
        <v>0</v>
      </c>
      <c r="Q725" s="7">
        <f>'Consolidated List'!Q1182</f>
        <v>0</v>
      </c>
      <c r="R725" s="10">
        <f ca="1">RAND()*2-1</f>
        <v>-0.9789360795406683</v>
      </c>
      <c r="V725" s="10">
        <f ca="1">$B$2*LOG(B725+1)+SUMPRODUCT($C$2:$T$2,C725:T725)</f>
        <v>46.065006148405772</v>
      </c>
      <c r="W725" s="10">
        <f t="shared" ca="1" si="22"/>
        <v>207422403.88694051</v>
      </c>
      <c r="X725" s="7">
        <f t="shared" ca="1" si="23"/>
        <v>1</v>
      </c>
      <c r="Y725" s="16">
        <f ca="1">X725/$AA$15</f>
        <v>1.1579434923575729E-4</v>
      </c>
    </row>
    <row r="726" spans="1:25" x14ac:dyDescent="0.25">
      <c r="A726" t="str">
        <f>'Consolidated List'!A58</f>
        <v xml:space="preserve">Judson </v>
      </c>
      <c r="B726" s="7">
        <f>'Consolidated List'!B58</f>
        <v>0</v>
      </c>
      <c r="C726" s="7">
        <f>'Consolidated List'!C58</f>
        <v>0</v>
      </c>
      <c r="D726" s="7">
        <f>'Consolidated List'!D58</f>
        <v>1</v>
      </c>
      <c r="E726" s="7">
        <f>'Consolidated List'!E58</f>
        <v>0</v>
      </c>
      <c r="F726" s="7">
        <f>'Consolidated List'!F58</f>
        <v>0</v>
      </c>
      <c r="G726" s="7">
        <f>'Consolidated List'!G58</f>
        <v>0</v>
      </c>
      <c r="H726" s="7">
        <f>'Consolidated List'!H58</f>
        <v>0</v>
      </c>
      <c r="I726" s="7">
        <f>'Consolidated List'!I58</f>
        <v>0</v>
      </c>
      <c r="J726" s="7">
        <f>'Consolidated List'!J58</f>
        <v>0</v>
      </c>
      <c r="K726" s="7">
        <f>'Consolidated List'!K58</f>
        <v>0</v>
      </c>
      <c r="L726" s="7">
        <f>'Consolidated List'!L58</f>
        <v>0</v>
      </c>
      <c r="M726" s="7">
        <f>'Consolidated List'!M58</f>
        <v>0</v>
      </c>
      <c r="N726" s="7">
        <f>'Consolidated List'!N58</f>
        <v>0</v>
      </c>
      <c r="O726" s="7">
        <f>'Consolidated List'!O58</f>
        <v>0</v>
      </c>
      <c r="P726" s="7">
        <f>'Consolidated List'!P58</f>
        <v>0</v>
      </c>
      <c r="Q726" s="7">
        <f>'Consolidated List'!Q58</f>
        <v>0</v>
      </c>
      <c r="R726" s="10">
        <f ca="1">RAND()*2-1</f>
        <v>-0.60957655355180096</v>
      </c>
      <c r="V726" s="10">
        <f ca="1">$B$2*LOG(B726+1)+SUMPRODUCT($C$2:$T$2,C726:T726)</f>
        <v>3.9042344644819904</v>
      </c>
      <c r="W726" s="10">
        <f t="shared" ca="1" si="22"/>
        <v>905.15072973326255</v>
      </c>
      <c r="X726" s="7">
        <f t="shared" ca="1" si="23"/>
        <v>1</v>
      </c>
      <c r="Y726" s="16">
        <f ca="1">X726/$AA$15</f>
        <v>1.1579434923575729E-4</v>
      </c>
    </row>
    <row r="727" spans="1:25" x14ac:dyDescent="0.25">
      <c r="A727" t="str">
        <f>'Consolidated List'!A895</f>
        <v>Kakwa</v>
      </c>
      <c r="B727" s="7">
        <f>'Consolidated List'!B895</f>
        <v>0</v>
      </c>
      <c r="C727" s="7">
        <f>'Consolidated List'!C895</f>
        <v>0</v>
      </c>
      <c r="D727" s="7">
        <f>'Consolidated List'!D895</f>
        <v>0</v>
      </c>
      <c r="E727" s="7">
        <f>'Consolidated List'!E895</f>
        <v>0</v>
      </c>
      <c r="F727" s="7">
        <f>'Consolidated List'!F895</f>
        <v>0</v>
      </c>
      <c r="G727" s="7">
        <f>'Consolidated List'!G895</f>
        <v>0</v>
      </c>
      <c r="H727" s="7">
        <f>'Consolidated List'!H895</f>
        <v>0</v>
      </c>
      <c r="I727" s="7">
        <f>'Consolidated List'!I895</f>
        <v>0</v>
      </c>
      <c r="J727" s="7">
        <f>'Consolidated List'!J895</f>
        <v>0</v>
      </c>
      <c r="K727" s="7">
        <f>'Consolidated List'!K895</f>
        <v>0</v>
      </c>
      <c r="L727" s="7">
        <f>'Consolidated List'!L895</f>
        <v>1</v>
      </c>
      <c r="M727" s="7">
        <f>'Consolidated List'!M895</f>
        <v>0</v>
      </c>
      <c r="N727" s="7">
        <f>'Consolidated List'!N895</f>
        <v>0</v>
      </c>
      <c r="O727" s="7">
        <f>'Consolidated List'!O895</f>
        <v>0</v>
      </c>
      <c r="P727" s="7">
        <f>'Consolidated List'!P895</f>
        <v>0</v>
      </c>
      <c r="Q727" s="7">
        <f>'Consolidated List'!Q895</f>
        <v>0</v>
      </c>
      <c r="R727" s="10">
        <f ca="1">RAND()*2-1</f>
        <v>0.11448727795858726</v>
      </c>
      <c r="V727" s="10">
        <f ca="1">$B$2*LOG(B727+1)+SUMPRODUCT($C$2:$T$2,C727:T727)</f>
        <v>26.144872779585874</v>
      </c>
      <c r="W727" s="10">
        <f t="shared" ca="1" si="22"/>
        <v>12216100.400825894</v>
      </c>
      <c r="X727" s="7">
        <f t="shared" ca="1" si="23"/>
        <v>1</v>
      </c>
      <c r="Y727" s="16">
        <f ca="1">X727/$AA$15</f>
        <v>1.1579434923575729E-4</v>
      </c>
    </row>
    <row r="728" spans="1:25" x14ac:dyDescent="0.25">
      <c r="A728" t="str">
        <f>'Consolidated List'!A1089</f>
        <v>Kameyosek</v>
      </c>
      <c r="B728" s="7">
        <f>'Consolidated List'!B1089</f>
        <v>0</v>
      </c>
      <c r="C728" s="7">
        <f>'Consolidated List'!C1089</f>
        <v>0</v>
      </c>
      <c r="D728" s="7">
        <f>'Consolidated List'!D1089</f>
        <v>0</v>
      </c>
      <c r="E728" s="7">
        <f>'Consolidated List'!E1089</f>
        <v>0</v>
      </c>
      <c r="F728" s="7">
        <f>'Consolidated List'!F1089</f>
        <v>0</v>
      </c>
      <c r="G728" s="7">
        <f>'Consolidated List'!G1089</f>
        <v>0</v>
      </c>
      <c r="H728" s="7">
        <f>'Consolidated List'!H1089</f>
        <v>0</v>
      </c>
      <c r="I728" s="7">
        <f>'Consolidated List'!I1089</f>
        <v>0</v>
      </c>
      <c r="J728" s="7">
        <f>'Consolidated List'!J1089</f>
        <v>0</v>
      </c>
      <c r="K728" s="7">
        <f>'Consolidated List'!K1089</f>
        <v>0</v>
      </c>
      <c r="L728" s="7">
        <f>'Consolidated List'!L1089</f>
        <v>0</v>
      </c>
      <c r="M728" s="7">
        <f>'Consolidated List'!M1089</f>
        <v>1</v>
      </c>
      <c r="N728" s="7">
        <f>'Consolidated List'!N1089</f>
        <v>0</v>
      </c>
      <c r="O728" s="7">
        <f>'Consolidated List'!O1089</f>
        <v>0</v>
      </c>
      <c r="P728" s="7">
        <f>'Consolidated List'!P1089</f>
        <v>0</v>
      </c>
      <c r="Q728" s="7">
        <f>'Consolidated List'!Q1089</f>
        <v>0</v>
      </c>
      <c r="R728" s="10">
        <f ca="1">RAND()*2-1</f>
        <v>-0.99637380827863931</v>
      </c>
      <c r="V728" s="10">
        <f ca="1">$B$2*LOG(B728+1)+SUMPRODUCT($C$2:$T$2,C728:T728)</f>
        <v>45.890628861026059</v>
      </c>
      <c r="W728" s="10">
        <f t="shared" ca="1" si="22"/>
        <v>203526067.41421759</v>
      </c>
      <c r="X728" s="7">
        <f t="shared" ca="1" si="23"/>
        <v>1</v>
      </c>
      <c r="Y728" s="16">
        <f ca="1">X728/$AA$15</f>
        <v>1.1579434923575729E-4</v>
      </c>
    </row>
    <row r="729" spans="1:25" x14ac:dyDescent="0.25">
      <c r="A729" t="str">
        <f>'Consolidated List'!A896</f>
        <v>Kananaskis</v>
      </c>
      <c r="B729" s="7">
        <f>'Consolidated List'!B896</f>
        <v>0</v>
      </c>
      <c r="C729" s="7">
        <f>'Consolidated List'!C896</f>
        <v>0</v>
      </c>
      <c r="D729" s="7">
        <f>'Consolidated List'!D896</f>
        <v>0</v>
      </c>
      <c r="E729" s="7">
        <f>'Consolidated List'!E896</f>
        <v>0</v>
      </c>
      <c r="F729" s="7">
        <f>'Consolidated List'!F896</f>
        <v>0</v>
      </c>
      <c r="G729" s="7">
        <f>'Consolidated List'!G896</f>
        <v>0</v>
      </c>
      <c r="H729" s="7">
        <f>'Consolidated List'!H896</f>
        <v>0</v>
      </c>
      <c r="I729" s="7">
        <f>'Consolidated List'!I896</f>
        <v>0</v>
      </c>
      <c r="J729" s="7">
        <f>'Consolidated List'!J896</f>
        <v>0</v>
      </c>
      <c r="K729" s="7">
        <f>'Consolidated List'!K896</f>
        <v>0</v>
      </c>
      <c r="L729" s="7">
        <f>'Consolidated List'!L896</f>
        <v>1</v>
      </c>
      <c r="M729" s="7">
        <f>'Consolidated List'!M896</f>
        <v>0</v>
      </c>
      <c r="N729" s="7">
        <f>'Consolidated List'!N896</f>
        <v>0</v>
      </c>
      <c r="O729" s="7">
        <f>'Consolidated List'!O896</f>
        <v>0</v>
      </c>
      <c r="P729" s="7">
        <f>'Consolidated List'!P896</f>
        <v>0</v>
      </c>
      <c r="Q729" s="7">
        <f>'Consolidated List'!Q896</f>
        <v>0</v>
      </c>
      <c r="R729" s="10">
        <f ca="1">RAND()*2-1</f>
        <v>-0.50200342173484969</v>
      </c>
      <c r="T729">
        <v>5</v>
      </c>
      <c r="V729" s="10">
        <f ca="1">$B$2*LOG(B729+1)+SUMPRODUCT($C$2:$T$2,C729:T729)</f>
        <v>239.9799657826515</v>
      </c>
      <c r="W729" s="10">
        <f t="shared" ca="1" si="22"/>
        <v>795930111853.98608</v>
      </c>
      <c r="X729" s="7">
        <f t="shared" ca="1" si="23"/>
        <v>6</v>
      </c>
      <c r="Y729" s="16">
        <f ca="1">X729/$AA$15</f>
        <v>6.9476609541454376E-4</v>
      </c>
    </row>
    <row r="730" spans="1:25" x14ac:dyDescent="0.25">
      <c r="A730" t="str">
        <f>'Consolidated List'!A23</f>
        <v>Kananaskis Country</v>
      </c>
      <c r="B730" s="7">
        <f>'Consolidated List'!B23</f>
        <v>0</v>
      </c>
      <c r="C730" s="7">
        <f>'Consolidated List'!C23</f>
        <v>1</v>
      </c>
      <c r="D730" s="7">
        <f>'Consolidated List'!D23</f>
        <v>0</v>
      </c>
      <c r="E730" s="7">
        <f>'Consolidated List'!E23</f>
        <v>0</v>
      </c>
      <c r="F730" s="7">
        <f>'Consolidated List'!F23</f>
        <v>0</v>
      </c>
      <c r="G730" s="7">
        <f>'Consolidated List'!G23</f>
        <v>0</v>
      </c>
      <c r="H730" s="7">
        <f>'Consolidated List'!H23</f>
        <v>0</v>
      </c>
      <c r="I730" s="7">
        <f>'Consolidated List'!I23</f>
        <v>0</v>
      </c>
      <c r="J730" s="7">
        <f>'Consolidated List'!J23</f>
        <v>0</v>
      </c>
      <c r="K730" s="7">
        <f>'Consolidated List'!K23</f>
        <v>0</v>
      </c>
      <c r="L730" s="7">
        <f>'Consolidated List'!L23</f>
        <v>0</v>
      </c>
      <c r="M730" s="7">
        <f>'Consolidated List'!M23</f>
        <v>0</v>
      </c>
      <c r="N730" s="7">
        <f>'Consolidated List'!N23</f>
        <v>0</v>
      </c>
      <c r="O730" s="7">
        <f>'Consolidated List'!O23</f>
        <v>0</v>
      </c>
      <c r="P730" s="7">
        <f>'Consolidated List'!P23</f>
        <v>0</v>
      </c>
      <c r="Q730" s="7">
        <f>'Consolidated List'!Q23</f>
        <v>0</v>
      </c>
      <c r="R730" s="10">
        <f ca="1">RAND()*2-1</f>
        <v>5.6137286433144418E-2</v>
      </c>
      <c r="V730" s="10">
        <f ca="1">$B$2*LOG(B730+1)+SUMPRODUCT($C$2:$T$2,C730:T730)</f>
        <v>75.561372864331446</v>
      </c>
      <c r="W730" s="10">
        <f t="shared" ca="1" si="22"/>
        <v>2463197297.6910386</v>
      </c>
      <c r="X730" s="7">
        <f t="shared" ca="1" si="23"/>
        <v>1</v>
      </c>
      <c r="Y730" s="16">
        <f ca="1">X730/$AA$15</f>
        <v>1.1579434923575729E-4</v>
      </c>
    </row>
    <row r="731" spans="1:25" x14ac:dyDescent="0.25">
      <c r="A731" t="str">
        <f>'Consolidated List'!A559</f>
        <v xml:space="preserve">Kapasiwin </v>
      </c>
      <c r="B731" s="7">
        <f>'Consolidated List'!B559</f>
        <v>15</v>
      </c>
      <c r="C731" s="7">
        <f>'Consolidated List'!C559</f>
        <v>0</v>
      </c>
      <c r="D731" s="7">
        <f>'Consolidated List'!D559</f>
        <v>0</v>
      </c>
      <c r="E731" s="7">
        <f>'Consolidated List'!E559</f>
        <v>0</v>
      </c>
      <c r="F731" s="7">
        <f>'Consolidated List'!F559</f>
        <v>1</v>
      </c>
      <c r="G731" s="7">
        <f>'Consolidated List'!G559</f>
        <v>0</v>
      </c>
      <c r="H731" s="7">
        <f>'Consolidated List'!H559</f>
        <v>0</v>
      </c>
      <c r="I731" s="7">
        <f>'Consolidated List'!I559</f>
        <v>0</v>
      </c>
      <c r="J731" s="7">
        <f>'Consolidated List'!J559</f>
        <v>0</v>
      </c>
      <c r="K731" s="7">
        <f>'Consolidated List'!K559</f>
        <v>0</v>
      </c>
      <c r="L731" s="7">
        <f>'Consolidated List'!L559</f>
        <v>0</v>
      </c>
      <c r="M731" s="7">
        <f>'Consolidated List'!M559</f>
        <v>0</v>
      </c>
      <c r="N731" s="7">
        <f>'Consolidated List'!N559</f>
        <v>0</v>
      </c>
      <c r="O731" s="7">
        <f>'Consolidated List'!O559</f>
        <v>0</v>
      </c>
      <c r="P731" s="7">
        <f>'Consolidated List'!P559</f>
        <v>0</v>
      </c>
      <c r="Q731" s="7">
        <f>'Consolidated List'!Q559</f>
        <v>0</v>
      </c>
      <c r="R731" s="10">
        <f ca="1">RAND()*2-1</f>
        <v>0.53079855713249202</v>
      </c>
      <c r="V731" s="10">
        <f ca="1">$B$2*LOG(B731+1)+SUMPRODUCT($C$2:$T$2,C731:T731)</f>
        <v>62.043944998970439</v>
      </c>
      <c r="W731" s="10">
        <f t="shared" ca="1" si="22"/>
        <v>919384166.11689818</v>
      </c>
      <c r="X731" s="7">
        <f t="shared" ca="1" si="23"/>
        <v>1</v>
      </c>
      <c r="Y731" s="16">
        <f ca="1">X731/$AA$15</f>
        <v>1.1579434923575729E-4</v>
      </c>
    </row>
    <row r="732" spans="1:25" x14ac:dyDescent="0.25">
      <c r="A732" t="str">
        <f>'Consolidated List'!A651</f>
        <v xml:space="preserve">Kapawe'no </v>
      </c>
      <c r="B732" s="7">
        <f>'Consolidated List'!B651</f>
        <v>67</v>
      </c>
      <c r="C732" s="7">
        <f>'Consolidated List'!C651</f>
        <v>0</v>
      </c>
      <c r="D732" s="7">
        <f>'Consolidated List'!D651</f>
        <v>0</v>
      </c>
      <c r="E732" s="7">
        <f>'Consolidated List'!E651</f>
        <v>0</v>
      </c>
      <c r="F732" s="7">
        <f>'Consolidated List'!F651</f>
        <v>0</v>
      </c>
      <c r="G732" s="7">
        <f>'Consolidated List'!G651</f>
        <v>0</v>
      </c>
      <c r="H732" s="7">
        <f>'Consolidated List'!H651</f>
        <v>0</v>
      </c>
      <c r="I732" s="7">
        <f>'Consolidated List'!I651</f>
        <v>1</v>
      </c>
      <c r="J732" s="7">
        <f>'Consolidated List'!J651</f>
        <v>0</v>
      </c>
      <c r="K732" s="7">
        <f>'Consolidated List'!K651</f>
        <v>0</v>
      </c>
      <c r="L732" s="7">
        <f>'Consolidated List'!L651</f>
        <v>0</v>
      </c>
      <c r="M732" s="7">
        <f>'Consolidated List'!M651</f>
        <v>0</v>
      </c>
      <c r="N732" s="7">
        <f>'Consolidated List'!N651</f>
        <v>0</v>
      </c>
      <c r="O732" s="7">
        <f>'Consolidated List'!O651</f>
        <v>0</v>
      </c>
      <c r="P732" s="7">
        <f>'Consolidated List'!P651</f>
        <v>0</v>
      </c>
      <c r="Q732" s="7">
        <f>'Consolidated List'!Q651</f>
        <v>0</v>
      </c>
      <c r="R732" s="10">
        <f ca="1">RAND()*2-1</f>
        <v>-0.74186513596408665</v>
      </c>
      <c r="V732" s="10">
        <f ca="1">$B$2*LOG(B732+1)+SUMPRODUCT($C$2:$T$2,C732:T732)</f>
        <v>88.054142759664927</v>
      </c>
      <c r="W732" s="10">
        <f t="shared" ca="1" si="22"/>
        <v>5293573736.1011562</v>
      </c>
      <c r="X732" s="7">
        <f t="shared" ca="1" si="23"/>
        <v>1</v>
      </c>
      <c r="Y732" s="16">
        <f ca="1">X732/$AA$15</f>
        <v>1.1579434923575729E-4</v>
      </c>
    </row>
    <row r="733" spans="1:25" x14ac:dyDescent="0.25">
      <c r="A733" t="str">
        <f>'Consolidated List'!A904</f>
        <v>Kaskitayo</v>
      </c>
      <c r="B733" s="7">
        <f>'Consolidated List'!B904</f>
        <v>0</v>
      </c>
      <c r="C733" s="7">
        <f>'Consolidated List'!C904</f>
        <v>0</v>
      </c>
      <c r="D733" s="7">
        <f>'Consolidated List'!D904</f>
        <v>0</v>
      </c>
      <c r="E733" s="7">
        <f>'Consolidated List'!E904</f>
        <v>0</v>
      </c>
      <c r="F733" s="7">
        <f>'Consolidated List'!F904</f>
        <v>0</v>
      </c>
      <c r="G733" s="7">
        <f>'Consolidated List'!G904</f>
        <v>0</v>
      </c>
      <c r="H733" s="7">
        <f>'Consolidated List'!H904</f>
        <v>0</v>
      </c>
      <c r="I733" s="7">
        <f>'Consolidated List'!I904</f>
        <v>0</v>
      </c>
      <c r="J733" s="7">
        <f>'Consolidated List'!J904</f>
        <v>0</v>
      </c>
      <c r="K733" s="7">
        <f>'Consolidated List'!K904</f>
        <v>0</v>
      </c>
      <c r="L733" s="7">
        <f>'Consolidated List'!L904</f>
        <v>0</v>
      </c>
      <c r="M733" s="7">
        <f>'Consolidated List'!M904</f>
        <v>1</v>
      </c>
      <c r="N733" s="7">
        <f>'Consolidated List'!N904</f>
        <v>0</v>
      </c>
      <c r="O733" s="7">
        <f>'Consolidated List'!O904</f>
        <v>0</v>
      </c>
      <c r="P733" s="7">
        <f>'Consolidated List'!P904</f>
        <v>0</v>
      </c>
      <c r="Q733" s="7">
        <f>'Consolidated List'!Q904</f>
        <v>0</v>
      </c>
      <c r="R733" s="10">
        <f ca="1">RAND()*2-1</f>
        <v>-5.4635983605392235E-2</v>
      </c>
      <c r="V733" s="10">
        <f ca="1">$B$2*LOG(B733+1)+SUMPRODUCT($C$2:$T$2,C733:T733)</f>
        <v>55.308007107758527</v>
      </c>
      <c r="W733" s="10">
        <f t="shared" ca="1" si="22"/>
        <v>517535384.35363108</v>
      </c>
      <c r="X733" s="7">
        <f t="shared" ca="1" si="23"/>
        <v>1</v>
      </c>
      <c r="Y733" s="16">
        <f ca="1">X733/$AA$15</f>
        <v>1.1579434923575729E-4</v>
      </c>
    </row>
    <row r="734" spans="1:25" x14ac:dyDescent="0.25">
      <c r="A734" t="str">
        <f>'Consolidated List'!A273</f>
        <v xml:space="preserve">Kathyrn </v>
      </c>
      <c r="B734" s="7">
        <f>'Consolidated List'!B273</f>
        <v>0</v>
      </c>
      <c r="C734" s="7">
        <f>'Consolidated List'!C273</f>
        <v>0</v>
      </c>
      <c r="D734" s="7">
        <f>'Consolidated List'!D273</f>
        <v>0</v>
      </c>
      <c r="E734" s="7">
        <f>'Consolidated List'!E273</f>
        <v>1</v>
      </c>
      <c r="F734" s="7">
        <f>'Consolidated List'!F273</f>
        <v>0</v>
      </c>
      <c r="G734" s="7">
        <f>'Consolidated List'!G273</f>
        <v>0</v>
      </c>
      <c r="H734" s="7">
        <f>'Consolidated List'!H273</f>
        <v>0</v>
      </c>
      <c r="I734" s="7">
        <f>'Consolidated List'!I273</f>
        <v>0</v>
      </c>
      <c r="J734" s="7">
        <f>'Consolidated List'!J273</f>
        <v>0</v>
      </c>
      <c r="K734" s="7">
        <f>'Consolidated List'!K273</f>
        <v>0</v>
      </c>
      <c r="L734" s="7">
        <f>'Consolidated List'!L273</f>
        <v>0</v>
      </c>
      <c r="M734" s="7">
        <f>'Consolidated List'!M273</f>
        <v>0</v>
      </c>
      <c r="N734" s="7">
        <f>'Consolidated List'!N273</f>
        <v>0</v>
      </c>
      <c r="O734" s="7">
        <f>'Consolidated List'!O273</f>
        <v>0</v>
      </c>
      <c r="P734" s="7">
        <f>'Consolidated List'!P273</f>
        <v>0</v>
      </c>
      <c r="Q734" s="7">
        <f>'Consolidated List'!Q273</f>
        <v>0</v>
      </c>
      <c r="R734" s="10">
        <f ca="1">RAND()*2-1</f>
        <v>-0.1067919859558395</v>
      </c>
      <c r="V734" s="10">
        <f ca="1">$B$2*LOG(B734+1)+SUMPRODUCT($C$2:$T$2,C734:T734)</f>
        <v>23.932080140441606</v>
      </c>
      <c r="W734" s="10">
        <f t="shared" ca="1" si="22"/>
        <v>7850587.0171518428</v>
      </c>
      <c r="X734" s="7">
        <f t="shared" ca="1" si="23"/>
        <v>1</v>
      </c>
      <c r="Y734" s="16">
        <f ca="1">X734/$AA$15</f>
        <v>1.1579434923575729E-4</v>
      </c>
    </row>
    <row r="735" spans="1:25" x14ac:dyDescent="0.25">
      <c r="A735" t="str">
        <f>'Consolidated List'!A274</f>
        <v xml:space="preserve">Kavanagh </v>
      </c>
      <c r="B735" s="7">
        <f>'Consolidated List'!B274</f>
        <v>38</v>
      </c>
      <c r="C735" s="7">
        <f>'Consolidated List'!C274</f>
        <v>0</v>
      </c>
      <c r="D735" s="7">
        <f>'Consolidated List'!D274</f>
        <v>0</v>
      </c>
      <c r="E735" s="7">
        <f>'Consolidated List'!E274</f>
        <v>1</v>
      </c>
      <c r="F735" s="7">
        <f>'Consolidated List'!F274</f>
        <v>0</v>
      </c>
      <c r="G735" s="7">
        <f>'Consolidated List'!G274</f>
        <v>0</v>
      </c>
      <c r="H735" s="7">
        <f>'Consolidated List'!H274</f>
        <v>0</v>
      </c>
      <c r="I735" s="7">
        <f>'Consolidated List'!I274</f>
        <v>0</v>
      </c>
      <c r="J735" s="7">
        <f>'Consolidated List'!J274</f>
        <v>0</v>
      </c>
      <c r="K735" s="7">
        <f>'Consolidated List'!K274</f>
        <v>0</v>
      </c>
      <c r="L735" s="7">
        <f>'Consolidated List'!L274</f>
        <v>0</v>
      </c>
      <c r="M735" s="7">
        <f>'Consolidated List'!M274</f>
        <v>0</v>
      </c>
      <c r="N735" s="7">
        <f>'Consolidated List'!N274</f>
        <v>0</v>
      </c>
      <c r="O735" s="7">
        <f>'Consolidated List'!O274</f>
        <v>0</v>
      </c>
      <c r="P735" s="7">
        <f>'Consolidated List'!P274</f>
        <v>0</v>
      </c>
      <c r="Q735" s="7">
        <f>'Consolidated List'!Q274</f>
        <v>0</v>
      </c>
      <c r="R735" s="10">
        <f ca="1">RAND()*2-1</f>
        <v>-0.91951710807235099</v>
      </c>
      <c r="V735" s="10">
        <f ca="1">$B$2*LOG(B735+1)+SUMPRODUCT($C$2:$T$2,C735:T735)</f>
        <v>68.309960951150956</v>
      </c>
      <c r="W735" s="10">
        <f t="shared" ca="1" si="22"/>
        <v>1487373997.3978822</v>
      </c>
      <c r="X735" s="7">
        <f t="shared" ca="1" si="23"/>
        <v>1</v>
      </c>
      <c r="Y735" s="16">
        <f ca="1">X735/$AA$15</f>
        <v>1.1579434923575729E-4</v>
      </c>
    </row>
    <row r="736" spans="1:25" x14ac:dyDescent="0.25">
      <c r="A736" t="str">
        <f>'Consolidated List'!A275</f>
        <v xml:space="preserve">Keephills </v>
      </c>
      <c r="B736" s="7">
        <f>'Consolidated List'!B275</f>
        <v>51</v>
      </c>
      <c r="C736" s="7">
        <f>'Consolidated List'!C275</f>
        <v>0</v>
      </c>
      <c r="D736" s="7">
        <f>'Consolidated List'!D275</f>
        <v>0</v>
      </c>
      <c r="E736" s="7">
        <f>'Consolidated List'!E275</f>
        <v>1</v>
      </c>
      <c r="F736" s="7">
        <f>'Consolidated List'!F275</f>
        <v>0</v>
      </c>
      <c r="G736" s="7">
        <f>'Consolidated List'!G275</f>
        <v>0</v>
      </c>
      <c r="H736" s="7">
        <f>'Consolidated List'!H275</f>
        <v>0</v>
      </c>
      <c r="I736" s="7">
        <f>'Consolidated List'!I275</f>
        <v>0</v>
      </c>
      <c r="J736" s="7">
        <f>'Consolidated List'!J275</f>
        <v>0</v>
      </c>
      <c r="K736" s="7">
        <f>'Consolidated List'!K275</f>
        <v>0</v>
      </c>
      <c r="L736" s="7">
        <f>'Consolidated List'!L275</f>
        <v>0</v>
      </c>
      <c r="M736" s="7">
        <f>'Consolidated List'!M275</f>
        <v>0</v>
      </c>
      <c r="N736" s="7">
        <f>'Consolidated List'!N275</f>
        <v>0</v>
      </c>
      <c r="O736" s="7">
        <f>'Consolidated List'!O275</f>
        <v>0</v>
      </c>
      <c r="P736" s="7">
        <f>'Consolidated List'!P275</f>
        <v>0</v>
      </c>
      <c r="Q736" s="7">
        <f>'Consolidated List'!Q275</f>
        <v>0</v>
      </c>
      <c r="R736" s="10">
        <f ca="1">RAND()*2-1</f>
        <v>0.94696563689029079</v>
      </c>
      <c r="T736">
        <v>3</v>
      </c>
      <c r="V736" s="10">
        <f ca="1">$B$2*LOG(B736+1)+SUMPRODUCT($C$2:$T$2,C736:T736)</f>
        <v>223.09776670885128</v>
      </c>
      <c r="W736" s="10">
        <f t="shared" ca="1" si="22"/>
        <v>552683010155.16687</v>
      </c>
      <c r="X736" s="7">
        <f t="shared" ca="1" si="23"/>
        <v>5</v>
      </c>
      <c r="Y736" s="16">
        <f ca="1">X736/$AA$15</f>
        <v>5.7897174617878647E-4</v>
      </c>
    </row>
    <row r="737" spans="1:25" x14ac:dyDescent="0.25">
      <c r="A737" t="str">
        <f>'Consolidated List'!A1034</f>
        <v>Keheewin</v>
      </c>
      <c r="B737" s="7">
        <f>'Consolidated List'!B1034</f>
        <v>0</v>
      </c>
      <c r="C737" s="7">
        <f>'Consolidated List'!C1034</f>
        <v>0</v>
      </c>
      <c r="D737" s="7">
        <f>'Consolidated List'!D1034</f>
        <v>0</v>
      </c>
      <c r="E737" s="7">
        <f>'Consolidated List'!E1034</f>
        <v>0</v>
      </c>
      <c r="F737" s="7">
        <f>'Consolidated List'!F1034</f>
        <v>0</v>
      </c>
      <c r="G737" s="7">
        <f>'Consolidated List'!G1034</f>
        <v>0</v>
      </c>
      <c r="H737" s="7">
        <f>'Consolidated List'!H1034</f>
        <v>0</v>
      </c>
      <c r="I737" s="7">
        <f>'Consolidated List'!I1034</f>
        <v>0</v>
      </c>
      <c r="J737" s="7">
        <f>'Consolidated List'!J1034</f>
        <v>0</v>
      </c>
      <c r="K737" s="7">
        <f>'Consolidated List'!K1034</f>
        <v>0</v>
      </c>
      <c r="L737" s="7">
        <f>'Consolidated List'!L1034</f>
        <v>0</v>
      </c>
      <c r="M737" s="7">
        <f>'Consolidated List'!M1034</f>
        <v>1</v>
      </c>
      <c r="N737" s="7">
        <f>'Consolidated List'!N1034</f>
        <v>0</v>
      </c>
      <c r="O737" s="7">
        <f>'Consolidated List'!O1034</f>
        <v>0</v>
      </c>
      <c r="P737" s="7">
        <f>'Consolidated List'!P1034</f>
        <v>0</v>
      </c>
      <c r="Q737" s="7">
        <f>'Consolidated List'!Q1034</f>
        <v>0</v>
      </c>
      <c r="R737" s="10">
        <f ca="1">RAND()*2-1</f>
        <v>0.61169621757127612</v>
      </c>
      <c r="T737">
        <v>3</v>
      </c>
      <c r="V737" s="10">
        <f ca="1">$B$2*LOG(B737+1)+SUMPRODUCT($C$2:$T$2,C737:T737)</f>
        <v>193.97132911952519</v>
      </c>
      <c r="W737" s="10">
        <f t="shared" ca="1" si="22"/>
        <v>274591891237.19675</v>
      </c>
      <c r="X737" s="7">
        <f t="shared" ca="1" si="23"/>
        <v>3</v>
      </c>
      <c r="Y737" s="16">
        <f ca="1">X737/$AA$15</f>
        <v>3.4738304770727188E-4</v>
      </c>
    </row>
    <row r="738" spans="1:25" x14ac:dyDescent="0.25">
      <c r="A738" t="str">
        <f>'Consolidated List'!A652</f>
        <v xml:space="preserve">Kehiwin </v>
      </c>
      <c r="B738" s="7">
        <f>'Consolidated List'!B652</f>
        <v>991</v>
      </c>
      <c r="C738" s="7">
        <f>'Consolidated List'!C652</f>
        <v>0</v>
      </c>
      <c r="D738" s="7">
        <f>'Consolidated List'!D652</f>
        <v>0</v>
      </c>
      <c r="E738" s="7">
        <f>'Consolidated List'!E652</f>
        <v>0</v>
      </c>
      <c r="F738" s="7">
        <f>'Consolidated List'!F652</f>
        <v>0</v>
      </c>
      <c r="G738" s="7">
        <f>'Consolidated List'!G652</f>
        <v>0</v>
      </c>
      <c r="H738" s="7">
        <f>'Consolidated List'!H652</f>
        <v>0</v>
      </c>
      <c r="I738" s="7">
        <f>'Consolidated List'!I652</f>
        <v>1</v>
      </c>
      <c r="J738" s="7">
        <f>'Consolidated List'!J652</f>
        <v>0</v>
      </c>
      <c r="K738" s="7">
        <f>'Consolidated List'!K652</f>
        <v>0</v>
      </c>
      <c r="L738" s="7">
        <f>'Consolidated List'!L652</f>
        <v>0</v>
      </c>
      <c r="M738" s="7">
        <f>'Consolidated List'!M652</f>
        <v>0</v>
      </c>
      <c r="N738" s="7">
        <f>'Consolidated List'!N652</f>
        <v>0</v>
      </c>
      <c r="O738" s="7">
        <f>'Consolidated List'!O652</f>
        <v>0</v>
      </c>
      <c r="P738" s="7">
        <f>'Consolidated List'!P652</f>
        <v>0</v>
      </c>
      <c r="Q738" s="7">
        <f>'Consolidated List'!Q652</f>
        <v>0</v>
      </c>
      <c r="R738" s="10">
        <f ca="1">RAND()*2-1</f>
        <v>-0.48940578477693286</v>
      </c>
      <c r="V738" s="10">
        <f ca="1">$B$2*LOG(B738+1)+SUMPRODUCT($C$2:$T$2,C738:T738)</f>
        <v>128.99082733331858</v>
      </c>
      <c r="W738" s="10">
        <f t="shared" ca="1" si="22"/>
        <v>35710352846.629326</v>
      </c>
      <c r="X738" s="7">
        <f t="shared" ca="1" si="23"/>
        <v>1</v>
      </c>
      <c r="Y738" s="16">
        <f ca="1">X738/$AA$15</f>
        <v>1.1579434923575729E-4</v>
      </c>
    </row>
    <row r="739" spans="1:25" x14ac:dyDescent="0.25">
      <c r="A739" t="str">
        <f>'Consolidated List'!A276</f>
        <v xml:space="preserve">Kelsey </v>
      </c>
      <c r="B739" s="7">
        <f>'Consolidated List'!B276</f>
        <v>14</v>
      </c>
      <c r="C739" s="7">
        <f>'Consolidated List'!C276</f>
        <v>0</v>
      </c>
      <c r="D739" s="7">
        <f>'Consolidated List'!D276</f>
        <v>0</v>
      </c>
      <c r="E739" s="7">
        <f>'Consolidated List'!E276</f>
        <v>1</v>
      </c>
      <c r="F739" s="7">
        <f>'Consolidated List'!F276</f>
        <v>0</v>
      </c>
      <c r="G739" s="7">
        <f>'Consolidated List'!G276</f>
        <v>0</v>
      </c>
      <c r="H739" s="7">
        <f>'Consolidated List'!H276</f>
        <v>0</v>
      </c>
      <c r="I739" s="7">
        <f>'Consolidated List'!I276</f>
        <v>0</v>
      </c>
      <c r="J739" s="7">
        <f>'Consolidated List'!J276</f>
        <v>0</v>
      </c>
      <c r="K739" s="7">
        <f>'Consolidated List'!K276</f>
        <v>0</v>
      </c>
      <c r="L739" s="7">
        <f>'Consolidated List'!L276</f>
        <v>0</v>
      </c>
      <c r="M739" s="7">
        <f>'Consolidated List'!M276</f>
        <v>0</v>
      </c>
      <c r="N739" s="7">
        <f>'Consolidated List'!N276</f>
        <v>0</v>
      </c>
      <c r="O739" s="7">
        <f>'Consolidated List'!O276</f>
        <v>0</v>
      </c>
      <c r="P739" s="7">
        <f>'Consolidated List'!P276</f>
        <v>0</v>
      </c>
      <c r="Q739" s="14">
        <f>'Consolidated List'!Q1779</f>
        <v>1</v>
      </c>
      <c r="R739" s="10">
        <f ca="1">RAND()*2-1</f>
        <v>-0.49381794313184635</v>
      </c>
      <c r="T739" s="13">
        <v>3</v>
      </c>
      <c r="V739" s="10">
        <f ca="1">$B$2*LOG(B739+1)+SUMPRODUCT($C$2:$T$2,C739:T739)</f>
        <v>230.87283211751901</v>
      </c>
      <c r="W739" s="10">
        <f t="shared" ca="1" si="22"/>
        <v>655940055631.6123</v>
      </c>
      <c r="X739" s="7">
        <f t="shared" ca="1" si="23"/>
        <v>5</v>
      </c>
      <c r="Y739" s="16">
        <f ca="1">X739/$AA$15</f>
        <v>5.7897174617878647E-4</v>
      </c>
    </row>
    <row r="740" spans="1:25" x14ac:dyDescent="0.25">
      <c r="A740" t="str">
        <f>'Consolidated List'!A1301</f>
        <v xml:space="preserve">Kelvin Grove </v>
      </c>
      <c r="B740" s="7">
        <f>'Consolidated List'!B1301</f>
        <v>2266</v>
      </c>
      <c r="C740" s="7">
        <f>'Consolidated List'!C1301</f>
        <v>0</v>
      </c>
      <c r="D740" s="7">
        <f>'Consolidated List'!D1301</f>
        <v>0</v>
      </c>
      <c r="E740" s="7">
        <f>'Consolidated List'!E1301</f>
        <v>0</v>
      </c>
      <c r="F740" s="7">
        <f>'Consolidated List'!F1301</f>
        <v>0</v>
      </c>
      <c r="G740" s="7">
        <f>'Consolidated List'!G1301</f>
        <v>0</v>
      </c>
      <c r="H740" s="7">
        <f>'Consolidated List'!H1301</f>
        <v>0</v>
      </c>
      <c r="I740" s="7">
        <f>'Consolidated List'!I1301</f>
        <v>0</v>
      </c>
      <c r="J740" s="7">
        <f>'Consolidated List'!J1301</f>
        <v>0</v>
      </c>
      <c r="K740" s="7">
        <f>'Consolidated List'!K1301</f>
        <v>0</v>
      </c>
      <c r="L740" s="7">
        <f>'Consolidated List'!L1301</f>
        <v>0</v>
      </c>
      <c r="M740" s="7">
        <f>'Consolidated List'!M1301</f>
        <v>0</v>
      </c>
      <c r="N740" s="7">
        <f>'Consolidated List'!N1301</f>
        <v>1</v>
      </c>
      <c r="O740" s="7">
        <f>'Consolidated List'!O1301</f>
        <v>0</v>
      </c>
      <c r="P740" s="7">
        <f>'Consolidated List'!P1301</f>
        <v>0</v>
      </c>
      <c r="Q740" s="7">
        <f>'Consolidated List'!Q1301</f>
        <v>0</v>
      </c>
      <c r="R740" s="10">
        <f ca="1">RAND()*2-1</f>
        <v>0.89602996201903085</v>
      </c>
      <c r="V740" s="10">
        <f ca="1">$B$2*LOG(B740+1)+SUMPRODUCT($C$2:$T$2,C740:T740)</f>
        <v>131.69019978436538</v>
      </c>
      <c r="W740" s="10">
        <f t="shared" ca="1" si="22"/>
        <v>39606574492.250015</v>
      </c>
      <c r="X740" s="7">
        <f t="shared" ca="1" si="23"/>
        <v>1</v>
      </c>
      <c r="Y740" s="16">
        <f ca="1">X740/$AA$15</f>
        <v>1.1579434923575729E-4</v>
      </c>
    </row>
    <row r="741" spans="1:25" x14ac:dyDescent="0.25">
      <c r="A741" t="str">
        <f>'Consolidated List'!A1118</f>
        <v>Kenilworth</v>
      </c>
      <c r="B741" s="7">
        <f>'Consolidated List'!B1118</f>
        <v>0</v>
      </c>
      <c r="C741" s="7">
        <f>'Consolidated List'!C1118</f>
        <v>0</v>
      </c>
      <c r="D741" s="7">
        <f>'Consolidated List'!D1118</f>
        <v>0</v>
      </c>
      <c r="E741" s="7">
        <f>'Consolidated List'!E1118</f>
        <v>0</v>
      </c>
      <c r="F741" s="7">
        <f>'Consolidated List'!F1118</f>
        <v>0</v>
      </c>
      <c r="G741" s="7">
        <f>'Consolidated List'!G1118</f>
        <v>0</v>
      </c>
      <c r="H741" s="7">
        <f>'Consolidated List'!H1118</f>
        <v>0</v>
      </c>
      <c r="I741" s="7">
        <f>'Consolidated List'!I1118</f>
        <v>0</v>
      </c>
      <c r="J741" s="7">
        <f>'Consolidated List'!J1118</f>
        <v>0</v>
      </c>
      <c r="K741" s="7">
        <f>'Consolidated List'!K1118</f>
        <v>0</v>
      </c>
      <c r="L741" s="7">
        <f>'Consolidated List'!L1118</f>
        <v>0</v>
      </c>
      <c r="M741" s="7">
        <f>'Consolidated List'!M1118</f>
        <v>1</v>
      </c>
      <c r="N741" s="7">
        <f>'Consolidated List'!N1118</f>
        <v>0</v>
      </c>
      <c r="O741" s="7">
        <f>'Consolidated List'!O1118</f>
        <v>0</v>
      </c>
      <c r="P741" s="7">
        <f>'Consolidated List'!P1118</f>
        <v>0</v>
      </c>
      <c r="Q741" s="7">
        <f>'Consolidated List'!Q1118</f>
        <v>0</v>
      </c>
      <c r="R741" s="10">
        <f ca="1">RAND()*2-1</f>
        <v>0.39218290938683231</v>
      </c>
      <c r="V741" s="10">
        <f ca="1">$B$2*LOG(B741+1)+SUMPRODUCT($C$2:$T$2,C741:T741)</f>
        <v>59.776196037680776</v>
      </c>
      <c r="W741" s="10">
        <f t="shared" ca="1" si="22"/>
        <v>763205288.97720528</v>
      </c>
      <c r="X741" s="7">
        <f t="shared" ca="1" si="23"/>
        <v>1</v>
      </c>
      <c r="Y741" s="16">
        <f ca="1">X741/$AA$15</f>
        <v>1.1579434923575729E-4</v>
      </c>
    </row>
    <row r="742" spans="1:25" x14ac:dyDescent="0.25">
      <c r="A742" t="str">
        <f>'Consolidated List'!A1152</f>
        <v>Kensington</v>
      </c>
      <c r="B742" s="7">
        <f>'Consolidated List'!B1152</f>
        <v>0</v>
      </c>
      <c r="C742" s="7">
        <f>'Consolidated List'!C1152</f>
        <v>0</v>
      </c>
      <c r="D742" s="7">
        <f>'Consolidated List'!D1152</f>
        <v>0</v>
      </c>
      <c r="E742" s="7">
        <f>'Consolidated List'!E1152</f>
        <v>0</v>
      </c>
      <c r="F742" s="7">
        <f>'Consolidated List'!F1152</f>
        <v>0</v>
      </c>
      <c r="G742" s="7">
        <f>'Consolidated List'!G1152</f>
        <v>0</v>
      </c>
      <c r="H742" s="7">
        <f>'Consolidated List'!H1152</f>
        <v>0</v>
      </c>
      <c r="I742" s="7">
        <f>'Consolidated List'!I1152</f>
        <v>0</v>
      </c>
      <c r="J742" s="7">
        <f>'Consolidated List'!J1152</f>
        <v>0</v>
      </c>
      <c r="K742" s="7">
        <f>'Consolidated List'!K1152</f>
        <v>0</v>
      </c>
      <c r="L742" s="7">
        <f>'Consolidated List'!L1152</f>
        <v>0</v>
      </c>
      <c r="M742" s="7">
        <f>'Consolidated List'!M1152</f>
        <v>1</v>
      </c>
      <c r="N742" s="7">
        <f>'Consolidated List'!N1152</f>
        <v>0</v>
      </c>
      <c r="O742" s="7">
        <f>'Consolidated List'!O1152</f>
        <v>0</v>
      </c>
      <c r="P742" s="7">
        <f>'Consolidated List'!P1152</f>
        <v>0</v>
      </c>
      <c r="Q742" s="7">
        <f>'Consolidated List'!Q1152</f>
        <v>0</v>
      </c>
      <c r="R742" s="10">
        <f ca="1">RAND()*2-1</f>
        <v>-0.89176821407534579</v>
      </c>
      <c r="V742" s="10">
        <f ca="1">$B$2*LOG(B742+1)+SUMPRODUCT($C$2:$T$2,C742:T742)</f>
        <v>46.936684803058995</v>
      </c>
      <c r="W742" s="10">
        <f t="shared" ca="1" si="22"/>
        <v>227804371.65042442</v>
      </c>
      <c r="X742" s="7">
        <f t="shared" ca="1" si="23"/>
        <v>1</v>
      </c>
      <c r="Y742" s="16">
        <f ca="1">X742/$AA$15</f>
        <v>1.1579434923575729E-4</v>
      </c>
    </row>
    <row r="743" spans="1:25" x14ac:dyDescent="0.25">
      <c r="A743" t="str">
        <f>'Consolidated List'!A1211</f>
        <v>Kenyon</v>
      </c>
      <c r="B743" s="7">
        <f>'Consolidated List'!B1211</f>
        <v>0</v>
      </c>
      <c r="C743" s="7">
        <f>'Consolidated List'!C1211</f>
        <v>0</v>
      </c>
      <c r="D743" s="7">
        <f>'Consolidated List'!D1211</f>
        <v>0</v>
      </c>
      <c r="E743" s="7">
        <f>'Consolidated List'!E1211</f>
        <v>0</v>
      </c>
      <c r="F743" s="7">
        <f>'Consolidated List'!F1211</f>
        <v>0</v>
      </c>
      <c r="G743" s="7">
        <f>'Consolidated List'!G1211</f>
        <v>0</v>
      </c>
      <c r="H743" s="7">
        <f>'Consolidated List'!H1211</f>
        <v>0</v>
      </c>
      <c r="I743" s="7">
        <f>'Consolidated List'!I1211</f>
        <v>0</v>
      </c>
      <c r="J743" s="7">
        <f>'Consolidated List'!J1211</f>
        <v>0</v>
      </c>
      <c r="K743" s="7">
        <f>'Consolidated List'!K1211</f>
        <v>0</v>
      </c>
      <c r="L743" s="7">
        <f>'Consolidated List'!L1211</f>
        <v>0</v>
      </c>
      <c r="M743" s="7">
        <f>'Consolidated List'!M1211</f>
        <v>1</v>
      </c>
      <c r="N743" s="7">
        <f>'Consolidated List'!N1211</f>
        <v>0</v>
      </c>
      <c r="O743" s="7">
        <f>'Consolidated List'!O1211</f>
        <v>0</v>
      </c>
      <c r="P743" s="7">
        <f>'Consolidated List'!P1211</f>
        <v>0</v>
      </c>
      <c r="Q743" s="7">
        <f>'Consolidated List'!Q1211</f>
        <v>0</v>
      </c>
      <c r="R743" s="10">
        <f ca="1">RAND()*2-1</f>
        <v>-0.49857482483583504</v>
      </c>
      <c r="V743" s="10">
        <f ca="1">$B$2*LOG(B743+1)+SUMPRODUCT($C$2:$T$2,C743:T743)</f>
        <v>50.868618695454103</v>
      </c>
      <c r="W743" s="10">
        <f t="shared" ca="1" si="22"/>
        <v>340603982.378232</v>
      </c>
      <c r="X743" s="7">
        <f t="shared" ca="1" si="23"/>
        <v>1</v>
      </c>
      <c r="Y743" s="16">
        <f ca="1">X743/$AA$15</f>
        <v>1.1579434923575729E-4</v>
      </c>
    </row>
    <row r="744" spans="1:25" x14ac:dyDescent="0.25">
      <c r="A744" t="str">
        <f>'Consolidated List'!A277</f>
        <v xml:space="preserve">Keoma </v>
      </c>
      <c r="B744" s="7">
        <f>'Consolidated List'!B277</f>
        <v>0</v>
      </c>
      <c r="C744" s="7">
        <f>'Consolidated List'!C277</f>
        <v>0</v>
      </c>
      <c r="D744" s="7">
        <f>'Consolidated List'!D277</f>
        <v>0</v>
      </c>
      <c r="E744" s="7">
        <f>'Consolidated List'!E277</f>
        <v>1</v>
      </c>
      <c r="F744" s="7">
        <f>'Consolidated List'!F277</f>
        <v>0</v>
      </c>
      <c r="G744" s="7">
        <f>'Consolidated List'!G277</f>
        <v>0</v>
      </c>
      <c r="H744" s="7">
        <f>'Consolidated List'!H277</f>
        <v>0</v>
      </c>
      <c r="I744" s="7">
        <f>'Consolidated List'!I277</f>
        <v>0</v>
      </c>
      <c r="J744" s="7">
        <f>'Consolidated List'!J277</f>
        <v>0</v>
      </c>
      <c r="K744" s="7">
        <f>'Consolidated List'!K277</f>
        <v>0</v>
      </c>
      <c r="L744" s="7">
        <f>'Consolidated List'!L277</f>
        <v>0</v>
      </c>
      <c r="M744" s="7">
        <f>'Consolidated List'!M277</f>
        <v>0</v>
      </c>
      <c r="N744" s="7">
        <f>'Consolidated List'!N277</f>
        <v>0</v>
      </c>
      <c r="O744" s="7">
        <f>'Consolidated List'!O277</f>
        <v>0</v>
      </c>
      <c r="P744" s="7">
        <f>'Consolidated List'!P277</f>
        <v>0</v>
      </c>
      <c r="Q744" s="7">
        <f>'Consolidated List'!Q277</f>
        <v>0</v>
      </c>
      <c r="R744" s="10">
        <f ca="1">RAND()*2-1</f>
        <v>0.90973898687628352</v>
      </c>
      <c r="V744" s="10">
        <f ca="1">$B$2*LOG(B744+1)+SUMPRODUCT($C$2:$T$2,C744:T744)</f>
        <v>34.097389868762832</v>
      </c>
      <c r="W744" s="10">
        <f t="shared" ca="1" si="22"/>
        <v>46089888.532345928</v>
      </c>
      <c r="X744" s="7">
        <f t="shared" ca="1" si="23"/>
        <v>1</v>
      </c>
      <c r="Y744" s="16">
        <f ca="1">X744/$AA$15</f>
        <v>1.1579434923575729E-4</v>
      </c>
    </row>
    <row r="745" spans="1:25" x14ac:dyDescent="0.25">
      <c r="A745" t="str">
        <f>'Consolidated List'!A1174</f>
        <v>Kernohan</v>
      </c>
      <c r="B745" s="7">
        <f>'Consolidated List'!B1174</f>
        <v>0</v>
      </c>
      <c r="C745" s="7">
        <f>'Consolidated List'!C1174</f>
        <v>0</v>
      </c>
      <c r="D745" s="7">
        <f>'Consolidated List'!D1174</f>
        <v>0</v>
      </c>
      <c r="E745" s="7">
        <f>'Consolidated List'!E1174</f>
        <v>0</v>
      </c>
      <c r="F745" s="7">
        <f>'Consolidated List'!F1174</f>
        <v>0</v>
      </c>
      <c r="G745" s="7">
        <f>'Consolidated List'!G1174</f>
        <v>0</v>
      </c>
      <c r="H745" s="7">
        <f>'Consolidated List'!H1174</f>
        <v>0</v>
      </c>
      <c r="I745" s="7">
        <f>'Consolidated List'!I1174</f>
        <v>0</v>
      </c>
      <c r="J745" s="7">
        <f>'Consolidated List'!J1174</f>
        <v>0</v>
      </c>
      <c r="K745" s="7">
        <f>'Consolidated List'!K1174</f>
        <v>0</v>
      </c>
      <c r="L745" s="7">
        <f>'Consolidated List'!L1174</f>
        <v>0</v>
      </c>
      <c r="M745" s="7">
        <f>'Consolidated List'!M1174</f>
        <v>1</v>
      </c>
      <c r="N745" s="7">
        <f>'Consolidated List'!N1174</f>
        <v>0</v>
      </c>
      <c r="O745" s="7">
        <f>'Consolidated List'!O1174</f>
        <v>0</v>
      </c>
      <c r="P745" s="7">
        <f>'Consolidated List'!P1174</f>
        <v>0</v>
      </c>
      <c r="Q745" s="7">
        <f>'Consolidated List'!Q1174</f>
        <v>0</v>
      </c>
      <c r="R745" s="10">
        <f ca="1">RAND()*2-1</f>
        <v>0.98294711529220335</v>
      </c>
      <c r="V745" s="10">
        <f ca="1">$B$2*LOG(B745+1)+SUMPRODUCT($C$2:$T$2,C745:T745)</f>
        <v>65.68383809673449</v>
      </c>
      <c r="W745" s="10">
        <f t="shared" ca="1" si="22"/>
        <v>1222623133.6831186</v>
      </c>
      <c r="X745" s="7">
        <f t="shared" ca="1" si="23"/>
        <v>1</v>
      </c>
      <c r="Y745" s="16">
        <f ca="1">X745/$AA$15</f>
        <v>1.1579434923575729E-4</v>
      </c>
    </row>
    <row r="746" spans="1:25" x14ac:dyDescent="0.25">
      <c r="A746" t="str">
        <f>'Consolidated List'!A1073</f>
        <v>Keswick</v>
      </c>
      <c r="B746" s="7">
        <f>'Consolidated List'!B1073</f>
        <v>0</v>
      </c>
      <c r="C746" s="7">
        <f>'Consolidated List'!C1073</f>
        <v>0</v>
      </c>
      <c r="D746" s="7">
        <f>'Consolidated List'!D1073</f>
        <v>0</v>
      </c>
      <c r="E746" s="7">
        <f>'Consolidated List'!E1073</f>
        <v>0</v>
      </c>
      <c r="F746" s="7">
        <f>'Consolidated List'!F1073</f>
        <v>0</v>
      </c>
      <c r="G746" s="7">
        <f>'Consolidated List'!G1073</f>
        <v>0</v>
      </c>
      <c r="H746" s="7">
        <f>'Consolidated List'!H1073</f>
        <v>0</v>
      </c>
      <c r="I746" s="7">
        <f>'Consolidated List'!I1073</f>
        <v>0</v>
      </c>
      <c r="J746" s="7">
        <f>'Consolidated List'!J1073</f>
        <v>0</v>
      </c>
      <c r="K746" s="7">
        <f>'Consolidated List'!K1073</f>
        <v>0</v>
      </c>
      <c r="L746" s="7">
        <f>'Consolidated List'!L1073</f>
        <v>0</v>
      </c>
      <c r="M746" s="7">
        <f>'Consolidated List'!M1073</f>
        <v>1</v>
      </c>
      <c r="N746" s="7">
        <f>'Consolidated List'!N1073</f>
        <v>0</v>
      </c>
      <c r="O746" s="7">
        <f>'Consolidated List'!O1073</f>
        <v>0</v>
      </c>
      <c r="P746" s="7">
        <f>'Consolidated List'!P1073</f>
        <v>0</v>
      </c>
      <c r="Q746" s="7">
        <f>'Consolidated List'!Q1073</f>
        <v>0</v>
      </c>
      <c r="R746" s="10">
        <f ca="1">RAND()*2-1</f>
        <v>0.66887245844620735</v>
      </c>
      <c r="V746" s="10">
        <f ca="1">$B$2*LOG(B746+1)+SUMPRODUCT($C$2:$T$2,C746:T746)</f>
        <v>62.543091528274523</v>
      </c>
      <c r="W746" s="10">
        <f t="shared" ca="1" si="22"/>
        <v>956966473.63252497</v>
      </c>
      <c r="X746" s="7">
        <f t="shared" ca="1" si="23"/>
        <v>1</v>
      </c>
      <c r="Y746" s="16">
        <f ca="1">X746/$AA$15</f>
        <v>1.1579434923575729E-4</v>
      </c>
    </row>
    <row r="747" spans="1:25" x14ac:dyDescent="0.25">
      <c r="A747" t="str">
        <f>'Consolidated List'!A650</f>
        <v xml:space="preserve">K'i Túe </v>
      </c>
      <c r="B747" s="7">
        <f>'Consolidated List'!B650</f>
        <v>0</v>
      </c>
      <c r="C747" s="7">
        <f>'Consolidated List'!C650</f>
        <v>0</v>
      </c>
      <c r="D747" s="7">
        <f>'Consolidated List'!D650</f>
        <v>0</v>
      </c>
      <c r="E747" s="7">
        <f>'Consolidated List'!E650</f>
        <v>0</v>
      </c>
      <c r="F747" s="7">
        <f>'Consolidated List'!F650</f>
        <v>0</v>
      </c>
      <c r="G747" s="7">
        <f>'Consolidated List'!G650</f>
        <v>0</v>
      </c>
      <c r="H747" s="7">
        <f>'Consolidated List'!H650</f>
        <v>0</v>
      </c>
      <c r="I747" s="7">
        <f>'Consolidated List'!I650</f>
        <v>1</v>
      </c>
      <c r="J747" s="7">
        <f>'Consolidated List'!J650</f>
        <v>0</v>
      </c>
      <c r="K747" s="7">
        <f>'Consolidated List'!K650</f>
        <v>0</v>
      </c>
      <c r="L747" s="7">
        <f>'Consolidated List'!L650</f>
        <v>0</v>
      </c>
      <c r="M747" s="7">
        <f>'Consolidated List'!M650</f>
        <v>0</v>
      </c>
      <c r="N747" s="7">
        <f>'Consolidated List'!N650</f>
        <v>0</v>
      </c>
      <c r="O747" s="7">
        <f>'Consolidated List'!O650</f>
        <v>0</v>
      </c>
      <c r="P747" s="7">
        <f>'Consolidated List'!P650</f>
        <v>0</v>
      </c>
      <c r="Q747" s="7">
        <f>'Consolidated List'!Q650</f>
        <v>0</v>
      </c>
      <c r="R747" s="10">
        <f ca="1">RAND()*2-1</f>
        <v>-0.20118934949920142</v>
      </c>
      <c r="V747" s="10">
        <f ca="1">$B$2*LOG(B747+1)+SUMPRODUCT($C$2:$T$2,C747:T747)</f>
        <v>32.988106505007984</v>
      </c>
      <c r="W747" s="10">
        <f t="shared" ca="1" si="22"/>
        <v>39064918.089073434</v>
      </c>
      <c r="X747" s="7">
        <f t="shared" ca="1" si="23"/>
        <v>1</v>
      </c>
      <c r="Y747" s="16">
        <f ca="1">X747/$AA$15</f>
        <v>1.1579434923575729E-4</v>
      </c>
    </row>
    <row r="748" spans="1:25" x14ac:dyDescent="0.25">
      <c r="A748" t="str">
        <f>'Consolidated List'!A596</f>
        <v xml:space="preserve">Kikino </v>
      </c>
      <c r="B748" s="7">
        <f>'Consolidated List'!B596</f>
        <v>1113</v>
      </c>
      <c r="C748" s="7">
        <f>'Consolidated List'!C596</f>
        <v>0</v>
      </c>
      <c r="D748" s="7">
        <f>'Consolidated List'!D596</f>
        <v>0</v>
      </c>
      <c r="E748" s="7">
        <f>'Consolidated List'!E596</f>
        <v>0</v>
      </c>
      <c r="F748" s="7">
        <f>'Consolidated List'!F596</f>
        <v>0</v>
      </c>
      <c r="G748" s="7">
        <f>'Consolidated List'!G596</f>
        <v>0</v>
      </c>
      <c r="H748" s="7">
        <f>'Consolidated List'!H596</f>
        <v>1</v>
      </c>
      <c r="I748" s="7">
        <f>'Consolidated List'!I596</f>
        <v>0</v>
      </c>
      <c r="J748" s="7">
        <f>'Consolidated List'!J596</f>
        <v>0</v>
      </c>
      <c r="K748" s="7">
        <f>'Consolidated List'!K596</f>
        <v>0</v>
      </c>
      <c r="L748" s="7">
        <f>'Consolidated List'!L596</f>
        <v>0</v>
      </c>
      <c r="M748" s="7">
        <f>'Consolidated List'!M596</f>
        <v>0</v>
      </c>
      <c r="N748" s="7">
        <f>'Consolidated List'!N596</f>
        <v>0</v>
      </c>
      <c r="O748" s="7">
        <f>'Consolidated List'!O596</f>
        <v>0</v>
      </c>
      <c r="P748" s="7">
        <f>'Consolidated List'!P596</f>
        <v>0</v>
      </c>
      <c r="Q748" s="14">
        <f>'Consolidated List'!Q1780</f>
        <v>1</v>
      </c>
      <c r="R748" s="10">
        <f ca="1">RAND()*2-1</f>
        <v>0.67951611271019496</v>
      </c>
      <c r="V748" s="10">
        <f ca="1">$B$2*LOG(B748+1)+SUMPRODUCT($C$2:$T$2,C748:T748)</f>
        <v>172.34237242474637</v>
      </c>
      <c r="W748" s="10">
        <f t="shared" ca="1" si="22"/>
        <v>152040866216.99951</v>
      </c>
      <c r="X748" s="7">
        <f t="shared" ca="1" si="23"/>
        <v>2</v>
      </c>
      <c r="Y748" s="16">
        <f ca="1">X748/$AA$15</f>
        <v>2.3158869847151459E-4</v>
      </c>
    </row>
    <row r="749" spans="1:25" x14ac:dyDescent="0.25">
      <c r="A749" t="str">
        <f>'Consolidated List'!A1202</f>
        <v>Kildare</v>
      </c>
      <c r="B749" s="7">
        <f>'Consolidated List'!B1202</f>
        <v>0</v>
      </c>
      <c r="C749" s="7">
        <f>'Consolidated List'!C1202</f>
        <v>0</v>
      </c>
      <c r="D749" s="7">
        <f>'Consolidated List'!D1202</f>
        <v>0</v>
      </c>
      <c r="E749" s="7">
        <f>'Consolidated List'!E1202</f>
        <v>0</v>
      </c>
      <c r="F749" s="7">
        <f>'Consolidated List'!F1202</f>
        <v>0</v>
      </c>
      <c r="G749" s="7">
        <f>'Consolidated List'!G1202</f>
        <v>0</v>
      </c>
      <c r="H749" s="7">
        <f>'Consolidated List'!H1202</f>
        <v>0</v>
      </c>
      <c r="I749" s="7">
        <f>'Consolidated List'!I1202</f>
        <v>0</v>
      </c>
      <c r="J749" s="7">
        <f>'Consolidated List'!J1202</f>
        <v>0</v>
      </c>
      <c r="K749" s="7">
        <f>'Consolidated List'!K1202</f>
        <v>0</v>
      </c>
      <c r="L749" s="7">
        <f>'Consolidated List'!L1202</f>
        <v>0</v>
      </c>
      <c r="M749" s="7">
        <f>'Consolidated List'!M1202</f>
        <v>1</v>
      </c>
      <c r="N749" s="7">
        <f>'Consolidated List'!N1202</f>
        <v>0</v>
      </c>
      <c r="O749" s="7">
        <f>'Consolidated List'!O1202</f>
        <v>0</v>
      </c>
      <c r="P749" s="7">
        <f>'Consolidated List'!P1202</f>
        <v>0</v>
      </c>
      <c r="Q749" s="7">
        <f>'Consolidated List'!Q1202</f>
        <v>0</v>
      </c>
      <c r="R749" s="10">
        <f ca="1">RAND()*2-1</f>
        <v>-0.52004558665080736</v>
      </c>
      <c r="V749" s="10">
        <f ca="1">$B$2*LOG(B749+1)+SUMPRODUCT($C$2:$T$2,C749:T749)</f>
        <v>50.653911077304379</v>
      </c>
      <c r="W749" s="10">
        <f t="shared" ca="1" si="22"/>
        <v>333476254.92143923</v>
      </c>
      <c r="X749" s="7">
        <f t="shared" ca="1" si="23"/>
        <v>1</v>
      </c>
      <c r="Y749" s="16">
        <f ca="1">X749/$AA$15</f>
        <v>1.1579434923575729E-4</v>
      </c>
    </row>
    <row r="750" spans="1:25" x14ac:dyDescent="0.25">
      <c r="A750" t="str">
        <f>'Consolidated List'!A1203</f>
        <v>Kilkenny</v>
      </c>
      <c r="B750" s="7">
        <f>'Consolidated List'!B1203</f>
        <v>0</v>
      </c>
      <c r="C750" s="7">
        <f>'Consolidated List'!C1203</f>
        <v>0</v>
      </c>
      <c r="D750" s="7">
        <f>'Consolidated List'!D1203</f>
        <v>0</v>
      </c>
      <c r="E750" s="7">
        <f>'Consolidated List'!E1203</f>
        <v>0</v>
      </c>
      <c r="F750" s="7">
        <f>'Consolidated List'!F1203</f>
        <v>0</v>
      </c>
      <c r="G750" s="7">
        <f>'Consolidated List'!G1203</f>
        <v>0</v>
      </c>
      <c r="H750" s="7">
        <f>'Consolidated List'!H1203</f>
        <v>0</v>
      </c>
      <c r="I750" s="7">
        <f>'Consolidated List'!I1203</f>
        <v>0</v>
      </c>
      <c r="J750" s="7">
        <f>'Consolidated List'!J1203</f>
        <v>0</v>
      </c>
      <c r="K750" s="7">
        <f>'Consolidated List'!K1203</f>
        <v>0</v>
      </c>
      <c r="L750" s="7">
        <f>'Consolidated List'!L1203</f>
        <v>0</v>
      </c>
      <c r="M750" s="7">
        <f>'Consolidated List'!M1203</f>
        <v>1</v>
      </c>
      <c r="N750" s="7">
        <f>'Consolidated List'!N1203</f>
        <v>0</v>
      </c>
      <c r="O750" s="7">
        <f>'Consolidated List'!O1203</f>
        <v>0</v>
      </c>
      <c r="P750" s="7">
        <f>'Consolidated List'!P1203</f>
        <v>0</v>
      </c>
      <c r="Q750" s="7">
        <f>'Consolidated List'!Q1203</f>
        <v>0</v>
      </c>
      <c r="R750" s="10">
        <f ca="1">RAND()*2-1</f>
        <v>-0.67251881584800555</v>
      </c>
      <c r="V750" s="10">
        <f ca="1">$B$2*LOG(B750+1)+SUMPRODUCT($C$2:$T$2,C750:T750)</f>
        <v>49.1291787853324</v>
      </c>
      <c r="W750" s="10">
        <f t="shared" ca="1" si="22"/>
        <v>286218381.05437255</v>
      </c>
      <c r="X750" s="7">
        <f t="shared" ca="1" si="23"/>
        <v>1</v>
      </c>
      <c r="Y750" s="16">
        <f ca="1">X750/$AA$15</f>
        <v>1.1579434923575729E-4</v>
      </c>
    </row>
    <row r="751" spans="1:25" x14ac:dyDescent="0.25">
      <c r="A751" t="str">
        <f>'Consolidated List'!A1488</f>
        <v xml:space="preserve">Killam </v>
      </c>
      <c r="B751" s="7">
        <f>'Consolidated List'!B1488</f>
        <v>1019</v>
      </c>
      <c r="C751" s="7">
        <f>'Consolidated List'!C1488</f>
        <v>0</v>
      </c>
      <c r="D751" s="7">
        <f>'Consolidated List'!D1488</f>
        <v>0</v>
      </c>
      <c r="E751" s="7">
        <f>'Consolidated List'!E1488</f>
        <v>0</v>
      </c>
      <c r="F751" s="7">
        <f>'Consolidated List'!F1488</f>
        <v>0</v>
      </c>
      <c r="G751" s="7">
        <f>'Consolidated List'!G1488</f>
        <v>0</v>
      </c>
      <c r="H751" s="7">
        <f>'Consolidated List'!H1488</f>
        <v>0</v>
      </c>
      <c r="I751" s="7">
        <f>'Consolidated List'!I1488</f>
        <v>0</v>
      </c>
      <c r="J751" s="7">
        <f>'Consolidated List'!J1488</f>
        <v>0</v>
      </c>
      <c r="K751" s="7">
        <f>'Consolidated List'!K1488</f>
        <v>0</v>
      </c>
      <c r="L751" s="7">
        <f>'Consolidated List'!L1488</f>
        <v>0</v>
      </c>
      <c r="M751" s="7">
        <f>'Consolidated List'!M1488</f>
        <v>0</v>
      </c>
      <c r="N751" s="7">
        <f>'Consolidated List'!N1488</f>
        <v>0</v>
      </c>
      <c r="O751" s="7">
        <f>'Consolidated List'!O1488</f>
        <v>1</v>
      </c>
      <c r="P751" s="7">
        <f>'Consolidated List'!P1488</f>
        <v>0</v>
      </c>
      <c r="Q751" s="7">
        <f>'Consolidated List'!Q1488</f>
        <v>0</v>
      </c>
      <c r="R751" s="10">
        <f ca="1">RAND()*2-1</f>
        <v>-0.53662445239167056</v>
      </c>
      <c r="T751">
        <v>3</v>
      </c>
      <c r="V751" s="10">
        <f ca="1">$B$2*LOG(B751+1)+SUMPRODUCT($C$2:$T$2,C751:T751)</f>
        <v>305.91756114422657</v>
      </c>
      <c r="W751" s="10">
        <f t="shared" ca="1" si="22"/>
        <v>2679304302545.2222</v>
      </c>
      <c r="X751" s="7">
        <f t="shared" ca="1" si="23"/>
        <v>20</v>
      </c>
      <c r="Y751" s="16">
        <f ca="1">X751/$AA$15</f>
        <v>2.3158869847151459E-3</v>
      </c>
    </row>
    <row r="752" spans="1:25" x14ac:dyDescent="0.25">
      <c r="A752" t="str">
        <f>'Consolidated List'!A1302</f>
        <v>Killarney</v>
      </c>
      <c r="B752" s="7">
        <f>'Consolidated List'!B1302</f>
        <v>6450</v>
      </c>
      <c r="C752" s="7">
        <f>'Consolidated List'!C1302</f>
        <v>0</v>
      </c>
      <c r="D752" s="7">
        <f>'Consolidated List'!D1302</f>
        <v>0</v>
      </c>
      <c r="E752" s="7">
        <f>'Consolidated List'!E1302</f>
        <v>0</v>
      </c>
      <c r="F752" s="7">
        <f>'Consolidated List'!F1302</f>
        <v>0</v>
      </c>
      <c r="G752" s="7">
        <f>'Consolidated List'!G1302</f>
        <v>0</v>
      </c>
      <c r="H752" s="7">
        <f>'Consolidated List'!H1302</f>
        <v>0</v>
      </c>
      <c r="I752" s="7">
        <f>'Consolidated List'!I1302</f>
        <v>0</v>
      </c>
      <c r="J752" s="7">
        <f>'Consolidated List'!J1302</f>
        <v>0</v>
      </c>
      <c r="K752" s="7">
        <f>'Consolidated List'!K1302</f>
        <v>0</v>
      </c>
      <c r="L752" s="7">
        <f>'Consolidated List'!L1302</f>
        <v>0</v>
      </c>
      <c r="M752" s="7">
        <f>'Consolidated List'!M1204</f>
        <v>1</v>
      </c>
      <c r="N752" s="7">
        <f>'Consolidated List'!N1302</f>
        <v>1</v>
      </c>
      <c r="O752" s="7">
        <f>'Consolidated List'!O1302</f>
        <v>0</v>
      </c>
      <c r="P752" s="7">
        <f>'Consolidated List'!P1302</f>
        <v>0</v>
      </c>
      <c r="Q752" s="7">
        <f>'Consolidated List'!Q1302</f>
        <v>0</v>
      </c>
      <c r="R752" s="10">
        <f ca="1">RAND()*2-1</f>
        <v>0.36858972871761719</v>
      </c>
      <c r="V752" s="10">
        <f ca="1">$B$2*LOG(B752+1)+SUMPRODUCT($C$2:$T$2,C752:T752)</f>
        <v>197.25795661349227</v>
      </c>
      <c r="W752" s="10">
        <f t="shared" ca="1" si="22"/>
        <v>298656966685.5387</v>
      </c>
      <c r="X752" s="7">
        <f t="shared" ca="1" si="23"/>
        <v>3</v>
      </c>
      <c r="Y752" s="16">
        <f ca="1">X752/$AA$15</f>
        <v>3.4738304770727188E-4</v>
      </c>
    </row>
    <row r="753" spans="1:25" x14ac:dyDescent="0.25">
      <c r="A753" t="str">
        <f>'Consolidated List'!A278</f>
        <v xml:space="preserve">Kimball </v>
      </c>
      <c r="B753" s="7">
        <f>'Consolidated List'!B278</f>
        <v>0</v>
      </c>
      <c r="C753" s="7">
        <f>'Consolidated List'!C278</f>
        <v>0</v>
      </c>
      <c r="D753" s="7">
        <f>'Consolidated List'!D59</f>
        <v>1</v>
      </c>
      <c r="E753" s="7">
        <f>'Consolidated List'!E278</f>
        <v>1</v>
      </c>
      <c r="F753" s="7">
        <f>'Consolidated List'!F278</f>
        <v>0</v>
      </c>
      <c r="G753" s="7">
        <f>'Consolidated List'!G278</f>
        <v>0</v>
      </c>
      <c r="H753" s="7">
        <f>'Consolidated List'!H278</f>
        <v>0</v>
      </c>
      <c r="I753" s="7">
        <f>'Consolidated List'!I278</f>
        <v>0</v>
      </c>
      <c r="J753" s="7">
        <f>'Consolidated List'!J278</f>
        <v>0</v>
      </c>
      <c r="K753" s="7">
        <f>'Consolidated List'!K278</f>
        <v>0</v>
      </c>
      <c r="L753" s="7">
        <f>'Consolidated List'!L278</f>
        <v>0</v>
      </c>
      <c r="M753" s="7">
        <f>'Consolidated List'!M278</f>
        <v>0</v>
      </c>
      <c r="N753" s="7">
        <f>'Consolidated List'!N278</f>
        <v>0</v>
      </c>
      <c r="O753" s="7">
        <f>'Consolidated List'!O278</f>
        <v>0</v>
      </c>
      <c r="P753" s="7">
        <f>'Consolidated List'!P278</f>
        <v>0</v>
      </c>
      <c r="Q753" s="7">
        <f>'Consolidated List'!Q278</f>
        <v>0</v>
      </c>
      <c r="R753" s="10">
        <f ca="1">RAND()*2-1</f>
        <v>0.31129356118822638</v>
      </c>
      <c r="V753" s="10">
        <f ca="1">$B$2*LOG(B753+1)+SUMPRODUCT($C$2:$T$2,C753:T753)</f>
        <v>38.112935611882264</v>
      </c>
      <c r="W753" s="10">
        <f t="shared" ca="1" si="22"/>
        <v>80419616.003990248</v>
      </c>
      <c r="X753" s="7">
        <f t="shared" ca="1" si="23"/>
        <v>1</v>
      </c>
      <c r="Y753" s="16">
        <f ca="1">X753/$AA$15</f>
        <v>1.1579434923575729E-4</v>
      </c>
    </row>
    <row r="754" spans="1:25" x14ac:dyDescent="0.25">
      <c r="A754" t="str">
        <f>'Consolidated List'!A845</f>
        <v>Kinbrook Island</v>
      </c>
      <c r="B754" s="7">
        <f>'Consolidated List'!B845</f>
        <v>0</v>
      </c>
      <c r="C754" s="7">
        <f>'Consolidated List'!C845</f>
        <v>0</v>
      </c>
      <c r="D754" s="7">
        <f>'Consolidated List'!D845</f>
        <v>0</v>
      </c>
      <c r="E754" s="7">
        <f>'Consolidated List'!E845</f>
        <v>0</v>
      </c>
      <c r="F754" s="7">
        <f>'Consolidated List'!F845</f>
        <v>0</v>
      </c>
      <c r="G754" s="7">
        <f>'Consolidated List'!G845</f>
        <v>0</v>
      </c>
      <c r="H754" s="7">
        <f>'Consolidated List'!H845</f>
        <v>0</v>
      </c>
      <c r="I754" s="7">
        <f>'Consolidated List'!I845</f>
        <v>0</v>
      </c>
      <c r="J754" s="7">
        <f>'Consolidated List'!J845</f>
        <v>0</v>
      </c>
      <c r="K754" s="7">
        <f>'Consolidated List'!K845</f>
        <v>0</v>
      </c>
      <c r="L754" s="7">
        <f>'Consolidated List'!L845</f>
        <v>1</v>
      </c>
      <c r="M754" s="7">
        <f>'Consolidated List'!M845</f>
        <v>0</v>
      </c>
      <c r="N754" s="7">
        <f>'Consolidated List'!N845</f>
        <v>0</v>
      </c>
      <c r="O754" s="7">
        <f>'Consolidated List'!O845</f>
        <v>0</v>
      </c>
      <c r="P754" s="7">
        <f>'Consolidated List'!P845</f>
        <v>0</v>
      </c>
      <c r="Q754" s="7">
        <f>'Consolidated List'!Q845</f>
        <v>0</v>
      </c>
      <c r="R754" s="10">
        <f ca="1">RAND()*2-1</f>
        <v>-0.1989245161036115</v>
      </c>
      <c r="T754">
        <v>2</v>
      </c>
      <c r="V754" s="10">
        <f ca="1">$B$2*LOG(B754+1)+SUMPRODUCT($C$2:$T$2,C754:T754)</f>
        <v>111.01075483896389</v>
      </c>
      <c r="W754" s="10">
        <f t="shared" ca="1" si="22"/>
        <v>16858746432.44276</v>
      </c>
      <c r="X754" s="7">
        <f t="shared" ca="1" si="23"/>
        <v>1</v>
      </c>
      <c r="Y754" s="16">
        <f ca="1">X754/$AA$15</f>
        <v>1.1579434923575729E-4</v>
      </c>
    </row>
    <row r="755" spans="1:25" x14ac:dyDescent="0.25">
      <c r="A755" t="str">
        <f>'Consolidated List'!A1303</f>
        <v xml:space="preserve">Kincora </v>
      </c>
      <c r="B755" s="7">
        <f>'Consolidated List'!B1303</f>
        <v>0</v>
      </c>
      <c r="C755" s="7">
        <f>'Consolidated List'!C1303</f>
        <v>0</v>
      </c>
      <c r="D755" s="7">
        <f>'Consolidated List'!D1303</f>
        <v>0</v>
      </c>
      <c r="E755" s="7">
        <f>'Consolidated List'!E1303</f>
        <v>0</v>
      </c>
      <c r="F755" s="7">
        <f>'Consolidated List'!F1303</f>
        <v>0</v>
      </c>
      <c r="G755" s="7">
        <f>'Consolidated List'!G1303</f>
        <v>0</v>
      </c>
      <c r="H755" s="7">
        <f>'Consolidated List'!H1303</f>
        <v>0</v>
      </c>
      <c r="I755" s="7">
        <f>'Consolidated List'!I1303</f>
        <v>0</v>
      </c>
      <c r="J755" s="7">
        <f>'Consolidated List'!J1303</f>
        <v>0</v>
      </c>
      <c r="K755" s="7">
        <f>'Consolidated List'!K1303</f>
        <v>0</v>
      </c>
      <c r="L755" s="7">
        <f>'Consolidated List'!L1303</f>
        <v>0</v>
      </c>
      <c r="M755" s="7">
        <f>'Consolidated List'!M1303</f>
        <v>0</v>
      </c>
      <c r="N755" s="7">
        <f>'Consolidated List'!N1303</f>
        <v>1</v>
      </c>
      <c r="O755" s="7">
        <f>'Consolidated List'!O1303</f>
        <v>0</v>
      </c>
      <c r="P755" s="7">
        <f>'Consolidated List'!P1303</f>
        <v>0</v>
      </c>
      <c r="Q755" s="7">
        <f>'Consolidated List'!Q1303</f>
        <v>0</v>
      </c>
      <c r="R755" s="10">
        <f ca="1">RAND()*2-1</f>
        <v>-0.60928972028769035</v>
      </c>
      <c r="V755" s="10">
        <f ca="1">$B$2*LOG(B755+1)+SUMPRODUCT($C$2:$T$2,C755:T755)</f>
        <v>5.9071027971230965</v>
      </c>
      <c r="W755" s="10">
        <f t="shared" ca="1" si="22"/>
        <v>7190.3803063811492</v>
      </c>
      <c r="X755" s="7">
        <f t="shared" ca="1" si="23"/>
        <v>1</v>
      </c>
      <c r="Y755" s="16">
        <f ca="1">X755/$AA$15</f>
        <v>1.1579434923575729E-4</v>
      </c>
    </row>
    <row r="756" spans="1:25" x14ac:dyDescent="0.25">
      <c r="A756" t="str">
        <f>'Consolidated List'!A1119</f>
        <v>King Edward Park</v>
      </c>
      <c r="B756" s="7">
        <f>'Consolidated List'!B1119</f>
        <v>0</v>
      </c>
      <c r="C756" s="7">
        <f>'Consolidated List'!C1119</f>
        <v>0</v>
      </c>
      <c r="D756" s="7">
        <f>'Consolidated List'!D1119</f>
        <v>0</v>
      </c>
      <c r="E756" s="7">
        <f>'Consolidated List'!E1119</f>
        <v>0</v>
      </c>
      <c r="F756" s="7">
        <f>'Consolidated List'!F1119</f>
        <v>0</v>
      </c>
      <c r="G756" s="7">
        <f>'Consolidated List'!G1119</f>
        <v>0</v>
      </c>
      <c r="H756" s="7">
        <f>'Consolidated List'!H1119</f>
        <v>0</v>
      </c>
      <c r="I756" s="7">
        <f>'Consolidated List'!I1119</f>
        <v>0</v>
      </c>
      <c r="J756" s="7">
        <f>'Consolidated List'!J1119</f>
        <v>0</v>
      </c>
      <c r="K756" s="7">
        <f>'Consolidated List'!K1119</f>
        <v>0</v>
      </c>
      <c r="L756" s="7">
        <f>'Consolidated List'!L1119</f>
        <v>0</v>
      </c>
      <c r="M756" s="7">
        <f>'Consolidated List'!M1119</f>
        <v>1</v>
      </c>
      <c r="N756" s="7">
        <f>'Consolidated List'!N1119</f>
        <v>0</v>
      </c>
      <c r="O756" s="7">
        <f>'Consolidated List'!O1119</f>
        <v>0</v>
      </c>
      <c r="P756" s="7">
        <f>'Consolidated List'!P1119</f>
        <v>0</v>
      </c>
      <c r="Q756" s="7">
        <f>'Consolidated List'!Q1119</f>
        <v>0</v>
      </c>
      <c r="R756" s="10">
        <f ca="1">RAND()*2-1</f>
        <v>-0.50395895327404516</v>
      </c>
      <c r="T756">
        <v>1</v>
      </c>
      <c r="V756" s="10">
        <f ca="1">$B$2*LOG(B756+1)+SUMPRODUCT($C$2:$T$2,C756:T756)</f>
        <v>94.814777411072001</v>
      </c>
      <c r="W756" s="10">
        <f t="shared" ca="1" si="22"/>
        <v>7662670465.0377131</v>
      </c>
      <c r="X756" s="7">
        <f t="shared" ca="1" si="23"/>
        <v>1</v>
      </c>
      <c r="Y756" s="16">
        <f ca="1">X756/$AA$15</f>
        <v>1.1579434923575729E-4</v>
      </c>
    </row>
    <row r="757" spans="1:25" x14ac:dyDescent="0.25">
      <c r="A757" s="13" t="str">
        <f>'Consolidated List'!A1781</f>
        <v xml:space="preserve">Kingman </v>
      </c>
      <c r="B757" s="14">
        <f>'Consolidated List'!B1781</f>
        <v>87</v>
      </c>
      <c r="C757" s="14">
        <f>'Consolidated List'!C1781</f>
        <v>0</v>
      </c>
      <c r="D757" s="14">
        <f>'Consolidated List'!D1781</f>
        <v>0</v>
      </c>
      <c r="E757" s="7">
        <f>'Consolidated List'!E279</f>
        <v>1</v>
      </c>
      <c r="F757" s="14">
        <f>'Consolidated List'!F1781</f>
        <v>0</v>
      </c>
      <c r="G757" s="14">
        <f>'Consolidated List'!G1781</f>
        <v>0</v>
      </c>
      <c r="H757" s="14">
        <f>'Consolidated List'!H1781</f>
        <v>0</v>
      </c>
      <c r="I757" s="14">
        <f>'Consolidated List'!I1781</f>
        <v>0</v>
      </c>
      <c r="J757" s="14">
        <f>'Consolidated List'!J1781</f>
        <v>0</v>
      </c>
      <c r="K757" s="14">
        <f>'Consolidated List'!K1781</f>
        <v>0</v>
      </c>
      <c r="L757" s="14">
        <f>'Consolidated List'!L1781</f>
        <v>0</v>
      </c>
      <c r="M757" s="14">
        <f>'Consolidated List'!M1781</f>
        <v>0</v>
      </c>
      <c r="N757" s="14">
        <f>'Consolidated List'!N1781</f>
        <v>0</v>
      </c>
      <c r="O757" s="14">
        <f>'Consolidated List'!O1781</f>
        <v>0</v>
      </c>
      <c r="P757" s="14">
        <f>'Consolidated List'!P1781</f>
        <v>0</v>
      </c>
      <c r="Q757" s="14">
        <f>'Consolidated List'!Q1781</f>
        <v>1</v>
      </c>
      <c r="R757" s="15">
        <f ca="1">RAND()*2-1</f>
        <v>-0.61769751697915432</v>
      </c>
      <c r="S757" s="13"/>
      <c r="T757" s="13">
        <v>2</v>
      </c>
      <c r="U757" s="13"/>
      <c r="V757" s="15">
        <f ca="1">$B$2*LOG(B757+1)+SUMPRODUCT($C$2:$T$2,C757:T757)</f>
        <v>210.99095301116404</v>
      </c>
      <c r="W757" s="10">
        <f t="shared" ca="1" si="22"/>
        <v>418137548675.14514</v>
      </c>
      <c r="X757" s="7">
        <f t="shared" ca="1" si="23"/>
        <v>4</v>
      </c>
      <c r="Y757" s="16">
        <f ca="1">X757/$AA$15</f>
        <v>4.6317739694302917E-4</v>
      </c>
    </row>
    <row r="758" spans="1:25" x14ac:dyDescent="0.25">
      <c r="A758" t="str">
        <f>'Consolidated List'!A1304</f>
        <v xml:space="preserve">Kingsland </v>
      </c>
      <c r="B758" s="7">
        <f>'Consolidated List'!B1304</f>
        <v>4495</v>
      </c>
      <c r="C758" s="7">
        <f>'Consolidated List'!C1304</f>
        <v>0</v>
      </c>
      <c r="D758" s="7">
        <f>'Consolidated List'!D1304</f>
        <v>0</v>
      </c>
      <c r="E758" s="7">
        <f>'Consolidated List'!E1304</f>
        <v>0</v>
      </c>
      <c r="F758" s="7">
        <f>'Consolidated List'!F1304</f>
        <v>0</v>
      </c>
      <c r="G758" s="7">
        <f>'Consolidated List'!G1304</f>
        <v>0</v>
      </c>
      <c r="H758" s="7">
        <f>'Consolidated List'!H1304</f>
        <v>0</v>
      </c>
      <c r="I758" s="7">
        <f>'Consolidated List'!I1304</f>
        <v>0</v>
      </c>
      <c r="J758" s="7">
        <f>'Consolidated List'!J1304</f>
        <v>0</v>
      </c>
      <c r="K758" s="7">
        <f>'Consolidated List'!K1304</f>
        <v>0</v>
      </c>
      <c r="L758" s="7">
        <f>'Consolidated List'!L1304</f>
        <v>0</v>
      </c>
      <c r="M758" s="7">
        <f>'Consolidated List'!M1304</f>
        <v>0</v>
      </c>
      <c r="N758" s="7">
        <f>'Consolidated List'!N1304</f>
        <v>1</v>
      </c>
      <c r="O758" s="7">
        <f>'Consolidated List'!O1304</f>
        <v>0</v>
      </c>
      <c r="P758" s="7">
        <f>'Consolidated List'!P1304</f>
        <v>0</v>
      </c>
      <c r="Q758" s="7">
        <f>'Consolidated List'!Q1304</f>
        <v>0</v>
      </c>
      <c r="R758" s="10">
        <f ca="1">RAND()*2-1</f>
        <v>-0.1496596182977119</v>
      </c>
      <c r="V758" s="10">
        <f ca="1">$B$2*LOG(B758+1)+SUMPRODUCT($C$2:$T$2,C758:T758)</f>
        <v>131.04667180153604</v>
      </c>
      <c r="W758" s="10">
        <f t="shared" ca="1" si="22"/>
        <v>38648262844.976906</v>
      </c>
      <c r="X758" s="7">
        <f t="shared" ca="1" si="23"/>
        <v>1</v>
      </c>
      <c r="Y758" s="16">
        <f ca="1">X758/$AA$15</f>
        <v>1.1579434923575729E-4</v>
      </c>
    </row>
    <row r="759" spans="1:25" x14ac:dyDescent="0.25">
      <c r="A759" t="str">
        <f>'Consolidated List'!A936</f>
        <v>Kingsway</v>
      </c>
      <c r="B759" s="7">
        <f>'Consolidated List'!B936</f>
        <v>0</v>
      </c>
      <c r="C759" s="7">
        <f>'Consolidated List'!C936</f>
        <v>0</v>
      </c>
      <c r="D759" s="7">
        <f>'Consolidated List'!D936</f>
        <v>0</v>
      </c>
      <c r="E759" s="7">
        <f>'Consolidated List'!E936</f>
        <v>0</v>
      </c>
      <c r="F759" s="7">
        <f>'Consolidated List'!F936</f>
        <v>0</v>
      </c>
      <c r="G759" s="7">
        <f>'Consolidated List'!G936</f>
        <v>0</v>
      </c>
      <c r="H759" s="7">
        <f>'Consolidated List'!H936</f>
        <v>0</v>
      </c>
      <c r="I759" s="7">
        <f>'Consolidated List'!I936</f>
        <v>0</v>
      </c>
      <c r="J759" s="7">
        <f>'Consolidated List'!J936</f>
        <v>0</v>
      </c>
      <c r="K759" s="7">
        <f>'Consolidated List'!K936</f>
        <v>0</v>
      </c>
      <c r="L759" s="7">
        <f>'Consolidated List'!L936</f>
        <v>0</v>
      </c>
      <c r="M759" s="7">
        <f>'Consolidated List'!M936</f>
        <v>1</v>
      </c>
      <c r="N759" s="7">
        <f>'Consolidated List'!N936</f>
        <v>0</v>
      </c>
      <c r="O759" s="7">
        <f>'Consolidated List'!O936</f>
        <v>0</v>
      </c>
      <c r="P759" s="7">
        <f>'Consolidated List'!P936</f>
        <v>0</v>
      </c>
      <c r="Q759" s="7">
        <f>'Consolidated List'!Q936</f>
        <v>0</v>
      </c>
      <c r="R759" s="10">
        <f ca="1">RAND()*2-1</f>
        <v>-0.69531966334162854</v>
      </c>
      <c r="T759">
        <v>1</v>
      </c>
      <c r="V759" s="10">
        <f ca="1">$B$2*LOG(B759+1)+SUMPRODUCT($C$2:$T$2,C759:T759)</f>
        <v>92.901170310396168</v>
      </c>
      <c r="W759" s="10">
        <f t="shared" ca="1" si="22"/>
        <v>6919997297.5996027</v>
      </c>
      <c r="X759" s="7">
        <f t="shared" ca="1" si="23"/>
        <v>1</v>
      </c>
      <c r="Y759" s="16">
        <f ca="1">X759/$AA$15</f>
        <v>1.1579434923575729E-4</v>
      </c>
    </row>
    <row r="760" spans="1:25" x14ac:dyDescent="0.25">
      <c r="A760" t="str">
        <f>'Consolidated List'!A1085</f>
        <v>Kiniski Gardens</v>
      </c>
      <c r="B760" s="7">
        <f>'Consolidated List'!B1085</f>
        <v>0</v>
      </c>
      <c r="C760" s="7">
        <f>'Consolidated List'!C1085</f>
        <v>0</v>
      </c>
      <c r="D760" s="7">
        <f>'Consolidated List'!D1085</f>
        <v>0</v>
      </c>
      <c r="E760" s="7">
        <f>'Consolidated List'!E1085</f>
        <v>0</v>
      </c>
      <c r="F760" s="7">
        <f>'Consolidated List'!F1085</f>
        <v>0</v>
      </c>
      <c r="G760" s="7">
        <f>'Consolidated List'!G1085</f>
        <v>0</v>
      </c>
      <c r="H760" s="7">
        <f>'Consolidated List'!H1085</f>
        <v>0</v>
      </c>
      <c r="I760" s="7">
        <f>'Consolidated List'!I1085</f>
        <v>0</v>
      </c>
      <c r="J760" s="7">
        <f>'Consolidated List'!J1085</f>
        <v>0</v>
      </c>
      <c r="K760" s="7">
        <f>'Consolidated List'!K1085</f>
        <v>0</v>
      </c>
      <c r="L760" s="7">
        <f>'Consolidated List'!L1085</f>
        <v>0</v>
      </c>
      <c r="M760" s="7">
        <f>'Consolidated List'!M1085</f>
        <v>1</v>
      </c>
      <c r="N760" s="7">
        <f>'Consolidated List'!N1085</f>
        <v>0</v>
      </c>
      <c r="O760" s="7">
        <f>'Consolidated List'!O1085</f>
        <v>0</v>
      </c>
      <c r="P760" s="7">
        <f>'Consolidated List'!P1085</f>
        <v>0</v>
      </c>
      <c r="Q760" s="7">
        <f>'Consolidated List'!Q1085</f>
        <v>0</v>
      </c>
      <c r="R760" s="10">
        <f ca="1">RAND()*2-1</f>
        <v>-0.64928418085813289</v>
      </c>
      <c r="V760" s="10">
        <f ca="1">$B$2*LOG(B760+1)+SUMPRODUCT($C$2:$T$2,C760:T760)</f>
        <v>49.361525135231119</v>
      </c>
      <c r="W760" s="10">
        <f t="shared" ca="1" si="22"/>
        <v>293050755.74630332</v>
      </c>
      <c r="X760" s="7">
        <f t="shared" ca="1" si="23"/>
        <v>1</v>
      </c>
      <c r="Y760" s="16">
        <f ca="1">X760/$AA$15</f>
        <v>1.1579434923575729E-4</v>
      </c>
    </row>
    <row r="761" spans="1:25" x14ac:dyDescent="0.25">
      <c r="A761" t="str">
        <f>'Consolidated List'!A280</f>
        <v xml:space="preserve">Kinsella </v>
      </c>
      <c r="B761" s="7">
        <f>'Consolidated List'!B280</f>
        <v>40</v>
      </c>
      <c r="C761" s="7">
        <f>'Consolidated List'!C280</f>
        <v>0</v>
      </c>
      <c r="D761" s="7">
        <f>'Consolidated List'!D280</f>
        <v>0</v>
      </c>
      <c r="E761" s="7">
        <f>'Consolidated List'!E280</f>
        <v>1</v>
      </c>
      <c r="F761" s="7">
        <f>'Consolidated List'!F280</f>
        <v>0</v>
      </c>
      <c r="G761" s="7">
        <f>'Consolidated List'!G280</f>
        <v>0</v>
      </c>
      <c r="H761" s="7">
        <f>'Consolidated List'!H280</f>
        <v>0</v>
      </c>
      <c r="I761" s="7">
        <f>'Consolidated List'!I280</f>
        <v>0</v>
      </c>
      <c r="J761" s="7">
        <f>'Consolidated List'!J280</f>
        <v>0</v>
      </c>
      <c r="K761" s="7">
        <f>'Consolidated List'!K280</f>
        <v>0</v>
      </c>
      <c r="L761" s="7">
        <f>'Consolidated List'!L280</f>
        <v>0</v>
      </c>
      <c r="M761" s="7">
        <f>'Consolidated List'!M280</f>
        <v>0</v>
      </c>
      <c r="N761" s="7">
        <f>'Consolidated List'!N280</f>
        <v>0</v>
      </c>
      <c r="O761" s="7">
        <f>'Consolidated List'!O280</f>
        <v>0</v>
      </c>
      <c r="P761" s="7">
        <f>'Consolidated List'!P280</f>
        <v>0</v>
      </c>
      <c r="Q761" s="7">
        <f>'Consolidated List'!Q280</f>
        <v>0</v>
      </c>
      <c r="R761" s="10">
        <f ca="1">RAND()*2-1</f>
        <v>0.97021222243784866</v>
      </c>
      <c r="V761" s="10">
        <f ca="1">$B$2*LOG(B761+1)+SUMPRODUCT($C$2:$T$2,C761:T761)</f>
        <v>87.923989496129764</v>
      </c>
      <c r="W761" s="10">
        <f t="shared" ca="1" si="22"/>
        <v>5254566931.4689445</v>
      </c>
      <c r="X761" s="7">
        <f t="shared" ca="1" si="23"/>
        <v>1</v>
      </c>
      <c r="Y761" s="16">
        <f ca="1">X761/$AA$15</f>
        <v>1.1579434923575729E-4</v>
      </c>
    </row>
    <row r="762" spans="1:25" x14ac:dyDescent="0.25">
      <c r="A762" t="str">
        <f>'Consolidated List'!A281</f>
        <v xml:space="preserve">Kinuso </v>
      </c>
      <c r="B762" s="7">
        <f>'Consolidated List'!B281</f>
        <v>219</v>
      </c>
      <c r="C762" s="7">
        <f>'Consolidated List'!C281</f>
        <v>0</v>
      </c>
      <c r="D762" s="7">
        <f>'Consolidated List'!D281</f>
        <v>0</v>
      </c>
      <c r="E762" s="7">
        <f>'Consolidated List'!E281</f>
        <v>1</v>
      </c>
      <c r="F762" s="7">
        <f>'Consolidated List'!F281</f>
        <v>0</v>
      </c>
      <c r="G762" s="7">
        <f>'Consolidated List'!G281</f>
        <v>0</v>
      </c>
      <c r="H762" s="7">
        <f>'Consolidated List'!H281</f>
        <v>0</v>
      </c>
      <c r="I762" s="7">
        <f>'Consolidated List'!I281</f>
        <v>0</v>
      </c>
      <c r="J762" s="7">
        <f>'Consolidated List'!J281</f>
        <v>0</v>
      </c>
      <c r="K762" s="7">
        <f>'Consolidated List'!K281</f>
        <v>0</v>
      </c>
      <c r="L762" s="7">
        <f>'Consolidated List'!L281</f>
        <v>0</v>
      </c>
      <c r="M762" s="7">
        <f>'Consolidated List'!M281</f>
        <v>0</v>
      </c>
      <c r="N762" s="7">
        <f>'Consolidated List'!N281</f>
        <v>0</v>
      </c>
      <c r="O762" s="7">
        <f>'Consolidated List'!O281</f>
        <v>0</v>
      </c>
      <c r="P762" s="7">
        <f>'Consolidated List'!P281</f>
        <v>0</v>
      </c>
      <c r="Q762" s="7">
        <f>'Consolidated List'!Q281</f>
        <v>0</v>
      </c>
      <c r="R762" s="10">
        <f ca="1">RAND()*2-1</f>
        <v>-0.47546825684592497</v>
      </c>
      <c r="V762" s="10">
        <f ca="1">$B$2*LOG(B762+1)+SUMPRODUCT($C$2:$T$2,C762:T762)</f>
        <v>97.545265898673563</v>
      </c>
      <c r="W762" s="10">
        <f t="shared" ca="1" si="22"/>
        <v>8831429054.0208721</v>
      </c>
      <c r="X762" s="7">
        <f t="shared" ca="1" si="23"/>
        <v>1</v>
      </c>
      <c r="Y762" s="16">
        <f ca="1">X762/$AA$15</f>
        <v>1.1579434923575729E-4</v>
      </c>
    </row>
    <row r="763" spans="1:25" x14ac:dyDescent="0.25">
      <c r="A763" t="str">
        <f>'Consolidated List'!A282</f>
        <v xml:space="preserve">Kirkcaldy </v>
      </c>
      <c r="B763" s="7">
        <f>'Consolidated List'!B282</f>
        <v>0</v>
      </c>
      <c r="C763" s="7">
        <f>'Consolidated List'!C282</f>
        <v>0</v>
      </c>
      <c r="D763" s="7">
        <f>'Consolidated List'!D282</f>
        <v>0</v>
      </c>
      <c r="E763" s="7">
        <f>'Consolidated List'!E282</f>
        <v>1</v>
      </c>
      <c r="F763" s="7">
        <f>'Consolidated List'!F282</f>
        <v>0</v>
      </c>
      <c r="G763" s="7">
        <f>'Consolidated List'!G282</f>
        <v>0</v>
      </c>
      <c r="H763" s="7">
        <f>'Consolidated List'!H282</f>
        <v>0</v>
      </c>
      <c r="I763" s="7">
        <f>'Consolidated List'!I282</f>
        <v>0</v>
      </c>
      <c r="J763" s="7">
        <f>'Consolidated List'!J282</f>
        <v>0</v>
      </c>
      <c r="K763" s="7">
        <f>'Consolidated List'!K282</f>
        <v>0</v>
      </c>
      <c r="L763" s="7">
        <f>'Consolidated List'!L282</f>
        <v>0</v>
      </c>
      <c r="M763" s="7">
        <f>'Consolidated List'!M282</f>
        <v>0</v>
      </c>
      <c r="N763" s="7">
        <f>'Consolidated List'!N282</f>
        <v>0</v>
      </c>
      <c r="O763" s="7">
        <f>'Consolidated List'!O282</f>
        <v>0</v>
      </c>
      <c r="P763" s="7">
        <f>'Consolidated List'!P282</f>
        <v>0</v>
      </c>
      <c r="Q763" s="7">
        <f>'Consolidated List'!Q282</f>
        <v>0</v>
      </c>
      <c r="R763" s="10">
        <f ca="1">RAND()*2-1</f>
        <v>-3.774692438145677E-2</v>
      </c>
      <c r="V763" s="10">
        <f ca="1">$B$2*LOG(B763+1)+SUMPRODUCT($C$2:$T$2,C763:T763)</f>
        <v>24.622530756185434</v>
      </c>
      <c r="W763" s="10">
        <f t="shared" ca="1" si="22"/>
        <v>9050307.7431198005</v>
      </c>
      <c r="X763" s="7">
        <f t="shared" ca="1" si="23"/>
        <v>1</v>
      </c>
      <c r="Y763" s="16">
        <f ca="1">X763/$AA$15</f>
        <v>1.1579434923575729E-4</v>
      </c>
    </row>
    <row r="764" spans="1:25" x14ac:dyDescent="0.25">
      <c r="A764" t="str">
        <f>'Consolidated List'!A1175</f>
        <v>Kirkness</v>
      </c>
      <c r="B764" s="7">
        <f>'Consolidated List'!B1175</f>
        <v>0</v>
      </c>
      <c r="C764" s="7">
        <f>'Consolidated List'!C1175</f>
        <v>0</v>
      </c>
      <c r="D764" s="7">
        <f>'Consolidated List'!D1175</f>
        <v>0</v>
      </c>
      <c r="E764" s="7">
        <f>'Consolidated List'!E1175</f>
        <v>0</v>
      </c>
      <c r="F764" s="7">
        <f>'Consolidated List'!F1175</f>
        <v>0</v>
      </c>
      <c r="G764" s="7">
        <f>'Consolidated List'!G1175</f>
        <v>0</v>
      </c>
      <c r="H764" s="7">
        <f>'Consolidated List'!H1175</f>
        <v>0</v>
      </c>
      <c r="I764" s="7">
        <f>'Consolidated List'!I1175</f>
        <v>0</v>
      </c>
      <c r="J764" s="7">
        <f>'Consolidated List'!J1175</f>
        <v>0</v>
      </c>
      <c r="K764" s="7">
        <f>'Consolidated List'!K1175</f>
        <v>0</v>
      </c>
      <c r="L764" s="7">
        <f>'Consolidated List'!L1175</f>
        <v>0</v>
      </c>
      <c r="M764" s="7">
        <f>'Consolidated List'!M1175</f>
        <v>1</v>
      </c>
      <c r="N764" s="7">
        <f>'Consolidated List'!N1175</f>
        <v>0</v>
      </c>
      <c r="O764" s="7">
        <f>'Consolidated List'!O1175</f>
        <v>0</v>
      </c>
      <c r="P764" s="7">
        <f>'Consolidated List'!P1175</f>
        <v>0</v>
      </c>
      <c r="Q764" s="7">
        <f>'Consolidated List'!Q1175</f>
        <v>0</v>
      </c>
      <c r="R764" s="10">
        <f ca="1">RAND()*2-1</f>
        <v>-0.8164785375571848</v>
      </c>
      <c r="V764" s="10">
        <f ca="1">$B$2*LOG(B764+1)+SUMPRODUCT($C$2:$T$2,C764:T764)</f>
        <v>47.689581568240605</v>
      </c>
      <c r="W764" s="10">
        <f t="shared" ca="1" si="22"/>
        <v>246670694.22043148</v>
      </c>
      <c r="X764" s="7">
        <f t="shared" ca="1" si="23"/>
        <v>1</v>
      </c>
      <c r="Y764" s="16">
        <f ca="1">X764/$AA$15</f>
        <v>1.1579434923575729E-4</v>
      </c>
    </row>
    <row r="765" spans="1:25" x14ac:dyDescent="0.25">
      <c r="A765" t="str">
        <f>'Consolidated List'!A283</f>
        <v xml:space="preserve">Kirriemuir </v>
      </c>
      <c r="B765" s="7">
        <f>'Consolidated List'!B283</f>
        <v>0</v>
      </c>
      <c r="C765" s="7">
        <f>'Consolidated List'!C283</f>
        <v>0</v>
      </c>
      <c r="D765" s="7">
        <f>'Consolidated List'!D283</f>
        <v>0</v>
      </c>
      <c r="E765" s="7">
        <f>'Consolidated List'!E283</f>
        <v>1</v>
      </c>
      <c r="F765" s="7">
        <f>'Consolidated List'!F283</f>
        <v>0</v>
      </c>
      <c r="G765" s="7">
        <f>'Consolidated List'!G283</f>
        <v>0</v>
      </c>
      <c r="H765" s="7">
        <f>'Consolidated List'!H283</f>
        <v>0</v>
      </c>
      <c r="I765" s="7">
        <f>'Consolidated List'!I283</f>
        <v>0</v>
      </c>
      <c r="J765" s="7">
        <f>'Consolidated List'!J283</f>
        <v>0</v>
      </c>
      <c r="K765" s="7">
        <f>'Consolidated List'!K283</f>
        <v>0</v>
      </c>
      <c r="L765" s="7">
        <f>'Consolidated List'!L283</f>
        <v>0</v>
      </c>
      <c r="M765" s="7">
        <f>'Consolidated List'!M283</f>
        <v>0</v>
      </c>
      <c r="N765" s="7">
        <f>'Consolidated List'!N283</f>
        <v>0</v>
      </c>
      <c r="O765" s="7">
        <f>'Consolidated List'!O283</f>
        <v>0</v>
      </c>
      <c r="P765" s="7">
        <f>'Consolidated List'!P283</f>
        <v>0</v>
      </c>
      <c r="Q765" s="7">
        <f>'Consolidated List'!Q283</f>
        <v>0</v>
      </c>
      <c r="R765" s="10">
        <f ca="1">RAND()*2-1</f>
        <v>0.9692327193805037</v>
      </c>
      <c r="V765" s="10">
        <f ca="1">$B$2*LOG(B765+1)+SUMPRODUCT($C$2:$T$2,C765:T765)</f>
        <v>34.692327193805035</v>
      </c>
      <c r="W765" s="10">
        <f t="shared" ca="1" si="22"/>
        <v>50253596.829777271</v>
      </c>
      <c r="X765" s="7">
        <f t="shared" ca="1" si="23"/>
        <v>1</v>
      </c>
      <c r="Y765" s="16">
        <f ca="1">X765/$AA$15</f>
        <v>1.1579434923575729E-4</v>
      </c>
    </row>
    <row r="766" spans="1:25" x14ac:dyDescent="0.25">
      <c r="A766" s="13" t="str">
        <f>'Consolidated List'!A1609</f>
        <v xml:space="preserve">Kitscoty </v>
      </c>
      <c r="B766" s="14">
        <f>'Consolidated List'!B1609</f>
        <v>847</v>
      </c>
      <c r="C766" s="14">
        <f>'Consolidated List'!C1609</f>
        <v>0</v>
      </c>
      <c r="D766" s="14">
        <f>'Consolidated List'!D1609</f>
        <v>0</v>
      </c>
      <c r="E766" s="14">
        <f>'Consolidated List'!E1609</f>
        <v>0</v>
      </c>
      <c r="F766" s="14">
        <f>'Consolidated List'!F1609</f>
        <v>0</v>
      </c>
      <c r="G766" s="14">
        <f>'Consolidated List'!G1609</f>
        <v>0</v>
      </c>
      <c r="H766" s="14">
        <f>'Consolidated List'!H1609</f>
        <v>0</v>
      </c>
      <c r="I766" s="14">
        <f>'Consolidated List'!I1609</f>
        <v>0</v>
      </c>
      <c r="J766" s="14">
        <f>'Consolidated List'!J1609</f>
        <v>0</v>
      </c>
      <c r="K766" s="14">
        <f>'Consolidated List'!K1609</f>
        <v>0</v>
      </c>
      <c r="L766" s="14">
        <f>'Consolidated List'!L1609</f>
        <v>0</v>
      </c>
      <c r="M766" s="14">
        <f>'Consolidated List'!M1609</f>
        <v>0</v>
      </c>
      <c r="N766" s="14">
        <f>'Consolidated List'!N1609</f>
        <v>0</v>
      </c>
      <c r="O766" s="14">
        <f>'Consolidated List'!O1609</f>
        <v>0</v>
      </c>
      <c r="P766" s="14">
        <f>'Consolidated List'!P1609</f>
        <v>1</v>
      </c>
      <c r="Q766" s="14">
        <f>'Consolidated List'!Q1609</f>
        <v>0</v>
      </c>
      <c r="R766" s="15">
        <f ca="1">RAND()*2-1</f>
        <v>0.53897191066890149</v>
      </c>
      <c r="S766" s="13"/>
      <c r="T766" s="13">
        <v>1</v>
      </c>
      <c r="U766" s="13"/>
      <c r="V766" s="15">
        <f ca="1">$B$2*LOG(B766+1)+SUMPRODUCT($C$2:$T$2,C766:T766)</f>
        <v>196.02678223116055</v>
      </c>
      <c r="W766" s="10">
        <f t="shared" ca="1" si="22"/>
        <v>289452333608.0423</v>
      </c>
      <c r="X766" s="7">
        <f t="shared" ca="1" si="23"/>
        <v>3</v>
      </c>
      <c r="Y766" s="16">
        <f ca="1">X766/$AA$15</f>
        <v>3.4738304770727188E-4</v>
      </c>
    </row>
    <row r="767" spans="1:25" x14ac:dyDescent="0.25">
      <c r="A767" t="str">
        <f>'Consolidated List'!A1183</f>
        <v>Klarvatten</v>
      </c>
      <c r="B767" s="7">
        <f>'Consolidated List'!B1183</f>
        <v>0</v>
      </c>
      <c r="C767" s="7">
        <f>'Consolidated List'!C1183</f>
        <v>0</v>
      </c>
      <c r="D767" s="7">
        <f>'Consolidated List'!D1183</f>
        <v>0</v>
      </c>
      <c r="E767" s="7">
        <f>'Consolidated List'!E1183</f>
        <v>0</v>
      </c>
      <c r="F767" s="7">
        <f>'Consolidated List'!F1183</f>
        <v>0</v>
      </c>
      <c r="G767" s="7">
        <f>'Consolidated List'!G1183</f>
        <v>0</v>
      </c>
      <c r="H767" s="7">
        <f>'Consolidated List'!H1183</f>
        <v>0</v>
      </c>
      <c r="I767" s="7">
        <f>'Consolidated List'!I1183</f>
        <v>0</v>
      </c>
      <c r="J767" s="7">
        <f>'Consolidated List'!J1183</f>
        <v>0</v>
      </c>
      <c r="K767" s="7">
        <f>'Consolidated List'!K1183</f>
        <v>0</v>
      </c>
      <c r="L767" s="7">
        <f>'Consolidated List'!L1183</f>
        <v>0</v>
      </c>
      <c r="M767" s="7">
        <f>'Consolidated List'!M1183</f>
        <v>1</v>
      </c>
      <c r="N767" s="7">
        <f>'Consolidated List'!N1183</f>
        <v>0</v>
      </c>
      <c r="O767" s="7">
        <f>'Consolidated List'!O1183</f>
        <v>0</v>
      </c>
      <c r="P767" s="7">
        <f>'Consolidated List'!P1183</f>
        <v>0</v>
      </c>
      <c r="Q767" s="7">
        <f>'Consolidated List'!Q1183</f>
        <v>0</v>
      </c>
      <c r="R767" s="10">
        <f ca="1">RAND()*2-1</f>
        <v>7.2464928902636006E-2</v>
      </c>
      <c r="V767" s="10">
        <f ca="1">$B$2*LOG(B767+1)+SUMPRODUCT($C$2:$T$2,C767:T767)</f>
        <v>56.579016232838811</v>
      </c>
      <c r="W767" s="10">
        <f t="shared" ca="1" si="22"/>
        <v>579798327.14277494</v>
      </c>
      <c r="X767" s="7">
        <f t="shared" ca="1" si="23"/>
        <v>1</v>
      </c>
      <c r="Y767" s="16">
        <f ca="1">X767/$AA$15</f>
        <v>1.1579434923575729E-4</v>
      </c>
    </row>
    <row r="768" spans="1:25" x14ac:dyDescent="0.25">
      <c r="A768" t="str">
        <f>'Consolidated List'!A496</f>
        <v xml:space="preserve">Kneehill </v>
      </c>
      <c r="B768" s="7">
        <f>'Consolidated List'!B496</f>
        <v>5218</v>
      </c>
      <c r="C768" s="7">
        <f>'Consolidated List'!C496</f>
        <v>0</v>
      </c>
      <c r="D768" s="7">
        <f>'Consolidated List'!D496</f>
        <v>0</v>
      </c>
      <c r="E768" s="7">
        <f>'Consolidated List'!E496</f>
        <v>0</v>
      </c>
      <c r="F768" s="7">
        <f>'Consolidated List'!F496</f>
        <v>0</v>
      </c>
      <c r="G768" s="7">
        <f>'Consolidated List'!G496</f>
        <v>1</v>
      </c>
      <c r="H768" s="7">
        <f>'Consolidated List'!H496</f>
        <v>0</v>
      </c>
      <c r="I768" s="7">
        <f>'Consolidated List'!I496</f>
        <v>0</v>
      </c>
      <c r="J768" s="7">
        <f>'Consolidated List'!J496</f>
        <v>0</v>
      </c>
      <c r="K768" s="7">
        <f>'Consolidated List'!K496</f>
        <v>0</v>
      </c>
      <c r="L768" s="7">
        <f>'Consolidated List'!L496</f>
        <v>0</v>
      </c>
      <c r="M768" s="7">
        <f>'Consolidated List'!M496</f>
        <v>0</v>
      </c>
      <c r="N768" s="7">
        <f>'Consolidated List'!N496</f>
        <v>0</v>
      </c>
      <c r="O768" s="7">
        <f>'Consolidated List'!O496</f>
        <v>0</v>
      </c>
      <c r="P768" s="7">
        <f>'Consolidated List'!P496</f>
        <v>0</v>
      </c>
      <c r="Q768" s="7">
        <f>'Consolidated List'!Q496</f>
        <v>0</v>
      </c>
      <c r="R768" s="10">
        <f ca="1">RAND()*2-1</f>
        <v>0.61805380182734382</v>
      </c>
      <c r="V768" s="10">
        <f ca="1">$B$2*LOG(B768+1)+SUMPRODUCT($C$2:$T$2,C768:T768)</f>
        <v>168.86091881450363</v>
      </c>
      <c r="W768" s="10">
        <f t="shared" ca="1" si="22"/>
        <v>137292160777.79419</v>
      </c>
      <c r="X768" s="7">
        <f t="shared" ca="1" si="23"/>
        <v>2</v>
      </c>
      <c r="Y768" s="16">
        <f ca="1">X768/$AA$15</f>
        <v>2.3158869847151459E-4</v>
      </c>
    </row>
    <row r="769" spans="1:25" x14ac:dyDescent="0.25">
      <c r="A769" t="str">
        <f>'Consolidated List'!A916</f>
        <v>Knottwood</v>
      </c>
      <c r="B769" s="7">
        <f>'Consolidated List'!B916</f>
        <v>0</v>
      </c>
      <c r="C769" s="7">
        <f>'Consolidated List'!C916</f>
        <v>0</v>
      </c>
      <c r="D769" s="7">
        <f>'Consolidated List'!D916</f>
        <v>0</v>
      </c>
      <c r="E769" s="7">
        <f>'Consolidated List'!E916</f>
        <v>0</v>
      </c>
      <c r="F769" s="7">
        <f>'Consolidated List'!F916</f>
        <v>0</v>
      </c>
      <c r="G769" s="7">
        <f>'Consolidated List'!G916</f>
        <v>0</v>
      </c>
      <c r="H769" s="7">
        <f>'Consolidated List'!H916</f>
        <v>0</v>
      </c>
      <c r="I769" s="7">
        <f>'Consolidated List'!I916</f>
        <v>0</v>
      </c>
      <c r="J769" s="7">
        <f>'Consolidated List'!J916</f>
        <v>0</v>
      </c>
      <c r="K769" s="7">
        <f>'Consolidated List'!K916</f>
        <v>0</v>
      </c>
      <c r="L769" s="7">
        <f>'Consolidated List'!L916</f>
        <v>0</v>
      </c>
      <c r="M769" s="7">
        <f>'Consolidated List'!M916</f>
        <v>1</v>
      </c>
      <c r="N769" s="7">
        <f>'Consolidated List'!N916</f>
        <v>0</v>
      </c>
      <c r="O769" s="7">
        <f>'Consolidated List'!O916</f>
        <v>0</v>
      </c>
      <c r="P769" s="7">
        <f>'Consolidated List'!P916</f>
        <v>0</v>
      </c>
      <c r="Q769" s="7">
        <f>'Consolidated List'!Q916</f>
        <v>0</v>
      </c>
      <c r="R769" s="10">
        <f ca="1">RAND()*2-1</f>
        <v>-0.71741973614723475</v>
      </c>
      <c r="T769">
        <v>1</v>
      </c>
      <c r="V769" s="10">
        <f ca="1">$B$2*LOG(B769+1)+SUMPRODUCT($C$2:$T$2,C769:T769)</f>
        <v>92.680169582340113</v>
      </c>
      <c r="W769" s="10">
        <f t="shared" ca="1" si="22"/>
        <v>6838078761.675416</v>
      </c>
      <c r="X769" s="7">
        <f t="shared" ca="1" si="23"/>
        <v>1</v>
      </c>
      <c r="Y769" s="16">
        <f ca="1">X769/$AA$15</f>
        <v>1.1579434923575729E-4</v>
      </c>
    </row>
    <row r="770" spans="1:25" x14ac:dyDescent="0.25">
      <c r="A770" s="13" t="str">
        <f>'Consolidated List'!A1782</f>
        <v xml:space="preserve">Kountry Meadow Estates </v>
      </c>
      <c r="B770" s="14">
        <f>'Consolidated List'!B1782</f>
        <v>313</v>
      </c>
      <c r="C770" s="14">
        <f>'Consolidated List'!C1782</f>
        <v>0</v>
      </c>
      <c r="D770" s="14">
        <f>'Consolidated List'!D1782</f>
        <v>0</v>
      </c>
      <c r="E770" s="14">
        <f>'Consolidated List'!E1782</f>
        <v>0</v>
      </c>
      <c r="F770" s="14">
        <f>'Consolidated List'!F1782</f>
        <v>0</v>
      </c>
      <c r="G770" s="14">
        <f>'Consolidated List'!G1782</f>
        <v>0</v>
      </c>
      <c r="H770" s="14">
        <f>'Consolidated List'!H1782</f>
        <v>0</v>
      </c>
      <c r="I770" s="14">
        <f>'Consolidated List'!I1782</f>
        <v>0</v>
      </c>
      <c r="J770" s="14">
        <f>'Consolidated List'!J1782</f>
        <v>0</v>
      </c>
      <c r="K770" s="14">
        <f>'Consolidated List'!K1782</f>
        <v>0</v>
      </c>
      <c r="L770" s="14">
        <f>'Consolidated List'!L1782</f>
        <v>0</v>
      </c>
      <c r="M770" s="14">
        <f>'Consolidated List'!M1782</f>
        <v>0</v>
      </c>
      <c r="N770" s="14">
        <f>'Consolidated List'!N1782</f>
        <v>0</v>
      </c>
      <c r="O770" s="14">
        <f>'Consolidated List'!O1782</f>
        <v>0</v>
      </c>
      <c r="P770" s="14">
        <f>'Consolidated List'!P1782</f>
        <v>0</v>
      </c>
      <c r="Q770" s="14">
        <f>'Consolidated List'!Q1782</f>
        <v>1</v>
      </c>
      <c r="R770" s="15">
        <f ca="1">RAND()*2-1</f>
        <v>-0.88992165365686748</v>
      </c>
      <c r="S770" s="13"/>
      <c r="T770" s="13"/>
      <c r="U770" s="13"/>
      <c r="V770" s="15">
        <f ca="1">$B$2*LOG(B770+1)+SUMPRODUCT($C$2:$T$2,C770:T770)</f>
        <v>113.49946184984742</v>
      </c>
      <c r="W770" s="10">
        <f t="shared" ca="1" si="22"/>
        <v>18835146900.375275</v>
      </c>
      <c r="X770" s="7">
        <f t="shared" ca="1" si="23"/>
        <v>1</v>
      </c>
      <c r="Y770" s="16">
        <f ca="1">X770/$AA$15</f>
        <v>1.1579434923575729E-4</v>
      </c>
    </row>
    <row r="771" spans="1:25" x14ac:dyDescent="0.25">
      <c r="A771" t="str">
        <f>'Consolidated List'!A781</f>
        <v>Kovach</v>
      </c>
      <c r="B771" s="7">
        <f>'Consolidated List'!B781</f>
        <v>0</v>
      </c>
      <c r="C771" s="7">
        <f>'Consolidated List'!C781</f>
        <v>0</v>
      </c>
      <c r="D771" s="7">
        <f>'Consolidated List'!D781</f>
        <v>0</v>
      </c>
      <c r="E771" s="7">
        <f>'Consolidated List'!E781</f>
        <v>0</v>
      </c>
      <c r="F771" s="7">
        <f>'Consolidated List'!F781</f>
        <v>0</v>
      </c>
      <c r="G771" s="7">
        <f>'Consolidated List'!G781</f>
        <v>0</v>
      </c>
      <c r="H771" s="7">
        <f>'Consolidated List'!H781</f>
        <v>0</v>
      </c>
      <c r="I771" s="7">
        <f>'Consolidated List'!I781</f>
        <v>0</v>
      </c>
      <c r="J771" s="7">
        <f>'Consolidated List'!J781</f>
        <v>0</v>
      </c>
      <c r="K771" s="7">
        <f>'Consolidated List'!K781</f>
        <v>1</v>
      </c>
      <c r="L771" s="7">
        <f>'Consolidated List'!L781</f>
        <v>0</v>
      </c>
      <c r="M771" s="7">
        <f>'Consolidated List'!M781</f>
        <v>0</v>
      </c>
      <c r="N771" s="7">
        <f>'Consolidated List'!N781</f>
        <v>0</v>
      </c>
      <c r="O771" s="7">
        <f>'Consolidated List'!O781</f>
        <v>0</v>
      </c>
      <c r="P771" s="7">
        <f>'Consolidated List'!P781</f>
        <v>0</v>
      </c>
      <c r="Q771" s="7">
        <f>'Consolidated List'!Q781</f>
        <v>0</v>
      </c>
      <c r="R771" s="10">
        <f ca="1">RAND()*2-1</f>
        <v>-0.75119955690751095</v>
      </c>
      <c r="V771" s="10">
        <f ca="1">$B$2*LOG(B771+1)+SUMPRODUCT($C$2:$T$2,C771:T771)</f>
        <v>2.4880044309248905</v>
      </c>
      <c r="W771" s="10">
        <f t="shared" ca="1" si="22"/>
        <v>93.335741180276784</v>
      </c>
      <c r="X771" s="7">
        <f t="shared" ca="1" si="23"/>
        <v>1</v>
      </c>
      <c r="Y771" s="16">
        <f ca="1">X771/$AA$15</f>
        <v>1.1579434923575729E-4</v>
      </c>
    </row>
    <row r="772" spans="1:25" x14ac:dyDescent="0.25">
      <c r="A772" t="str">
        <f>'Consolidated List'!A60</f>
        <v xml:space="preserve">Kovach </v>
      </c>
      <c r="B772" s="7">
        <f>'Consolidated List'!B60</f>
        <v>0</v>
      </c>
      <c r="C772" s="7">
        <f>'Consolidated List'!C60</f>
        <v>0</v>
      </c>
      <c r="D772" s="7">
        <f>'Consolidated List'!D60</f>
        <v>1</v>
      </c>
      <c r="E772" s="7">
        <f>'Consolidated List'!E60</f>
        <v>0</v>
      </c>
      <c r="F772" s="7">
        <f>'Consolidated List'!F60</f>
        <v>0</v>
      </c>
      <c r="G772" s="7">
        <f>'Consolidated List'!G60</f>
        <v>0</v>
      </c>
      <c r="H772" s="7">
        <f>'Consolidated List'!H60</f>
        <v>0</v>
      </c>
      <c r="I772" s="7">
        <f>'Consolidated List'!I60</f>
        <v>0</v>
      </c>
      <c r="J772" s="7">
        <f>'Consolidated List'!J60</f>
        <v>0</v>
      </c>
      <c r="K772" s="7">
        <f>'Consolidated List'!K60</f>
        <v>0</v>
      </c>
      <c r="L772" s="7">
        <f>'Consolidated List'!L60</f>
        <v>0</v>
      </c>
      <c r="M772" s="7">
        <f>'Consolidated List'!M60</f>
        <v>0</v>
      </c>
      <c r="N772" s="7">
        <f>'Consolidated List'!N60</f>
        <v>0</v>
      </c>
      <c r="O772" s="7">
        <f>'Consolidated List'!O60</f>
        <v>0</v>
      </c>
      <c r="P772" s="7">
        <f>'Consolidated List'!P60</f>
        <v>0</v>
      </c>
      <c r="Q772" s="7">
        <f>'Consolidated List'!Q60</f>
        <v>0</v>
      </c>
      <c r="R772" s="10">
        <f ca="1">RAND()*2-1</f>
        <v>-0.53639439197483152</v>
      </c>
      <c r="V772" s="10">
        <f ca="1">$B$2*LOG(B772+1)+SUMPRODUCT($C$2:$T$2,C772:T772)</f>
        <v>4.6360560802516844</v>
      </c>
      <c r="W772" s="10">
        <f t="shared" ca="1" si="22"/>
        <v>2139.6248818147797</v>
      </c>
      <c r="X772" s="7">
        <f t="shared" ca="1" si="23"/>
        <v>1</v>
      </c>
      <c r="Y772" s="16">
        <f ca="1">X772/$AA$15</f>
        <v>1.1579434923575729E-4</v>
      </c>
    </row>
    <row r="773" spans="1:25" x14ac:dyDescent="0.25">
      <c r="A773" t="str">
        <f>'Consolidated List'!A284</f>
        <v xml:space="preserve">La Corey </v>
      </c>
      <c r="B773" s="7">
        <f>'Consolidated List'!B284</f>
        <v>0</v>
      </c>
      <c r="C773" s="7">
        <f>'Consolidated List'!C284</f>
        <v>0</v>
      </c>
      <c r="D773" s="7">
        <f>'Consolidated List'!D284</f>
        <v>0</v>
      </c>
      <c r="E773" s="7">
        <f>'Consolidated List'!E284</f>
        <v>1</v>
      </c>
      <c r="F773" s="7">
        <f>'Consolidated List'!F284</f>
        <v>0</v>
      </c>
      <c r="G773" s="7">
        <f>'Consolidated List'!G284</f>
        <v>0</v>
      </c>
      <c r="H773" s="7">
        <f>'Consolidated List'!H284</f>
        <v>0</v>
      </c>
      <c r="I773" s="7">
        <f>'Consolidated List'!I284</f>
        <v>0</v>
      </c>
      <c r="J773" s="7">
        <f>'Consolidated List'!J284</f>
        <v>0</v>
      </c>
      <c r="K773" s="7">
        <f>'Consolidated List'!K284</f>
        <v>0</v>
      </c>
      <c r="L773" s="7">
        <f>'Consolidated List'!L284</f>
        <v>0</v>
      </c>
      <c r="M773" s="7">
        <f>'Consolidated List'!M284</f>
        <v>0</v>
      </c>
      <c r="N773" s="7">
        <f>'Consolidated List'!N284</f>
        <v>0</v>
      </c>
      <c r="O773" s="7">
        <f>'Consolidated List'!O284</f>
        <v>0</v>
      </c>
      <c r="P773" s="7">
        <f>'Consolidated List'!P284</f>
        <v>0</v>
      </c>
      <c r="Q773" s="7">
        <f>'Consolidated List'!Q284</f>
        <v>0</v>
      </c>
      <c r="R773" s="10">
        <f ca="1">RAND()*2-1</f>
        <v>-0.89101980690188287</v>
      </c>
      <c r="V773" s="10">
        <f ca="1">$B$2*LOG(B773+1)+SUMPRODUCT($C$2:$T$2,C773:T773)</f>
        <v>16.089801930981171</v>
      </c>
      <c r="W773" s="10">
        <f t="shared" ref="W773:W836" ca="1" si="24">$W$2^LOG(V773)-2</f>
        <v>1078332.473181769</v>
      </c>
      <c r="X773" s="7">
        <f t="shared" ref="X773:X836" ca="1" si="25">INT((W773-$AA$18)/($AA$19-$AA$18)*($X$2-1)+1)</f>
        <v>1</v>
      </c>
      <c r="Y773" s="16">
        <f ca="1">X773/$AA$15</f>
        <v>1.1579434923575729E-4</v>
      </c>
    </row>
    <row r="774" spans="1:25" x14ac:dyDescent="0.25">
      <c r="A774" t="str">
        <f>'Consolidated List'!A285</f>
        <v xml:space="preserve">La Crete </v>
      </c>
      <c r="B774" s="7">
        <f>'Consolidated List'!B285</f>
        <v>2166</v>
      </c>
      <c r="C774" s="7">
        <f>'Consolidated List'!C285</f>
        <v>0</v>
      </c>
      <c r="D774" s="7">
        <f>'Consolidated List'!D285</f>
        <v>0</v>
      </c>
      <c r="E774" s="7">
        <f>'Consolidated List'!E285</f>
        <v>1</v>
      </c>
      <c r="F774" s="7">
        <f>'Consolidated List'!F285</f>
        <v>0</v>
      </c>
      <c r="G774" s="7">
        <f>'Consolidated List'!G285</f>
        <v>0</v>
      </c>
      <c r="H774" s="7">
        <f>'Consolidated List'!H285</f>
        <v>0</v>
      </c>
      <c r="I774" s="7">
        <f>'Consolidated List'!I285</f>
        <v>0</v>
      </c>
      <c r="J774" s="7">
        <f>'Consolidated List'!J285</f>
        <v>0</v>
      </c>
      <c r="K774" s="7">
        <f>'Consolidated List'!K285</f>
        <v>0</v>
      </c>
      <c r="L774" s="7">
        <f>'Consolidated List'!L285</f>
        <v>0</v>
      </c>
      <c r="M774" s="7">
        <f>'Consolidated List'!M285</f>
        <v>0</v>
      </c>
      <c r="N774" s="7">
        <f>'Consolidated List'!N285</f>
        <v>0</v>
      </c>
      <c r="O774" s="7">
        <f>'Consolidated List'!O285</f>
        <v>0</v>
      </c>
      <c r="P774" s="7">
        <f>'Consolidated List'!P285</f>
        <v>0</v>
      </c>
      <c r="Q774" s="14">
        <f>'Consolidated List'!Q1783</f>
        <v>1</v>
      </c>
      <c r="R774" s="10">
        <f ca="1">RAND()*2-1</f>
        <v>-0.61532636099077154</v>
      </c>
      <c r="T774">
        <v>2</v>
      </c>
      <c r="V774" s="10">
        <f ca="1">$B$2*LOG(B774+1)+SUMPRODUCT($C$2:$T$2,C774:T774)</f>
        <v>256.93008046364628</v>
      </c>
      <c r="W774" s="10">
        <f t="shared" ca="1" si="24"/>
        <v>1119630613134.2715</v>
      </c>
      <c r="X774" s="7">
        <f t="shared" ca="1" si="25"/>
        <v>9</v>
      </c>
      <c r="Y774" s="16">
        <f ca="1">X774/$AA$15</f>
        <v>1.0421491431218156E-3</v>
      </c>
    </row>
    <row r="775" spans="1:25" x14ac:dyDescent="0.25">
      <c r="A775" t="str">
        <f>'Consolidated List'!A286</f>
        <v xml:space="preserve">La Glace </v>
      </c>
      <c r="B775" s="7">
        <f>'Consolidated List'!B286</f>
        <v>222</v>
      </c>
      <c r="C775" s="7">
        <f>'Consolidated List'!C286</f>
        <v>0</v>
      </c>
      <c r="D775" s="7">
        <f>'Consolidated List'!D286</f>
        <v>0</v>
      </c>
      <c r="E775" s="7">
        <f>'Consolidated List'!E286</f>
        <v>1</v>
      </c>
      <c r="F775" s="7">
        <f>'Consolidated List'!F286</f>
        <v>0</v>
      </c>
      <c r="G775" s="7">
        <f>'Consolidated List'!G286</f>
        <v>0</v>
      </c>
      <c r="H775" s="7">
        <f>'Consolidated List'!H286</f>
        <v>0</v>
      </c>
      <c r="I775" s="7">
        <f>'Consolidated List'!I286</f>
        <v>0</v>
      </c>
      <c r="J775" s="7">
        <f>'Consolidated List'!J286</f>
        <v>0</v>
      </c>
      <c r="K775" s="7">
        <f>'Consolidated List'!K286</f>
        <v>0</v>
      </c>
      <c r="L775" s="7">
        <f>'Consolidated List'!L286</f>
        <v>0</v>
      </c>
      <c r="M775" s="7">
        <f>'Consolidated List'!M286</f>
        <v>0</v>
      </c>
      <c r="N775" s="7">
        <f>'Consolidated List'!N286</f>
        <v>0</v>
      </c>
      <c r="O775" s="7">
        <f>'Consolidated List'!O286</f>
        <v>0</v>
      </c>
      <c r="P775" s="7">
        <f>'Consolidated List'!P286</f>
        <v>0</v>
      </c>
      <c r="Q775" s="14">
        <f>'Consolidated List'!Q1784</f>
        <v>1</v>
      </c>
      <c r="R775" s="10">
        <f ca="1">RAND()*2-1</f>
        <v>0.21417538232960465</v>
      </c>
      <c r="T775">
        <v>1</v>
      </c>
      <c r="V775" s="10">
        <f ca="1">$B$2*LOG(B775+1)+SUMPRODUCT($C$2:$T$2,C775:T775)</f>
        <v>188.63581430388535</v>
      </c>
      <c r="W775" s="10">
        <f t="shared" ca="1" si="24"/>
        <v>238847530757.64478</v>
      </c>
      <c r="X775" s="7">
        <f t="shared" ca="1" si="25"/>
        <v>2</v>
      </c>
      <c r="Y775" s="16">
        <f ca="1">X775/$AA$15</f>
        <v>2.3158869847151459E-4</v>
      </c>
    </row>
    <row r="776" spans="1:25" x14ac:dyDescent="0.25">
      <c r="A776" t="str">
        <f>'Consolidated List'!A998</f>
        <v>La Perle</v>
      </c>
      <c r="B776" s="7">
        <f>'Consolidated List'!B998</f>
        <v>0</v>
      </c>
      <c r="C776" s="7">
        <f>'Consolidated List'!C998</f>
        <v>0</v>
      </c>
      <c r="D776" s="7">
        <f>'Consolidated List'!D998</f>
        <v>0</v>
      </c>
      <c r="E776" s="7">
        <f>'Consolidated List'!E998</f>
        <v>0</v>
      </c>
      <c r="F776" s="7">
        <f>'Consolidated List'!F998</f>
        <v>0</v>
      </c>
      <c r="G776" s="7">
        <f>'Consolidated List'!G998</f>
        <v>0</v>
      </c>
      <c r="H776" s="7">
        <f>'Consolidated List'!H998</f>
        <v>0</v>
      </c>
      <c r="I776" s="7">
        <f>'Consolidated List'!I998</f>
        <v>0</v>
      </c>
      <c r="J776" s="7">
        <f>'Consolidated List'!J998</f>
        <v>0</v>
      </c>
      <c r="K776" s="7">
        <f>'Consolidated List'!K998</f>
        <v>0</v>
      </c>
      <c r="L776" s="7">
        <f>'Consolidated List'!L998</f>
        <v>0</v>
      </c>
      <c r="M776" s="7">
        <f>'Consolidated List'!M998</f>
        <v>1</v>
      </c>
      <c r="N776" s="7">
        <f>'Consolidated List'!N998</f>
        <v>0</v>
      </c>
      <c r="O776" s="7">
        <f>'Consolidated List'!O998</f>
        <v>0</v>
      </c>
      <c r="P776" s="7">
        <f>'Consolidated List'!P998</f>
        <v>0</v>
      </c>
      <c r="Q776" s="7">
        <f>'Consolidated List'!Q998</f>
        <v>0</v>
      </c>
      <c r="R776" s="10">
        <f ca="1">RAND()*2-1</f>
        <v>0.77555803862929351</v>
      </c>
      <c r="T776">
        <v>1</v>
      </c>
      <c r="V776" s="10">
        <f ca="1">$B$2*LOG(B776+1)+SUMPRODUCT($C$2:$T$2,C776:T776)</f>
        <v>107.60994733010538</v>
      </c>
      <c r="W776" s="10">
        <f t="shared" ca="1" si="24"/>
        <v>14429859220.621796</v>
      </c>
      <c r="X776" s="7">
        <f t="shared" ca="1" si="25"/>
        <v>1</v>
      </c>
      <c r="Y776" s="16">
        <f ca="1">X776/$AA$15</f>
        <v>1.1579434923575729E-4</v>
      </c>
    </row>
    <row r="777" spans="1:25" x14ac:dyDescent="0.25">
      <c r="A777" t="str">
        <f>'Consolidated List'!A287</f>
        <v xml:space="preserve">Lac des Arcs </v>
      </c>
      <c r="B777" s="7">
        <f>'Consolidated List'!B287</f>
        <v>140</v>
      </c>
      <c r="C777" s="7">
        <f>'Consolidated List'!C287</f>
        <v>0</v>
      </c>
      <c r="D777" s="7">
        <f>'Consolidated List'!D287</f>
        <v>0</v>
      </c>
      <c r="E777" s="7">
        <f>'Consolidated List'!E287</f>
        <v>1</v>
      </c>
      <c r="F777" s="7">
        <f>'Consolidated List'!F287</f>
        <v>0</v>
      </c>
      <c r="G777" s="7">
        <f>'Consolidated List'!G287</f>
        <v>0</v>
      </c>
      <c r="H777" s="7">
        <f>'Consolidated List'!H287</f>
        <v>0</v>
      </c>
      <c r="I777" s="7">
        <f>'Consolidated List'!I287</f>
        <v>0</v>
      </c>
      <c r="J777" s="7">
        <f>'Consolidated List'!J287</f>
        <v>0</v>
      </c>
      <c r="K777" s="7">
        <f>'Consolidated List'!K287</f>
        <v>0</v>
      </c>
      <c r="L777" s="7">
        <f>'Consolidated List'!L287</f>
        <v>0</v>
      </c>
      <c r="M777" s="7">
        <f>'Consolidated List'!M287</f>
        <v>0</v>
      </c>
      <c r="N777" s="7">
        <f>'Consolidated List'!N287</f>
        <v>0</v>
      </c>
      <c r="O777" s="7">
        <f>'Consolidated List'!O287</f>
        <v>0</v>
      </c>
      <c r="P777" s="7">
        <f>'Consolidated List'!P287</f>
        <v>0</v>
      </c>
      <c r="Q777" s="14">
        <f>'Consolidated List'!Q1785</f>
        <v>1</v>
      </c>
      <c r="R777" s="10">
        <f ca="1">RAND()*2-1</f>
        <v>-0.53225101986272905</v>
      </c>
      <c r="T777" s="13">
        <v>4</v>
      </c>
      <c r="V777" s="10">
        <f ca="1">$B$2*LOG(B777+1)+SUMPRODUCT($C$2:$T$2,C777:T777)</f>
        <v>306.6017205190002</v>
      </c>
      <c r="W777" s="10">
        <f t="shared" ca="1" si="24"/>
        <v>2709398824271.9844</v>
      </c>
      <c r="X777" s="7">
        <f t="shared" ca="1" si="25"/>
        <v>20</v>
      </c>
      <c r="Y777" s="16">
        <f ca="1">X777/$AA$15</f>
        <v>2.3158869847151459E-3</v>
      </c>
    </row>
    <row r="778" spans="1:25" x14ac:dyDescent="0.25">
      <c r="A778" t="str">
        <f>'Consolidated List'!A288</f>
        <v xml:space="preserve">Lac La Biche </v>
      </c>
      <c r="B778" s="7">
        <f>'Consolidated List'!B288+'Consolidated List'!B497</f>
        <v>11881</v>
      </c>
      <c r="C778" s="7">
        <f>'Consolidated List'!C288</f>
        <v>0</v>
      </c>
      <c r="D778" s="7">
        <f>'Consolidated List'!D288</f>
        <v>0</v>
      </c>
      <c r="E778" s="7">
        <f>'Consolidated List'!E288</f>
        <v>1</v>
      </c>
      <c r="F778" s="7">
        <f>'Consolidated List'!F288</f>
        <v>0</v>
      </c>
      <c r="G778" s="7">
        <f>'Consolidated List'!G497</f>
        <v>1</v>
      </c>
      <c r="H778" s="7">
        <f>'Consolidated List'!H288</f>
        <v>0</v>
      </c>
      <c r="I778" s="7">
        <f>'Consolidated List'!I288</f>
        <v>0</v>
      </c>
      <c r="J778" s="7">
        <f>'Consolidated List'!J288</f>
        <v>0</v>
      </c>
      <c r="K778" s="7">
        <f>'Consolidated List'!K288</f>
        <v>0</v>
      </c>
      <c r="L778" s="7">
        <f>'Consolidated List'!L288</f>
        <v>0</v>
      </c>
      <c r="M778" s="7">
        <f>'Consolidated List'!M288</f>
        <v>0</v>
      </c>
      <c r="N778" s="7">
        <f>'Consolidated List'!N288</f>
        <v>0</v>
      </c>
      <c r="O778" s="7">
        <f>'Consolidated List'!O288</f>
        <v>0</v>
      </c>
      <c r="P778" s="7">
        <f>'Consolidated List'!P288</f>
        <v>0</v>
      </c>
      <c r="Q778" s="7">
        <f>'Consolidated List'!Q288</f>
        <v>0</v>
      </c>
      <c r="R778" s="10">
        <f ca="1">RAND()*2-1</f>
        <v>-2.7400169807743513E-2</v>
      </c>
      <c r="T778">
        <v>1</v>
      </c>
      <c r="V778" s="10">
        <f ca="1">$B$2*LOG(B778+1)+SUMPRODUCT($C$2:$T$2,C778:T778)</f>
        <v>243.19735338726463</v>
      </c>
      <c r="W778" s="10">
        <f t="shared" ca="1" si="24"/>
        <v>850734846206.56934</v>
      </c>
      <c r="X778" s="7">
        <f t="shared" ca="1" si="25"/>
        <v>7</v>
      </c>
      <c r="Y778" s="16">
        <f ca="1">X778/$AA$15</f>
        <v>8.1056044465030105E-4</v>
      </c>
    </row>
    <row r="779" spans="1:25" x14ac:dyDescent="0.25">
      <c r="A779" t="str">
        <f>'Consolidated List'!A498</f>
        <v xml:space="preserve">Lac Ste. Anne </v>
      </c>
      <c r="B779" s="7">
        <f>'Consolidated List'!B498</f>
        <v>9516</v>
      </c>
      <c r="C779" s="7">
        <f>'Consolidated List'!C498</f>
        <v>0</v>
      </c>
      <c r="D779" s="7">
        <f>'Consolidated List'!D498</f>
        <v>0</v>
      </c>
      <c r="E779" s="7">
        <f>'Consolidated List'!E498</f>
        <v>0</v>
      </c>
      <c r="F779" s="7">
        <f>'Consolidated List'!F498</f>
        <v>0</v>
      </c>
      <c r="G779" s="7">
        <f>'Consolidated List'!G498</f>
        <v>1</v>
      </c>
      <c r="H779" s="7">
        <f>'Consolidated List'!H498</f>
        <v>0</v>
      </c>
      <c r="I779" s="7">
        <f>'Consolidated List'!I498</f>
        <v>0</v>
      </c>
      <c r="J779" s="7">
        <f>'Consolidated List'!J498</f>
        <v>0</v>
      </c>
      <c r="K779" s="7">
        <f>'Consolidated List'!K498</f>
        <v>0</v>
      </c>
      <c r="L779" s="7">
        <f>'Consolidated List'!L498</f>
        <v>0</v>
      </c>
      <c r="M779" s="7">
        <f>'Consolidated List'!M498</f>
        <v>0</v>
      </c>
      <c r="N779" s="7">
        <f>'Consolidated List'!N498</f>
        <v>0</v>
      </c>
      <c r="O779" s="7">
        <f>'Consolidated List'!O498</f>
        <v>0</v>
      </c>
      <c r="P779" s="7">
        <f>'Consolidated List'!P498</f>
        <v>0</v>
      </c>
      <c r="Q779" s="7">
        <f>'Consolidated List'!Q498</f>
        <v>0</v>
      </c>
      <c r="R779" s="10">
        <f ca="1">RAND()*2-1</f>
        <v>-0.79006838238050103</v>
      </c>
      <c r="T779">
        <v>5</v>
      </c>
      <c r="V779" s="10">
        <f ca="1">$B$2*LOG(B779+1)+SUMPRODUCT($C$2:$T$2,C779:T779)</f>
        <v>383.38981846347315</v>
      </c>
      <c r="W779" s="10">
        <f t="shared" ca="1" si="24"/>
        <v>8283290193291.3486</v>
      </c>
      <c r="X779" s="7">
        <f t="shared" ca="1" si="25"/>
        <v>62</v>
      </c>
      <c r="Y779" s="16">
        <f ca="1">X779/$AA$15</f>
        <v>7.1792496526169522E-3</v>
      </c>
    </row>
    <row r="780" spans="1:25" x14ac:dyDescent="0.25">
      <c r="A780" t="str">
        <f>'Consolidated List'!A499</f>
        <v xml:space="preserve">Lacombe </v>
      </c>
      <c r="B780" s="7">
        <f>'Consolidated List'!B499+'Consolidated List'!B729</f>
        <v>22184</v>
      </c>
      <c r="C780" s="7">
        <f>'Consolidated List'!C499</f>
        <v>0</v>
      </c>
      <c r="D780" s="7">
        <f>'Consolidated List'!D499</f>
        <v>0</v>
      </c>
      <c r="E780" s="7">
        <f>'Consolidated List'!E499</f>
        <v>0</v>
      </c>
      <c r="F780" s="7">
        <f>'Consolidated List'!F499</f>
        <v>0</v>
      </c>
      <c r="G780" s="7">
        <f>'Consolidated List'!G499</f>
        <v>1</v>
      </c>
      <c r="H780" s="7">
        <f>'Consolidated List'!H499</f>
        <v>0</v>
      </c>
      <c r="I780" s="7">
        <f>'Consolidated List'!I499</f>
        <v>0</v>
      </c>
      <c r="J780" s="7">
        <f>'Consolidated List'!J729</f>
        <v>1</v>
      </c>
      <c r="K780" s="7">
        <f>'Consolidated List'!K499</f>
        <v>0</v>
      </c>
      <c r="L780" s="7">
        <f>'Consolidated List'!L499</f>
        <v>0</v>
      </c>
      <c r="M780" s="7">
        <f>'Consolidated List'!M499</f>
        <v>0</v>
      </c>
      <c r="N780" s="7">
        <f>'Consolidated List'!N499</f>
        <v>0</v>
      </c>
      <c r="O780" s="7">
        <f>'Consolidated List'!O499</f>
        <v>0</v>
      </c>
      <c r="P780" s="7">
        <f>'Consolidated List'!P499</f>
        <v>0</v>
      </c>
      <c r="Q780" s="7">
        <f>'Consolidated List'!Q499</f>
        <v>0</v>
      </c>
      <c r="R780" s="10">
        <f ca="1">RAND()*2-1</f>
        <v>-0.3505596990726596</v>
      </c>
      <c r="V780" s="10">
        <f ca="1">$B$2*LOG(B780+1)+SUMPRODUCT($C$2:$T$2,C780:T780)</f>
        <v>304.91436430000834</v>
      </c>
      <c r="W780" s="10">
        <f t="shared" ca="1" si="24"/>
        <v>2635660213593.9258</v>
      </c>
      <c r="X780" s="7">
        <f t="shared" ca="1" si="25"/>
        <v>20</v>
      </c>
      <c r="Y780" s="16">
        <f ca="1">X780/$AA$15</f>
        <v>2.3158869847151459E-3</v>
      </c>
    </row>
    <row r="781" spans="1:25" x14ac:dyDescent="0.25">
      <c r="A781" t="str">
        <f>'Consolidated List'!A289</f>
        <v xml:space="preserve">Lafond </v>
      </c>
      <c r="B781" s="7">
        <f>'Consolidated List'!B289</f>
        <v>0</v>
      </c>
      <c r="C781" s="7">
        <f>'Consolidated List'!C289</f>
        <v>0</v>
      </c>
      <c r="D781" s="7">
        <f>'Consolidated List'!D289</f>
        <v>0</v>
      </c>
      <c r="E781" s="7">
        <f>'Consolidated List'!E289</f>
        <v>1</v>
      </c>
      <c r="F781" s="7">
        <f>'Consolidated List'!F289</f>
        <v>0</v>
      </c>
      <c r="G781" s="7">
        <f>'Consolidated List'!G289</f>
        <v>0</v>
      </c>
      <c r="H781" s="7">
        <f>'Consolidated List'!H289</f>
        <v>0</v>
      </c>
      <c r="I781" s="7">
        <f>'Consolidated List'!I289</f>
        <v>0</v>
      </c>
      <c r="J781" s="7">
        <f>'Consolidated List'!J289</f>
        <v>0</v>
      </c>
      <c r="K781" s="7">
        <f>'Consolidated List'!K289</f>
        <v>0</v>
      </c>
      <c r="L781" s="7">
        <f>'Consolidated List'!L289</f>
        <v>0</v>
      </c>
      <c r="M781" s="7">
        <f>'Consolidated List'!M289</f>
        <v>0</v>
      </c>
      <c r="N781" s="7">
        <f>'Consolidated List'!N289</f>
        <v>0</v>
      </c>
      <c r="O781" s="7">
        <f>'Consolidated List'!O289</f>
        <v>0</v>
      </c>
      <c r="P781" s="7">
        <f>'Consolidated List'!P289</f>
        <v>0</v>
      </c>
      <c r="Q781" s="7">
        <f>'Consolidated List'!Q289</f>
        <v>0</v>
      </c>
      <c r="R781" s="10">
        <f ca="1">RAND()*2-1</f>
        <v>-0.8609476423983653</v>
      </c>
      <c r="V781" s="10">
        <f ca="1">$B$2*LOG(B781+1)+SUMPRODUCT($C$2:$T$2,C781:T781)</f>
        <v>16.390523576016349</v>
      </c>
      <c r="W781" s="10">
        <f t="shared" ca="1" si="24"/>
        <v>1182941.8591027018</v>
      </c>
      <c r="X781" s="7">
        <f t="shared" ca="1" si="25"/>
        <v>1</v>
      </c>
      <c r="Y781" s="16">
        <f ca="1">X781/$AA$15</f>
        <v>1.1579434923575729E-4</v>
      </c>
    </row>
    <row r="782" spans="1:25" x14ac:dyDescent="0.25">
      <c r="A782" t="str">
        <f>'Consolidated List'!A1184</f>
        <v>Lago Lindo</v>
      </c>
      <c r="B782" s="7">
        <f>'Consolidated List'!B1184</f>
        <v>0</v>
      </c>
      <c r="C782" s="7">
        <f>'Consolidated List'!C1184</f>
        <v>0</v>
      </c>
      <c r="D782" s="7">
        <f>'Consolidated List'!D1184</f>
        <v>0</v>
      </c>
      <c r="E782" s="7">
        <f>'Consolidated List'!E1184</f>
        <v>0</v>
      </c>
      <c r="F782" s="7">
        <f>'Consolidated List'!F1184</f>
        <v>0</v>
      </c>
      <c r="G782" s="7">
        <f>'Consolidated List'!G1184</f>
        <v>0</v>
      </c>
      <c r="H782" s="7">
        <f>'Consolidated List'!H1184</f>
        <v>0</v>
      </c>
      <c r="I782" s="7">
        <f>'Consolidated List'!I1184</f>
        <v>0</v>
      </c>
      <c r="J782" s="7">
        <f>'Consolidated List'!J1184</f>
        <v>0</v>
      </c>
      <c r="K782" s="7">
        <f>'Consolidated List'!K1184</f>
        <v>0</v>
      </c>
      <c r="L782" s="7">
        <f>'Consolidated List'!L1184</f>
        <v>0</v>
      </c>
      <c r="M782" s="7">
        <f>'Consolidated List'!M1184</f>
        <v>1</v>
      </c>
      <c r="N782" s="7">
        <f>'Consolidated List'!N1184</f>
        <v>0</v>
      </c>
      <c r="O782" s="7">
        <f>'Consolidated List'!O1184</f>
        <v>0</v>
      </c>
      <c r="P782" s="7">
        <f>'Consolidated List'!P1184</f>
        <v>0</v>
      </c>
      <c r="Q782" s="7">
        <f>'Consolidated List'!Q1184</f>
        <v>0</v>
      </c>
      <c r="R782" s="10">
        <f ca="1">RAND()*2-1</f>
        <v>-4.1615501423723833E-2</v>
      </c>
      <c r="V782" s="10">
        <f ca="1">$B$2*LOG(B782+1)+SUMPRODUCT($C$2:$T$2,C782:T782)</f>
        <v>55.43821192957521</v>
      </c>
      <c r="W782" s="10">
        <f t="shared" ca="1" si="24"/>
        <v>523655983.2811901</v>
      </c>
      <c r="X782" s="7">
        <f t="shared" ca="1" si="25"/>
        <v>1</v>
      </c>
      <c r="Y782" s="16">
        <f ca="1">X782/$AA$15</f>
        <v>1.1579434923575729E-4</v>
      </c>
    </row>
    <row r="783" spans="1:25" x14ac:dyDescent="0.25">
      <c r="A783" t="str">
        <f>'Consolidated List'!A1305</f>
        <v xml:space="preserve">Lake Bonavista </v>
      </c>
      <c r="B783" s="7">
        <f>'Consolidated List'!B1305</f>
        <v>0</v>
      </c>
      <c r="C783" s="7">
        <f>'Consolidated List'!C1305</f>
        <v>0</v>
      </c>
      <c r="D783" s="7">
        <f>'Consolidated List'!D1305</f>
        <v>0</v>
      </c>
      <c r="E783" s="7">
        <f>'Consolidated List'!E1305</f>
        <v>0</v>
      </c>
      <c r="F783" s="7">
        <f>'Consolidated List'!F1305</f>
        <v>0</v>
      </c>
      <c r="G783" s="7">
        <f>'Consolidated List'!G1305</f>
        <v>0</v>
      </c>
      <c r="H783" s="7">
        <f>'Consolidated List'!H1305</f>
        <v>0</v>
      </c>
      <c r="I783" s="7">
        <f>'Consolidated List'!I1305</f>
        <v>0</v>
      </c>
      <c r="J783" s="7">
        <f>'Consolidated List'!J1305</f>
        <v>0</v>
      </c>
      <c r="K783" s="7">
        <f>'Consolidated List'!K1305</f>
        <v>0</v>
      </c>
      <c r="L783" s="7">
        <f>'Consolidated List'!L1305</f>
        <v>0</v>
      </c>
      <c r="M783" s="7">
        <f>'Consolidated List'!M1305</f>
        <v>0</v>
      </c>
      <c r="N783" s="7">
        <f>'Consolidated List'!N1305</f>
        <v>1</v>
      </c>
      <c r="O783" s="7">
        <f>'Consolidated List'!O1305</f>
        <v>0</v>
      </c>
      <c r="P783" s="7">
        <f>'Consolidated List'!P1305</f>
        <v>0</v>
      </c>
      <c r="Q783" s="7">
        <f>'Consolidated List'!Q1305</f>
        <v>0</v>
      </c>
      <c r="R783" s="10">
        <f ca="1">RAND()*2-1</f>
        <v>7.2495834957730487E-2</v>
      </c>
      <c r="T783">
        <v>4</v>
      </c>
      <c r="V783" s="10">
        <f ca="1">$B$2*LOG(B783+1)+SUMPRODUCT($C$2:$T$2,C783:T783)</f>
        <v>188.72495834957729</v>
      </c>
      <c r="W783" s="10">
        <f t="shared" ca="1" si="24"/>
        <v>239412427955.08414</v>
      </c>
      <c r="X783" s="7">
        <f t="shared" ca="1" si="25"/>
        <v>2</v>
      </c>
      <c r="Y783" s="16">
        <f ca="1">X783/$AA$15</f>
        <v>2.3158869847151459E-4</v>
      </c>
    </row>
    <row r="784" spans="1:25" x14ac:dyDescent="0.25">
      <c r="A784" t="str">
        <f>'Consolidated List'!A932</f>
        <v>Lake District</v>
      </c>
      <c r="B784" s="7">
        <f>'Consolidated List'!B932</f>
        <v>0</v>
      </c>
      <c r="C784" s="7">
        <f>'Consolidated List'!C932</f>
        <v>0</v>
      </c>
      <c r="D784" s="7">
        <f>'Consolidated List'!D932</f>
        <v>0</v>
      </c>
      <c r="E784" s="7">
        <f>'Consolidated List'!E932</f>
        <v>0</v>
      </c>
      <c r="F784" s="7">
        <f>'Consolidated List'!F932</f>
        <v>0</v>
      </c>
      <c r="G784" s="7">
        <f>'Consolidated List'!G932</f>
        <v>0</v>
      </c>
      <c r="H784" s="7">
        <f>'Consolidated List'!H932</f>
        <v>0</v>
      </c>
      <c r="I784" s="7">
        <f>'Consolidated List'!I932</f>
        <v>0</v>
      </c>
      <c r="J784" s="7">
        <f>'Consolidated List'!J932</f>
        <v>0</v>
      </c>
      <c r="K784" s="7">
        <f>'Consolidated List'!K932</f>
        <v>0</v>
      </c>
      <c r="L784" s="7">
        <f>'Consolidated List'!L932</f>
        <v>0</v>
      </c>
      <c r="M784" s="7">
        <f>'Consolidated List'!M932</f>
        <v>1</v>
      </c>
      <c r="N784" s="7">
        <f>'Consolidated List'!N932</f>
        <v>0</v>
      </c>
      <c r="O784" s="7">
        <f>'Consolidated List'!O932</f>
        <v>0</v>
      </c>
      <c r="P784" s="7">
        <f>'Consolidated List'!P932</f>
        <v>0</v>
      </c>
      <c r="Q784" s="7">
        <f>'Consolidated List'!Q932</f>
        <v>0</v>
      </c>
      <c r="R784" s="10">
        <f ca="1">RAND()*2-1</f>
        <v>-0.47225279491984806</v>
      </c>
      <c r="V784" s="10">
        <f ca="1">$B$2*LOG(B784+1)+SUMPRODUCT($C$2:$T$2,C784:T784)</f>
        <v>51.131838994613972</v>
      </c>
      <c r="W784" s="10">
        <f t="shared" ca="1" si="24"/>
        <v>349507951.93237823</v>
      </c>
      <c r="X784" s="7">
        <f t="shared" ca="1" si="25"/>
        <v>1</v>
      </c>
      <c r="Y784" s="16">
        <f ca="1">X784/$AA$15</f>
        <v>1.1579434923575729E-4</v>
      </c>
    </row>
    <row r="785" spans="1:25" x14ac:dyDescent="0.25">
      <c r="A785" t="str">
        <f>'Consolidated List'!A290</f>
        <v xml:space="preserve">Lake Louise </v>
      </c>
      <c r="B785" s="7">
        <f>'Consolidated List'!B290</f>
        <v>0</v>
      </c>
      <c r="C785" s="7">
        <f>'Consolidated List'!C290</f>
        <v>0</v>
      </c>
      <c r="D785" s="7">
        <f>'Consolidated List'!D290</f>
        <v>0</v>
      </c>
      <c r="E785" s="7">
        <f>'Consolidated List'!E290</f>
        <v>1</v>
      </c>
      <c r="F785" s="7">
        <f>'Consolidated List'!F290</f>
        <v>0</v>
      </c>
      <c r="G785" s="7">
        <f>'Consolidated List'!G290</f>
        <v>0</v>
      </c>
      <c r="H785" s="7">
        <f>'Consolidated List'!H290</f>
        <v>0</v>
      </c>
      <c r="I785" s="7">
        <f>'Consolidated List'!I290</f>
        <v>0</v>
      </c>
      <c r="J785" s="7">
        <f>'Consolidated List'!J290</f>
        <v>0</v>
      </c>
      <c r="K785" s="7">
        <f>'Consolidated List'!K290</f>
        <v>0</v>
      </c>
      <c r="L785" s="7">
        <f>'Consolidated List'!L290</f>
        <v>0</v>
      </c>
      <c r="M785" s="7">
        <f>'Consolidated List'!M290</f>
        <v>0</v>
      </c>
      <c r="N785" s="7">
        <f>'Consolidated List'!N290</f>
        <v>0</v>
      </c>
      <c r="O785" s="7">
        <f>'Consolidated List'!O290</f>
        <v>0</v>
      </c>
      <c r="P785" s="7">
        <f>'Consolidated List'!P290</f>
        <v>0</v>
      </c>
      <c r="Q785" s="7">
        <f>'Consolidated List'!Q290</f>
        <v>0</v>
      </c>
      <c r="R785" s="10">
        <f ca="1">RAND()*2-1</f>
        <v>-0.72383168650849417</v>
      </c>
      <c r="T785">
        <v>2</v>
      </c>
      <c r="V785" s="10">
        <f ca="1">$B$2*LOG(B785+1)+SUMPRODUCT($C$2:$T$2,C785:T785)</f>
        <v>105.76168313491506</v>
      </c>
      <c r="W785" s="10">
        <f t="shared" ca="1" si="24"/>
        <v>13232495915.902267</v>
      </c>
      <c r="X785" s="7">
        <f t="shared" ca="1" si="25"/>
        <v>1</v>
      </c>
      <c r="Y785" s="16">
        <f ca="1">X785/$AA$15</f>
        <v>1.1579434923575729E-4</v>
      </c>
    </row>
    <row r="786" spans="1:25" x14ac:dyDescent="0.25">
      <c r="A786" t="str">
        <f>'Consolidated List'!A291</f>
        <v xml:space="preserve">Lake Newell Resort </v>
      </c>
      <c r="B786" s="7">
        <f>'Consolidated List'!B291</f>
        <v>0</v>
      </c>
      <c r="C786" s="7">
        <f>'Consolidated List'!C291</f>
        <v>0</v>
      </c>
      <c r="D786" s="7">
        <f>'Consolidated List'!D291</f>
        <v>0</v>
      </c>
      <c r="E786" s="7">
        <f>'Consolidated List'!E291</f>
        <v>1</v>
      </c>
      <c r="F786" s="7">
        <f>'Consolidated List'!F291</f>
        <v>0</v>
      </c>
      <c r="G786" s="7">
        <f>'Consolidated List'!G291</f>
        <v>0</v>
      </c>
      <c r="H786" s="7">
        <f>'Consolidated List'!H291</f>
        <v>0</v>
      </c>
      <c r="I786" s="7">
        <f>'Consolidated List'!I291</f>
        <v>0</v>
      </c>
      <c r="J786" s="7">
        <f>'Consolidated List'!J291</f>
        <v>0</v>
      </c>
      <c r="K786" s="7">
        <f>'Consolidated List'!K291</f>
        <v>0</v>
      </c>
      <c r="L786" s="7">
        <f>'Consolidated List'!L291</f>
        <v>0</v>
      </c>
      <c r="M786" s="7">
        <f>'Consolidated List'!M291</f>
        <v>0</v>
      </c>
      <c r="N786" s="7">
        <f>'Consolidated List'!N291</f>
        <v>0</v>
      </c>
      <c r="O786" s="7">
        <f>'Consolidated List'!O291</f>
        <v>0</v>
      </c>
      <c r="P786" s="7">
        <f>'Consolidated List'!P291</f>
        <v>0</v>
      </c>
      <c r="Q786" s="7">
        <f>'Consolidated List'!Q291</f>
        <v>0</v>
      </c>
      <c r="R786" s="10">
        <f ca="1">RAND()*2-1</f>
        <v>-0.93789244175997699</v>
      </c>
      <c r="T786">
        <v>2</v>
      </c>
      <c r="V786" s="10">
        <f ca="1">$B$2*LOG(B786+1)+SUMPRODUCT($C$2:$T$2,C786:T786)</f>
        <v>103.62107558240024</v>
      </c>
      <c r="W786" s="10">
        <f t="shared" ca="1" si="24"/>
        <v>11946494282.761374</v>
      </c>
      <c r="X786" s="7">
        <f t="shared" ca="1" si="25"/>
        <v>1</v>
      </c>
      <c r="Y786" s="16">
        <f ca="1">X786/$AA$15</f>
        <v>1.1579434923575729E-4</v>
      </c>
    </row>
    <row r="787" spans="1:25" x14ac:dyDescent="0.25">
      <c r="A787" t="str">
        <f>'Consolidated List'!A782</f>
        <v>Lake Saskatoon</v>
      </c>
      <c r="B787" s="7">
        <f>'Consolidated List'!B782</f>
        <v>0</v>
      </c>
      <c r="C787" s="7">
        <f>'Consolidated List'!C782</f>
        <v>0</v>
      </c>
      <c r="D787" s="7">
        <f>'Consolidated List'!D782</f>
        <v>0</v>
      </c>
      <c r="E787" s="7">
        <f>'Consolidated List'!E782</f>
        <v>0</v>
      </c>
      <c r="F787" s="7">
        <f>'Consolidated List'!F782</f>
        <v>0</v>
      </c>
      <c r="G787" s="7">
        <f>'Consolidated List'!G782</f>
        <v>0</v>
      </c>
      <c r="H787" s="7">
        <f>'Consolidated List'!H782</f>
        <v>0</v>
      </c>
      <c r="I787" s="7">
        <f>'Consolidated List'!I782</f>
        <v>0</v>
      </c>
      <c r="J787" s="7">
        <f>'Consolidated List'!J782</f>
        <v>0</v>
      </c>
      <c r="K787" s="7">
        <f>'Consolidated List'!K782</f>
        <v>1</v>
      </c>
      <c r="L787" s="7">
        <f>'Consolidated List'!L782</f>
        <v>0</v>
      </c>
      <c r="M787" s="7">
        <f>'Consolidated List'!M782</f>
        <v>0</v>
      </c>
      <c r="N787" s="7">
        <f>'Consolidated List'!N782</f>
        <v>0</v>
      </c>
      <c r="O787" s="7">
        <f>'Consolidated List'!O782</f>
        <v>0</v>
      </c>
      <c r="P787" s="7">
        <f>'Consolidated List'!P782</f>
        <v>0</v>
      </c>
      <c r="Q787" s="7">
        <f>'Consolidated List'!Q782</f>
        <v>0</v>
      </c>
      <c r="R787" s="10">
        <f ca="1">RAND()*2-1</f>
        <v>-0.15138281526884856</v>
      </c>
      <c r="T787">
        <v>1</v>
      </c>
      <c r="V787" s="10">
        <f ca="1">$B$2*LOG(B787+1)+SUMPRODUCT($C$2:$T$2,C787:T787)</f>
        <v>52.48617184731151</v>
      </c>
      <c r="W787" s="10">
        <f t="shared" ca="1" si="24"/>
        <v>398313006.4684332</v>
      </c>
      <c r="X787" s="7">
        <f t="shared" ca="1" si="25"/>
        <v>1</v>
      </c>
      <c r="Y787" s="16">
        <f ca="1">X787/$AA$15</f>
        <v>1.1579434923575729E-4</v>
      </c>
    </row>
    <row r="788" spans="1:25" x14ac:dyDescent="0.25">
      <c r="A788" t="str">
        <f>'Consolidated List'!A846</f>
        <v>Lakeland</v>
      </c>
      <c r="B788" s="7">
        <f>'Consolidated List'!B846</f>
        <v>0</v>
      </c>
      <c r="C788" s="7">
        <f>'Consolidated List'!C846</f>
        <v>0</v>
      </c>
      <c r="D788" s="7">
        <f>'Consolidated List'!D846</f>
        <v>0</v>
      </c>
      <c r="E788" s="7">
        <f>'Consolidated List'!E846</f>
        <v>0</v>
      </c>
      <c r="F788" s="7">
        <f>'Consolidated List'!F846</f>
        <v>0</v>
      </c>
      <c r="G788" s="7">
        <f>'Consolidated List'!G846</f>
        <v>0</v>
      </c>
      <c r="H788" s="7">
        <f>'Consolidated List'!H846</f>
        <v>0</v>
      </c>
      <c r="I788" s="7">
        <f>'Consolidated List'!I846</f>
        <v>0</v>
      </c>
      <c r="J788" s="7">
        <f>'Consolidated List'!J846</f>
        <v>0</v>
      </c>
      <c r="K788" s="7">
        <f>'Consolidated List'!K846</f>
        <v>0</v>
      </c>
      <c r="L788" s="7">
        <f>'Consolidated List'!L846</f>
        <v>1</v>
      </c>
      <c r="M788" s="7">
        <f>'Consolidated List'!M846</f>
        <v>0</v>
      </c>
      <c r="N788" s="7">
        <f>'Consolidated List'!N846</f>
        <v>0</v>
      </c>
      <c r="O788" s="7">
        <f>'Consolidated List'!O846</f>
        <v>0</v>
      </c>
      <c r="P788" s="7">
        <f>'Consolidated List'!P846</f>
        <v>0</v>
      </c>
      <c r="Q788" s="7">
        <f>'Consolidated List'!Q846</f>
        <v>0</v>
      </c>
      <c r="R788" s="10">
        <f ca="1">RAND()*2-1</f>
        <v>-0.13525194036346422</v>
      </c>
      <c r="V788" s="10">
        <f ca="1">$B$2*LOG(B788+1)+SUMPRODUCT($C$2:$T$2,C788:T788)</f>
        <v>23.647480596365359</v>
      </c>
      <c r="W788" s="10">
        <f t="shared" ca="1" si="24"/>
        <v>7394763.202976441</v>
      </c>
      <c r="X788" s="7">
        <f t="shared" ca="1" si="25"/>
        <v>1</v>
      </c>
      <c r="Y788" s="16">
        <f ca="1">X788/$AA$15</f>
        <v>1.1579434923575729E-4</v>
      </c>
    </row>
    <row r="789" spans="1:25" x14ac:dyDescent="0.25">
      <c r="A789" t="str">
        <f>'Consolidated List'!A1306</f>
        <v xml:space="preserve">Lakeview </v>
      </c>
      <c r="B789" s="7">
        <f>'Consolidated List'!B1306+'Consolidated List'!B560</f>
        <v>5617</v>
      </c>
      <c r="C789" s="7">
        <f>'Consolidated List'!C1306</f>
        <v>0</v>
      </c>
      <c r="D789" s="7">
        <f>'Consolidated List'!D1306</f>
        <v>0</v>
      </c>
      <c r="E789" s="7">
        <f>'Consolidated List'!E1306</f>
        <v>0</v>
      </c>
      <c r="F789" s="7">
        <f>'Consolidated List'!F560</f>
        <v>1</v>
      </c>
      <c r="G789" s="7">
        <f>'Consolidated List'!G1306</f>
        <v>0</v>
      </c>
      <c r="H789" s="7">
        <f>'Consolidated List'!H1306</f>
        <v>0</v>
      </c>
      <c r="I789" s="7">
        <f>'Consolidated List'!I1306</f>
        <v>0</v>
      </c>
      <c r="J789" s="7">
        <f>'Consolidated List'!J1306</f>
        <v>0</v>
      </c>
      <c r="K789" s="7">
        <f>'Consolidated List'!K1306</f>
        <v>0</v>
      </c>
      <c r="L789" s="7">
        <f>'Consolidated List'!L1306</f>
        <v>0</v>
      </c>
      <c r="M789" s="7">
        <f>'Consolidated List'!M1306</f>
        <v>0</v>
      </c>
      <c r="N789" s="7">
        <f>'Consolidated List'!N1306</f>
        <v>1</v>
      </c>
      <c r="O789" s="7">
        <f>'Consolidated List'!O1306</f>
        <v>0</v>
      </c>
      <c r="P789" s="7">
        <f>'Consolidated List'!P1306</f>
        <v>0</v>
      </c>
      <c r="Q789" s="7">
        <f>'Consolidated List'!Q1306</f>
        <v>0</v>
      </c>
      <c r="R789" s="10">
        <f ca="1">RAND()*2-1</f>
        <v>-0.87008946519338082</v>
      </c>
      <c r="T789">
        <v>1</v>
      </c>
      <c r="V789" s="10">
        <f ca="1">$B$2*LOG(B789+1)+SUMPRODUCT($C$2:$T$2,C789:T789)</f>
        <v>188.03530259862964</v>
      </c>
      <c r="W789" s="10">
        <f t="shared" ca="1" si="24"/>
        <v>235069869729.65881</v>
      </c>
      <c r="X789" s="7">
        <f t="shared" ca="1" si="25"/>
        <v>2</v>
      </c>
      <c r="Y789" s="16">
        <f ca="1">X789/$AA$15</f>
        <v>2.3158869847151459E-4</v>
      </c>
    </row>
    <row r="790" spans="1:25" x14ac:dyDescent="0.25">
      <c r="A790" t="str">
        <f>'Consolidated List'!A917</f>
        <v>Lakewood</v>
      </c>
      <c r="B790" s="7">
        <f>'Consolidated List'!B917</f>
        <v>0</v>
      </c>
      <c r="C790" s="7">
        <f>'Consolidated List'!C917</f>
        <v>0</v>
      </c>
      <c r="D790" s="7">
        <f>'Consolidated List'!D917</f>
        <v>0</v>
      </c>
      <c r="E790" s="7">
        <f>'Consolidated List'!E917</f>
        <v>0</v>
      </c>
      <c r="F790" s="7">
        <f>'Consolidated List'!F917</f>
        <v>0</v>
      </c>
      <c r="G790" s="7">
        <f>'Consolidated List'!G917</f>
        <v>0</v>
      </c>
      <c r="H790" s="7">
        <f>'Consolidated List'!H917</f>
        <v>0</v>
      </c>
      <c r="I790" s="7">
        <f>'Consolidated List'!I917</f>
        <v>0</v>
      </c>
      <c r="J790" s="7">
        <f>'Consolidated List'!J917</f>
        <v>0</v>
      </c>
      <c r="K790" s="7">
        <f>'Consolidated List'!K917</f>
        <v>0</v>
      </c>
      <c r="L790" s="7">
        <f>'Consolidated List'!L917</f>
        <v>0</v>
      </c>
      <c r="M790" s="7">
        <f>'Consolidated List'!M917</f>
        <v>1</v>
      </c>
      <c r="N790" s="7">
        <f>'Consolidated List'!N917</f>
        <v>0</v>
      </c>
      <c r="O790" s="7">
        <f>'Consolidated List'!O917</f>
        <v>0</v>
      </c>
      <c r="P790" s="7">
        <f>'Consolidated List'!P917</f>
        <v>0</v>
      </c>
      <c r="Q790" s="7">
        <f>'Consolidated List'!Q917</f>
        <v>0</v>
      </c>
      <c r="R790" s="10">
        <f ca="1">RAND()*2-1</f>
        <v>0.21917276197805124</v>
      </c>
      <c r="T790">
        <v>1</v>
      </c>
      <c r="V790" s="10">
        <f ca="1">$B$2*LOG(B790+1)+SUMPRODUCT($C$2:$T$2,C790:T790)</f>
        <v>102.04609456359296</v>
      </c>
      <c r="W790" s="10">
        <f t="shared" ca="1" si="24"/>
        <v>11065777706.788486</v>
      </c>
      <c r="X790" s="7">
        <f t="shared" ca="1" si="25"/>
        <v>1</v>
      </c>
      <c r="Y790" s="16">
        <f ca="1">X790/$AA$15</f>
        <v>1.1579434923575729E-4</v>
      </c>
    </row>
    <row r="791" spans="1:25" x14ac:dyDescent="0.25">
      <c r="A791" t="str">
        <f>'Consolidated List'!A783</f>
        <v>Lamerton</v>
      </c>
      <c r="B791" s="7">
        <f>'Consolidated List'!B783</f>
        <v>0</v>
      </c>
      <c r="C791" s="7">
        <f>'Consolidated List'!C783</f>
        <v>0</v>
      </c>
      <c r="D791" s="7">
        <f>'Consolidated List'!D783</f>
        <v>0</v>
      </c>
      <c r="E791" s="7">
        <f>'Consolidated List'!E783</f>
        <v>0</v>
      </c>
      <c r="F791" s="7">
        <f>'Consolidated List'!F783</f>
        <v>0</v>
      </c>
      <c r="G791" s="7">
        <f>'Consolidated List'!G783</f>
        <v>0</v>
      </c>
      <c r="H791" s="7">
        <f>'Consolidated List'!H783</f>
        <v>0</v>
      </c>
      <c r="I791" s="7">
        <f>'Consolidated List'!I783</f>
        <v>0</v>
      </c>
      <c r="J791" s="7">
        <f>'Consolidated List'!J783</f>
        <v>0</v>
      </c>
      <c r="K791" s="7">
        <f>'Consolidated List'!K783</f>
        <v>1</v>
      </c>
      <c r="L791" s="7">
        <f>'Consolidated List'!L783</f>
        <v>0</v>
      </c>
      <c r="M791" s="7">
        <f>'Consolidated List'!M783</f>
        <v>0</v>
      </c>
      <c r="N791" s="7">
        <f>'Consolidated List'!N783</f>
        <v>0</v>
      </c>
      <c r="O791" s="7">
        <f>'Consolidated List'!O783</f>
        <v>0</v>
      </c>
      <c r="P791" s="7">
        <f>'Consolidated List'!P783</f>
        <v>0</v>
      </c>
      <c r="Q791" s="7">
        <f>'Consolidated List'!Q783</f>
        <v>0</v>
      </c>
      <c r="R791" s="10">
        <f ca="1">RAND()*2-1</f>
        <v>-0.14538128309516707</v>
      </c>
      <c r="V791" s="10">
        <f ca="1">$B$2*LOG(B791+1)+SUMPRODUCT($C$2:$T$2,C791:T791)</f>
        <v>8.5461871690483289</v>
      </c>
      <c r="W791" s="10">
        <f t="shared" ca="1" si="24"/>
        <v>45587.203026183532</v>
      </c>
      <c r="X791" s="7">
        <f t="shared" ca="1" si="25"/>
        <v>1</v>
      </c>
      <c r="Y791" s="16">
        <f ca="1">X791/$AA$15</f>
        <v>1.1579434923575729E-4</v>
      </c>
    </row>
    <row r="792" spans="1:25" x14ac:dyDescent="0.25">
      <c r="A792" t="str">
        <f>'Consolidated List'!A500</f>
        <v xml:space="preserve">Lamont </v>
      </c>
      <c r="B792" s="7">
        <f>'Consolidated List'!B500+'Consolidated List'!B1489</f>
        <v>5589</v>
      </c>
      <c r="C792" s="7">
        <f>'Consolidated List'!C500</f>
        <v>0</v>
      </c>
      <c r="D792" s="7">
        <f>'Consolidated List'!D500</f>
        <v>0</v>
      </c>
      <c r="E792" s="7">
        <f>'Consolidated List'!E500</f>
        <v>0</v>
      </c>
      <c r="F792" s="7">
        <f>'Consolidated List'!F500</f>
        <v>0</v>
      </c>
      <c r="G792" s="7">
        <f>'Consolidated List'!G500</f>
        <v>1</v>
      </c>
      <c r="H792" s="7">
        <f>'Consolidated List'!H500</f>
        <v>0</v>
      </c>
      <c r="I792" s="7">
        <f>'Consolidated List'!I500</f>
        <v>0</v>
      </c>
      <c r="J792" s="7">
        <f>'Consolidated List'!J500</f>
        <v>0</v>
      </c>
      <c r="K792" s="7">
        <f>'Consolidated List'!K500</f>
        <v>0</v>
      </c>
      <c r="L792" s="7">
        <f>'Consolidated List'!L500</f>
        <v>0</v>
      </c>
      <c r="M792" s="7">
        <f>'Consolidated List'!M500</f>
        <v>0</v>
      </c>
      <c r="N792" s="7">
        <f>'Consolidated List'!N500</f>
        <v>0</v>
      </c>
      <c r="O792" s="7">
        <f>'Consolidated List'!O1489</f>
        <v>1</v>
      </c>
      <c r="P792" s="7">
        <f>'Consolidated List'!P1489</f>
        <v>0</v>
      </c>
      <c r="Q792" s="7">
        <f>'Consolidated List'!Q1489</f>
        <v>0</v>
      </c>
      <c r="R792" s="10">
        <f ca="1">RAND()*2-1</f>
        <v>-0.8414033649046071</v>
      </c>
      <c r="V792" s="10">
        <f ca="1">$B$2*LOG(B792+1)+SUMPRODUCT($C$2:$T$2,C792:T792)</f>
        <v>235.2505560112059</v>
      </c>
      <c r="W792" s="10">
        <f t="shared" ca="1" si="24"/>
        <v>720532032253.32092</v>
      </c>
      <c r="X792" s="7">
        <f t="shared" ca="1" si="25"/>
        <v>6</v>
      </c>
      <c r="Y792" s="16">
        <f ca="1">X792/$AA$15</f>
        <v>6.9476609541454376E-4</v>
      </c>
    </row>
    <row r="793" spans="1:25" x14ac:dyDescent="0.25">
      <c r="A793" t="str">
        <f>'Consolidated List'!A292</f>
        <v xml:space="preserve">Lamoureux </v>
      </c>
      <c r="B793" s="7">
        <f>'Consolidated List'!B292</f>
        <v>0</v>
      </c>
      <c r="C793" s="7">
        <f>'Consolidated List'!C292</f>
        <v>0</v>
      </c>
      <c r="D793" s="7">
        <f>'Consolidated List'!D292</f>
        <v>0</v>
      </c>
      <c r="E793" s="7">
        <f>'Consolidated List'!E292</f>
        <v>1</v>
      </c>
      <c r="F793" s="7">
        <f>'Consolidated List'!F292</f>
        <v>0</v>
      </c>
      <c r="G793" s="7">
        <f>'Consolidated List'!G292</f>
        <v>0</v>
      </c>
      <c r="H793" s="7">
        <f>'Consolidated List'!H292</f>
        <v>0</v>
      </c>
      <c r="I793" s="7">
        <f>'Consolidated List'!I292</f>
        <v>0</v>
      </c>
      <c r="J793" s="7">
        <f>'Consolidated List'!J292</f>
        <v>0</v>
      </c>
      <c r="K793" s="7">
        <f>'Consolidated List'!K292</f>
        <v>0</v>
      </c>
      <c r="L793" s="7">
        <f>'Consolidated List'!L292</f>
        <v>0</v>
      </c>
      <c r="M793" s="7">
        <f>'Consolidated List'!M292</f>
        <v>0</v>
      </c>
      <c r="N793" s="7">
        <f>'Consolidated List'!N292</f>
        <v>0</v>
      </c>
      <c r="O793" s="7">
        <f>'Consolidated List'!O292</f>
        <v>0</v>
      </c>
      <c r="P793" s="7">
        <f>'Consolidated List'!P292</f>
        <v>0</v>
      </c>
      <c r="Q793" s="7">
        <f>'Consolidated List'!Q292</f>
        <v>0</v>
      </c>
      <c r="R793" s="10">
        <f ca="1">RAND()*2-1</f>
        <v>0.76389228621722061</v>
      </c>
      <c r="V793" s="10">
        <f ca="1">$B$2*LOG(B793+1)+SUMPRODUCT($C$2:$T$2,C793:T793)</f>
        <v>32.638922862172208</v>
      </c>
      <c r="W793" s="10">
        <f t="shared" ca="1" si="24"/>
        <v>37040689.81304729</v>
      </c>
      <c r="X793" s="7">
        <f t="shared" ca="1" si="25"/>
        <v>1</v>
      </c>
      <c r="Y793" s="16">
        <f ca="1">X793/$AA$15</f>
        <v>1.1579434923575729E-4</v>
      </c>
    </row>
    <row r="794" spans="1:25" x14ac:dyDescent="0.25">
      <c r="A794" t="str">
        <f>'Consolidated List'!A293</f>
        <v xml:space="preserve">Landry Heights </v>
      </c>
      <c r="B794" s="7">
        <f>'Consolidated List'!B293</f>
        <v>0</v>
      </c>
      <c r="C794" s="7">
        <f>'Consolidated List'!C293</f>
        <v>0</v>
      </c>
      <c r="D794" s="7">
        <f>'Consolidated List'!D293</f>
        <v>0</v>
      </c>
      <c r="E794" s="7">
        <f>'Consolidated List'!E293</f>
        <v>1</v>
      </c>
      <c r="F794" s="7">
        <f>'Consolidated List'!F293</f>
        <v>0</v>
      </c>
      <c r="G794" s="7">
        <f>'Consolidated List'!G293</f>
        <v>0</v>
      </c>
      <c r="H794" s="7">
        <f>'Consolidated List'!H293</f>
        <v>0</v>
      </c>
      <c r="I794" s="7">
        <f>'Consolidated List'!I293</f>
        <v>0</v>
      </c>
      <c r="J794" s="7">
        <f>'Consolidated List'!J293</f>
        <v>0</v>
      </c>
      <c r="K794" s="7">
        <f>'Consolidated List'!K293</f>
        <v>0</v>
      </c>
      <c r="L794" s="7">
        <f>'Consolidated List'!L293</f>
        <v>0</v>
      </c>
      <c r="M794" s="7">
        <f>'Consolidated List'!M293</f>
        <v>0</v>
      </c>
      <c r="N794" s="7">
        <f>'Consolidated List'!N293</f>
        <v>0</v>
      </c>
      <c r="O794" s="7">
        <f>'Consolidated List'!O293</f>
        <v>0</v>
      </c>
      <c r="P794" s="7">
        <f>'Consolidated List'!P293</f>
        <v>0</v>
      </c>
      <c r="Q794" s="7">
        <f>'Consolidated List'!Q293</f>
        <v>0</v>
      </c>
      <c r="R794" s="10">
        <f ca="1">RAND()*2-1</f>
        <v>0.19807223871755686</v>
      </c>
      <c r="V794" s="10">
        <f ca="1">$B$2*LOG(B794+1)+SUMPRODUCT($C$2:$T$2,C794:T794)</f>
        <v>26.980722387175568</v>
      </c>
      <c r="W794" s="10">
        <f t="shared" ca="1" si="24"/>
        <v>14297753.525823124</v>
      </c>
      <c r="X794" s="7">
        <f t="shared" ca="1" si="25"/>
        <v>1</v>
      </c>
      <c r="Y794" s="16">
        <f ca="1">X794/$AA$15</f>
        <v>1.1579434923575729E-4</v>
      </c>
    </row>
    <row r="795" spans="1:25" x14ac:dyDescent="0.25">
      <c r="A795" t="str">
        <f>'Consolidated List'!A294</f>
        <v xml:space="preserve">Langdon </v>
      </c>
      <c r="B795" s="7">
        <f>'Consolidated List'!B294</f>
        <v>2595</v>
      </c>
      <c r="C795" s="7">
        <f>'Consolidated List'!C294</f>
        <v>0</v>
      </c>
      <c r="D795" s="7">
        <f>'Consolidated List'!D294</f>
        <v>0</v>
      </c>
      <c r="E795" s="7">
        <f>'Consolidated List'!E294</f>
        <v>1</v>
      </c>
      <c r="F795" s="7">
        <f>'Consolidated List'!F294</f>
        <v>0</v>
      </c>
      <c r="G795" s="7">
        <f>'Consolidated List'!G294</f>
        <v>0</v>
      </c>
      <c r="H795" s="7">
        <f>'Consolidated List'!H294</f>
        <v>0</v>
      </c>
      <c r="I795" s="7">
        <f>'Consolidated List'!I294</f>
        <v>0</v>
      </c>
      <c r="J795" s="7">
        <f>'Consolidated List'!J294</f>
        <v>0</v>
      </c>
      <c r="K795" s="7">
        <f>'Consolidated List'!K294</f>
        <v>0</v>
      </c>
      <c r="L795" s="7">
        <f>'Consolidated List'!L294</f>
        <v>0</v>
      </c>
      <c r="M795" s="7">
        <f>'Consolidated List'!M294</f>
        <v>0</v>
      </c>
      <c r="N795" s="7">
        <f>'Consolidated List'!N294</f>
        <v>0</v>
      </c>
      <c r="O795" s="7">
        <f>'Consolidated List'!O294</f>
        <v>0</v>
      </c>
      <c r="P795" s="7">
        <f>'Consolidated List'!P294</f>
        <v>0</v>
      </c>
      <c r="Q795" s="14">
        <f>'Consolidated List'!Q1786</f>
        <v>1</v>
      </c>
      <c r="R795" s="10">
        <f ca="1">RAND()*2-1</f>
        <v>5.9692452769227078E-2</v>
      </c>
      <c r="V795" s="10">
        <f ca="1">$B$2*LOG(B795+1)+SUMPRODUCT($C$2:$T$2,C795:T795)</f>
        <v>178.26897923592719</v>
      </c>
      <c r="W795" s="10">
        <f t="shared" ca="1" si="24"/>
        <v>180044097691.06891</v>
      </c>
      <c r="X795" s="7">
        <f t="shared" ca="1" si="25"/>
        <v>2</v>
      </c>
      <c r="Y795" s="16">
        <f ca="1">X795/$AA$15</f>
        <v>2.3158869847151459E-4</v>
      </c>
    </row>
    <row r="796" spans="1:25" x14ac:dyDescent="0.25">
      <c r="A796" t="str">
        <f>'Consolidated List'!A1061</f>
        <v>Lansdowne</v>
      </c>
      <c r="B796" s="7">
        <f>'Consolidated List'!B1061</f>
        <v>0</v>
      </c>
      <c r="C796" s="7">
        <f>'Consolidated List'!C1061</f>
        <v>0</v>
      </c>
      <c r="D796" s="7">
        <f>'Consolidated List'!D1061</f>
        <v>0</v>
      </c>
      <c r="E796" s="7">
        <f>'Consolidated List'!E1061</f>
        <v>0</v>
      </c>
      <c r="F796" s="7">
        <f>'Consolidated List'!F1061</f>
        <v>0</v>
      </c>
      <c r="G796" s="7">
        <f>'Consolidated List'!G1061</f>
        <v>0</v>
      </c>
      <c r="H796" s="7">
        <f>'Consolidated List'!H1061</f>
        <v>0</v>
      </c>
      <c r="I796" s="7">
        <f>'Consolidated List'!I1061</f>
        <v>0</v>
      </c>
      <c r="J796" s="7">
        <f>'Consolidated List'!J1061</f>
        <v>0</v>
      </c>
      <c r="K796" s="7">
        <f>'Consolidated List'!K1061</f>
        <v>0</v>
      </c>
      <c r="L796" s="7">
        <f>'Consolidated List'!L1061</f>
        <v>0</v>
      </c>
      <c r="M796" s="7">
        <f>'Consolidated List'!M1061</f>
        <v>1</v>
      </c>
      <c r="N796" s="7">
        <f>'Consolidated List'!N1061</f>
        <v>0</v>
      </c>
      <c r="O796" s="7">
        <f>'Consolidated List'!O1061</f>
        <v>0</v>
      </c>
      <c r="P796" s="7">
        <f>'Consolidated List'!P1061</f>
        <v>0</v>
      </c>
      <c r="Q796" s="7">
        <f>'Consolidated List'!Q1061</f>
        <v>0</v>
      </c>
      <c r="R796" s="10">
        <f ca="1">RAND()*2-1</f>
        <v>0.93818385460146425</v>
      </c>
      <c r="V796" s="10">
        <f ca="1">$B$2*LOG(B796+1)+SUMPRODUCT($C$2:$T$2,C796:T796)</f>
        <v>65.236205489827086</v>
      </c>
      <c r="W796" s="10">
        <f t="shared" ca="1" si="24"/>
        <v>1181526480.5364089</v>
      </c>
      <c r="X796" s="7">
        <f t="shared" ca="1" si="25"/>
        <v>1</v>
      </c>
      <c r="Y796" s="16">
        <f ca="1">X796/$AA$15</f>
        <v>1.1579434923575729E-4</v>
      </c>
    </row>
    <row r="797" spans="1:25" x14ac:dyDescent="0.25">
      <c r="A797" t="str">
        <f>'Consolidated List'!A561</f>
        <v xml:space="preserve">Larkspur </v>
      </c>
      <c r="B797" s="7">
        <f>'Consolidated List'!B561</f>
        <v>56</v>
      </c>
      <c r="C797" s="7">
        <f>'Consolidated List'!C561</f>
        <v>0</v>
      </c>
      <c r="D797" s="7">
        <f>'Consolidated List'!D561</f>
        <v>0</v>
      </c>
      <c r="E797" s="7">
        <f>'Consolidated List'!E561</f>
        <v>0</v>
      </c>
      <c r="F797" s="7">
        <f>'Consolidated List'!F561</f>
        <v>1</v>
      </c>
      <c r="G797" s="7">
        <f>'Consolidated List'!G561</f>
        <v>0</v>
      </c>
      <c r="H797" s="7">
        <f>'Consolidated List'!H561</f>
        <v>0</v>
      </c>
      <c r="I797" s="7">
        <f>'Consolidated List'!I561</f>
        <v>0</v>
      </c>
      <c r="J797" s="7">
        <f>'Consolidated List'!J561</f>
        <v>0</v>
      </c>
      <c r="K797" s="7">
        <f>'Consolidated List'!K561</f>
        <v>0</v>
      </c>
      <c r="L797" s="7">
        <f>'Consolidated List'!L561</f>
        <v>0</v>
      </c>
      <c r="M797" s="7">
        <f>'Consolidated List'!M1078</f>
        <v>1</v>
      </c>
      <c r="N797" s="7">
        <f>'Consolidated List'!N561</f>
        <v>0</v>
      </c>
      <c r="O797" s="7">
        <f>'Consolidated List'!O561</f>
        <v>0</v>
      </c>
      <c r="P797" s="7">
        <f>'Consolidated List'!P561</f>
        <v>0</v>
      </c>
      <c r="Q797" s="7">
        <f>'Consolidated List'!Q561</f>
        <v>0</v>
      </c>
      <c r="R797" s="10">
        <f ca="1">RAND()*2-1</f>
        <v>-0.18481087024349119</v>
      </c>
      <c r="V797" s="10">
        <f ca="1">$B$2*LOG(B797+1)+SUMPRODUCT($C$2:$T$2,C797:T797)</f>
        <v>128.95012847856975</v>
      </c>
      <c r="W797" s="10">
        <f t="shared" ca="1" si="24"/>
        <v>35654052191.166862</v>
      </c>
      <c r="X797" s="7">
        <f t="shared" ca="1" si="25"/>
        <v>1</v>
      </c>
      <c r="Y797" s="16">
        <f ca="1">X797/$AA$15</f>
        <v>1.1579434923575729E-4</v>
      </c>
    </row>
    <row r="798" spans="1:25" x14ac:dyDescent="0.25">
      <c r="A798" t="str">
        <f>'Consolidated List'!A1153</f>
        <v>Lauderdale</v>
      </c>
      <c r="B798" s="7">
        <f>'Consolidated List'!B1153</f>
        <v>0</v>
      </c>
      <c r="C798" s="7">
        <f>'Consolidated List'!C1153</f>
        <v>0</v>
      </c>
      <c r="D798" s="7">
        <f>'Consolidated List'!D1153</f>
        <v>0</v>
      </c>
      <c r="E798" s="7">
        <f>'Consolidated List'!E1153</f>
        <v>0</v>
      </c>
      <c r="F798" s="7">
        <f>'Consolidated List'!F1153</f>
        <v>0</v>
      </c>
      <c r="G798" s="7">
        <f>'Consolidated List'!G1153</f>
        <v>0</v>
      </c>
      <c r="H798" s="7">
        <f>'Consolidated List'!H1153</f>
        <v>0</v>
      </c>
      <c r="I798" s="7">
        <f>'Consolidated List'!I1153</f>
        <v>0</v>
      </c>
      <c r="J798" s="7">
        <f>'Consolidated List'!J1153</f>
        <v>0</v>
      </c>
      <c r="K798" s="7">
        <f>'Consolidated List'!K1153</f>
        <v>0</v>
      </c>
      <c r="L798" s="7">
        <f>'Consolidated List'!L1153</f>
        <v>0</v>
      </c>
      <c r="M798" s="7">
        <f>'Consolidated List'!M1153</f>
        <v>1</v>
      </c>
      <c r="N798" s="7">
        <f>'Consolidated List'!N1153</f>
        <v>0</v>
      </c>
      <c r="O798" s="7">
        <f>'Consolidated List'!O1153</f>
        <v>0</v>
      </c>
      <c r="P798" s="7">
        <f>'Consolidated List'!P1153</f>
        <v>0</v>
      </c>
      <c r="Q798" s="7">
        <f>'Consolidated List'!Q1153</f>
        <v>0</v>
      </c>
      <c r="R798" s="10">
        <f ca="1">RAND()*2-1</f>
        <v>-0.79411843495822421</v>
      </c>
      <c r="T798">
        <v>3</v>
      </c>
      <c r="V798" s="10">
        <f ca="1">$B$2*LOG(B798+1)+SUMPRODUCT($C$2:$T$2,C798:T798)</f>
        <v>179.91318259423019</v>
      </c>
      <c r="W798" s="10">
        <f t="shared" ca="1" si="24"/>
        <v>188501552159.74887</v>
      </c>
      <c r="X798" s="7">
        <f t="shared" ca="1" si="25"/>
        <v>2</v>
      </c>
      <c r="Y798" s="16">
        <f ca="1">X798/$AA$15</f>
        <v>2.3158869847151459E-4</v>
      </c>
    </row>
    <row r="799" spans="1:25" x14ac:dyDescent="0.25">
      <c r="A799" t="str">
        <f>'Consolidated List'!A1079</f>
        <v>Laurel</v>
      </c>
      <c r="B799" s="7">
        <f>'Consolidated List'!B1079</f>
        <v>0</v>
      </c>
      <c r="C799" s="7">
        <f>'Consolidated List'!C1079</f>
        <v>0</v>
      </c>
      <c r="D799" s="7">
        <f>'Consolidated List'!D1079</f>
        <v>0</v>
      </c>
      <c r="E799" s="7">
        <f>'Consolidated List'!E1079</f>
        <v>0</v>
      </c>
      <c r="F799" s="7">
        <f>'Consolidated List'!F1079</f>
        <v>0</v>
      </c>
      <c r="G799" s="7">
        <f>'Consolidated List'!G1079</f>
        <v>0</v>
      </c>
      <c r="H799" s="7">
        <f>'Consolidated List'!H1079</f>
        <v>0</v>
      </c>
      <c r="I799" s="7">
        <f>'Consolidated List'!I1079</f>
        <v>0</v>
      </c>
      <c r="J799" s="7">
        <f>'Consolidated List'!J1079</f>
        <v>0</v>
      </c>
      <c r="K799" s="7">
        <f>'Consolidated List'!K1079</f>
        <v>0</v>
      </c>
      <c r="L799" s="7">
        <f>'Consolidated List'!L1079</f>
        <v>0</v>
      </c>
      <c r="M799" s="7">
        <f>'Consolidated List'!M1079</f>
        <v>1</v>
      </c>
      <c r="N799" s="7">
        <f>'Consolidated List'!N1079</f>
        <v>0</v>
      </c>
      <c r="O799" s="7">
        <f>'Consolidated List'!O1079</f>
        <v>0</v>
      </c>
      <c r="P799" s="7">
        <f>'Consolidated List'!P1079</f>
        <v>0</v>
      </c>
      <c r="Q799" s="7">
        <f>'Consolidated List'!Q1079</f>
        <v>0</v>
      </c>
      <c r="R799" s="10">
        <f ca="1">RAND()*2-1</f>
        <v>-0.14554869076492616</v>
      </c>
      <c r="V799" s="10">
        <f ca="1">$B$2*LOG(B799+1)+SUMPRODUCT($C$2:$T$2,C799:T799)</f>
        <v>54.398880036163192</v>
      </c>
      <c r="W799" s="10">
        <f t="shared" ca="1" si="24"/>
        <v>476375909.42005432</v>
      </c>
      <c r="X799" s="7">
        <f t="shared" ca="1" si="25"/>
        <v>1</v>
      </c>
      <c r="Y799" s="16">
        <f ca="1">X799/$AA$15</f>
        <v>1.1579434923575729E-4</v>
      </c>
    </row>
    <row r="800" spans="1:25" x14ac:dyDescent="0.25">
      <c r="A800" t="str">
        <f>'Consolidated List'!A999</f>
        <v>Laurier Heights</v>
      </c>
      <c r="B800" s="7">
        <f>'Consolidated List'!B999</f>
        <v>0</v>
      </c>
      <c r="C800" s="7">
        <f>'Consolidated List'!C999</f>
        <v>0</v>
      </c>
      <c r="D800" s="7">
        <f>'Consolidated List'!D999</f>
        <v>0</v>
      </c>
      <c r="E800" s="7">
        <f>'Consolidated List'!E999</f>
        <v>0</v>
      </c>
      <c r="F800" s="7">
        <f>'Consolidated List'!F999</f>
        <v>0</v>
      </c>
      <c r="G800" s="7">
        <f>'Consolidated List'!G999</f>
        <v>0</v>
      </c>
      <c r="H800" s="7">
        <f>'Consolidated List'!H999</f>
        <v>0</v>
      </c>
      <c r="I800" s="7">
        <f>'Consolidated List'!I999</f>
        <v>0</v>
      </c>
      <c r="J800" s="7">
        <f>'Consolidated List'!J999</f>
        <v>0</v>
      </c>
      <c r="K800" s="7">
        <f>'Consolidated List'!K999</f>
        <v>0</v>
      </c>
      <c r="L800" s="7">
        <f>'Consolidated List'!L999</f>
        <v>0</v>
      </c>
      <c r="M800" s="7">
        <f>'Consolidated List'!M999</f>
        <v>1</v>
      </c>
      <c r="N800" s="7">
        <f>'Consolidated List'!N999</f>
        <v>0</v>
      </c>
      <c r="O800" s="7">
        <f>'Consolidated List'!O999</f>
        <v>0</v>
      </c>
      <c r="P800" s="7">
        <f>'Consolidated List'!P999</f>
        <v>0</v>
      </c>
      <c r="Q800" s="7">
        <f>'Consolidated List'!Q999</f>
        <v>0</v>
      </c>
      <c r="R800" s="10">
        <f ca="1">RAND()*2-1</f>
        <v>-0.27595207188998949</v>
      </c>
      <c r="V800" s="10">
        <f ca="1">$B$2*LOG(B800+1)+SUMPRODUCT($C$2:$T$2,C800:T800)</f>
        <v>53.094846224912558</v>
      </c>
      <c r="W800" s="10">
        <f t="shared" ca="1" si="24"/>
        <v>421950819.35299045</v>
      </c>
      <c r="X800" s="7">
        <f t="shared" ca="1" si="25"/>
        <v>1</v>
      </c>
      <c r="Y800" s="16">
        <f ca="1">X800/$AA$15</f>
        <v>1.1579434923575729E-4</v>
      </c>
    </row>
    <row r="801" spans="1:25" x14ac:dyDescent="0.25">
      <c r="A801" t="str">
        <f>'Consolidated List'!A295</f>
        <v xml:space="preserve">Lavoy </v>
      </c>
      <c r="B801" s="7">
        <f>'Consolidated List'!B295</f>
        <v>108</v>
      </c>
      <c r="C801" s="7">
        <f>'Consolidated List'!C295</f>
        <v>0</v>
      </c>
      <c r="D801" s="7">
        <f>'Consolidated List'!D295</f>
        <v>0</v>
      </c>
      <c r="E801" s="7">
        <f>'Consolidated List'!E295</f>
        <v>1</v>
      </c>
      <c r="F801" s="7">
        <f>'Consolidated List'!F295</f>
        <v>0</v>
      </c>
      <c r="G801" s="7">
        <f>'Consolidated List'!G295</f>
        <v>0</v>
      </c>
      <c r="H801" s="7">
        <f>'Consolidated List'!H295</f>
        <v>0</v>
      </c>
      <c r="I801" s="7">
        <f>'Consolidated List'!I295</f>
        <v>0</v>
      </c>
      <c r="J801" s="7">
        <f>'Consolidated List'!J295</f>
        <v>0</v>
      </c>
      <c r="K801" s="7">
        <f>'Consolidated List'!K295</f>
        <v>0</v>
      </c>
      <c r="L801" s="7">
        <f>'Consolidated List'!L295</f>
        <v>0</v>
      </c>
      <c r="M801" s="7">
        <f>'Consolidated List'!M295</f>
        <v>0</v>
      </c>
      <c r="N801" s="7">
        <f>'Consolidated List'!N295</f>
        <v>0</v>
      </c>
      <c r="O801" s="7">
        <f>'Consolidated List'!O295</f>
        <v>0</v>
      </c>
      <c r="P801" s="7">
        <f>'Consolidated List'!P295</f>
        <v>0</v>
      </c>
      <c r="Q801" s="7">
        <f>'Consolidated List'!Q295</f>
        <v>0</v>
      </c>
      <c r="R801" s="10">
        <f ca="1">RAND()*2-1</f>
        <v>0.40696113936117539</v>
      </c>
      <c r="V801" s="10">
        <f ca="1">$B$2*LOG(B801+1)+SUMPRODUCT($C$2:$T$2,C801:T801)</f>
        <v>96.304685825652342</v>
      </c>
      <c r="W801" s="10">
        <f t="shared" ca="1" si="24"/>
        <v>8283942844.8105946</v>
      </c>
      <c r="X801" s="7">
        <f t="shared" ca="1" si="25"/>
        <v>1</v>
      </c>
      <c r="Y801" s="16">
        <f ca="1">X801/$AA$15</f>
        <v>1.1579434923575729E-4</v>
      </c>
    </row>
    <row r="802" spans="1:25" x14ac:dyDescent="0.25">
      <c r="A802" t="str">
        <f>'Consolidated List'!A296</f>
        <v xml:space="preserve">Leavitt </v>
      </c>
      <c r="B802" s="7">
        <f>'Consolidated List'!B296</f>
        <v>0</v>
      </c>
      <c r="C802" s="7">
        <f>'Consolidated List'!C296</f>
        <v>0</v>
      </c>
      <c r="D802" s="7">
        <f>'Consolidated List'!D296</f>
        <v>0</v>
      </c>
      <c r="E802" s="7">
        <f>'Consolidated List'!E296</f>
        <v>1</v>
      </c>
      <c r="F802" s="7">
        <f>'Consolidated List'!F296</f>
        <v>0</v>
      </c>
      <c r="G802" s="7">
        <f>'Consolidated List'!G296</f>
        <v>0</v>
      </c>
      <c r="H802" s="7">
        <f>'Consolidated List'!H296</f>
        <v>0</v>
      </c>
      <c r="I802" s="7">
        <f>'Consolidated List'!I296</f>
        <v>0</v>
      </c>
      <c r="J802" s="7">
        <f>'Consolidated List'!J296</f>
        <v>0</v>
      </c>
      <c r="K802" s="7">
        <f>'Consolidated List'!K296</f>
        <v>0</v>
      </c>
      <c r="L802" s="7">
        <f>'Consolidated List'!L296</f>
        <v>0</v>
      </c>
      <c r="M802" s="7">
        <f>'Consolidated List'!M296</f>
        <v>0</v>
      </c>
      <c r="N802" s="7">
        <f>'Consolidated List'!N296</f>
        <v>0</v>
      </c>
      <c r="O802" s="7">
        <f>'Consolidated List'!O296</f>
        <v>0</v>
      </c>
      <c r="P802" s="7">
        <f>'Consolidated List'!P296</f>
        <v>0</v>
      </c>
      <c r="Q802" s="7">
        <f>'Consolidated List'!Q296</f>
        <v>0</v>
      </c>
      <c r="R802" s="10">
        <f ca="1">RAND()*2-1</f>
        <v>-0.24409180880279879</v>
      </c>
      <c r="T802">
        <v>1</v>
      </c>
      <c r="V802" s="10">
        <f ca="1">$B$2*LOG(B802+1)+SUMPRODUCT($C$2:$T$2,C802:T802)</f>
        <v>66.559081911972015</v>
      </c>
      <c r="W802" s="10">
        <f t="shared" ca="1" si="24"/>
        <v>1306281010.6535373</v>
      </c>
      <c r="X802" s="7">
        <f t="shared" ca="1" si="25"/>
        <v>1</v>
      </c>
      <c r="Y802" s="16">
        <f ca="1">X802/$AA$15</f>
        <v>1.1579434923575729E-4</v>
      </c>
    </row>
    <row r="803" spans="1:25" x14ac:dyDescent="0.25">
      <c r="A803" t="str">
        <f>'Consolidated List'!A501</f>
        <v xml:space="preserve">Leduc </v>
      </c>
      <c r="B803" s="7">
        <f>'Consolidated List'!B501+'Consolidated List'!B730</f>
        <v>36023</v>
      </c>
      <c r="C803" s="7">
        <f>'Consolidated List'!C501</f>
        <v>0</v>
      </c>
      <c r="D803" s="7">
        <f>'Consolidated List'!D501</f>
        <v>0</v>
      </c>
      <c r="E803" s="7">
        <f>'Consolidated List'!E501</f>
        <v>0</v>
      </c>
      <c r="F803" s="7">
        <f>'Consolidated List'!F501</f>
        <v>0</v>
      </c>
      <c r="G803" s="7">
        <f>'Consolidated List'!G501</f>
        <v>1</v>
      </c>
      <c r="H803" s="7">
        <f>'Consolidated List'!H501</f>
        <v>0</v>
      </c>
      <c r="I803" s="7">
        <f>'Consolidated List'!I501</f>
        <v>0</v>
      </c>
      <c r="J803" s="7">
        <f>'Consolidated List'!J730</f>
        <v>1</v>
      </c>
      <c r="K803" s="7">
        <f>'Consolidated List'!K501</f>
        <v>0</v>
      </c>
      <c r="L803" s="7">
        <f>'Consolidated List'!L501</f>
        <v>0</v>
      </c>
      <c r="M803" s="7">
        <f>'Consolidated List'!M501</f>
        <v>0</v>
      </c>
      <c r="N803" s="7">
        <f>'Consolidated List'!N501</f>
        <v>0</v>
      </c>
      <c r="O803" s="7">
        <f>'Consolidated List'!O501</f>
        <v>0</v>
      </c>
      <c r="P803" s="7">
        <f>'Consolidated List'!P501</f>
        <v>0</v>
      </c>
      <c r="Q803" s="7">
        <f>'Consolidated List'!Q501</f>
        <v>0</v>
      </c>
      <c r="R803" s="10">
        <f ca="1">RAND()*2-1</f>
        <v>-0.23690216147492094</v>
      </c>
      <c r="T803">
        <v>1</v>
      </c>
      <c r="V803" s="10">
        <f ca="1">$B$2*LOG(B803+1)+SUMPRODUCT($C$2:$T$2,C803:T803)</f>
        <v>356.9985122057617</v>
      </c>
      <c r="W803" s="10">
        <f t="shared" ca="1" si="24"/>
        <v>5798718561511.1934</v>
      </c>
      <c r="X803" s="7">
        <f t="shared" ca="1" si="25"/>
        <v>43</v>
      </c>
      <c r="Y803" s="16">
        <f ca="1">X803/$AA$15</f>
        <v>4.9791570171375636E-3</v>
      </c>
    </row>
    <row r="804" spans="1:25" x14ac:dyDescent="0.25">
      <c r="A804" t="str">
        <f>'Consolidated List'!A1094</f>
        <v>Lee Ridge</v>
      </c>
      <c r="B804" s="7">
        <f>'Consolidated List'!B1094</f>
        <v>0</v>
      </c>
      <c r="C804" s="7">
        <f>'Consolidated List'!C1094</f>
        <v>0</v>
      </c>
      <c r="D804" s="7">
        <f>'Consolidated List'!D1094</f>
        <v>0</v>
      </c>
      <c r="E804" s="7">
        <f>'Consolidated List'!E1094</f>
        <v>0</v>
      </c>
      <c r="F804" s="7">
        <f>'Consolidated List'!F1094</f>
        <v>0</v>
      </c>
      <c r="G804" s="7">
        <f>'Consolidated List'!G1094</f>
        <v>0</v>
      </c>
      <c r="H804" s="7">
        <f>'Consolidated List'!H1094</f>
        <v>0</v>
      </c>
      <c r="I804" s="7">
        <f>'Consolidated List'!I1094</f>
        <v>0</v>
      </c>
      <c r="J804" s="7">
        <f>'Consolidated List'!J1094</f>
        <v>0</v>
      </c>
      <c r="K804" s="7">
        <f>'Consolidated List'!K1094</f>
        <v>0</v>
      </c>
      <c r="L804" s="7">
        <f>'Consolidated List'!L1094</f>
        <v>0</v>
      </c>
      <c r="M804" s="7">
        <f>'Consolidated List'!M1094</f>
        <v>1</v>
      </c>
      <c r="N804" s="7">
        <f>'Consolidated List'!N1094</f>
        <v>0</v>
      </c>
      <c r="O804" s="7">
        <f>'Consolidated List'!O1094</f>
        <v>0</v>
      </c>
      <c r="P804" s="7">
        <f>'Consolidated List'!P1094</f>
        <v>0</v>
      </c>
      <c r="Q804" s="7">
        <f>'Consolidated List'!Q1094</f>
        <v>0</v>
      </c>
      <c r="R804" s="10">
        <f ca="1">RAND()*2-1</f>
        <v>-0.88800036760758028</v>
      </c>
      <c r="T804">
        <v>1</v>
      </c>
      <c r="V804" s="10">
        <f ca="1">$B$2*LOG(B804+1)+SUMPRODUCT($C$2:$T$2,C804:T804)</f>
        <v>90.974363267736649</v>
      </c>
      <c r="W804" s="10">
        <f t="shared" ca="1" si="24"/>
        <v>6231536210.8146648</v>
      </c>
      <c r="X804" s="7">
        <f t="shared" ca="1" si="25"/>
        <v>1</v>
      </c>
      <c r="Y804" s="16">
        <f ca="1">X804/$AA$15</f>
        <v>1.1579434923575729E-4</v>
      </c>
    </row>
    <row r="805" spans="1:25" x14ac:dyDescent="0.25">
      <c r="A805" t="str">
        <f>'Consolidated List'!A297</f>
        <v xml:space="preserve">Leedale </v>
      </c>
      <c r="B805" s="7">
        <f>'Consolidated List'!B297</f>
        <v>0</v>
      </c>
      <c r="C805" s="7">
        <f>'Consolidated List'!C297</f>
        <v>0</v>
      </c>
      <c r="D805" s="7">
        <f>'Consolidated List'!D297</f>
        <v>0</v>
      </c>
      <c r="E805" s="7">
        <f>'Consolidated List'!E297</f>
        <v>1</v>
      </c>
      <c r="F805" s="7">
        <f>'Consolidated List'!F297</f>
        <v>0</v>
      </c>
      <c r="G805" s="7">
        <f>'Consolidated List'!G297</f>
        <v>0</v>
      </c>
      <c r="H805" s="7">
        <f>'Consolidated List'!H297</f>
        <v>0</v>
      </c>
      <c r="I805" s="7">
        <f>'Consolidated List'!I297</f>
        <v>0</v>
      </c>
      <c r="J805" s="7">
        <f>'Consolidated List'!J297</f>
        <v>0</v>
      </c>
      <c r="K805" s="7">
        <f>'Consolidated List'!K297</f>
        <v>0</v>
      </c>
      <c r="L805" s="7">
        <f>'Consolidated List'!L297</f>
        <v>0</v>
      </c>
      <c r="M805" s="7">
        <f>'Consolidated List'!M297</f>
        <v>0</v>
      </c>
      <c r="N805" s="7">
        <f>'Consolidated List'!N297</f>
        <v>0</v>
      </c>
      <c r="O805" s="7">
        <f>'Consolidated List'!O297</f>
        <v>0</v>
      </c>
      <c r="P805" s="7">
        <f>'Consolidated List'!P297</f>
        <v>0</v>
      </c>
      <c r="Q805" s="7">
        <f>'Consolidated List'!Q297</f>
        <v>0</v>
      </c>
      <c r="R805" s="10">
        <f ca="1">RAND()*2-1</f>
        <v>0.84504659314268604</v>
      </c>
      <c r="V805" s="10">
        <f ca="1">$B$2*LOG(B805+1)+SUMPRODUCT($C$2:$T$2,C805:T805)</f>
        <v>33.450465931426862</v>
      </c>
      <c r="W805" s="10">
        <f t="shared" ca="1" si="24"/>
        <v>41880401.489473134</v>
      </c>
      <c r="X805" s="7">
        <f t="shared" ca="1" si="25"/>
        <v>1</v>
      </c>
      <c r="Y805" s="16">
        <f ca="1">X805/$AA$15</f>
        <v>1.1579434923575729E-4</v>
      </c>
    </row>
    <row r="806" spans="1:25" x14ac:dyDescent="0.25">
      <c r="A806" t="str">
        <f>'Consolidated List'!A1307</f>
        <v xml:space="preserve">Legacy </v>
      </c>
      <c r="B806" s="7">
        <f>'Consolidated List'!B1307</f>
        <v>0</v>
      </c>
      <c r="C806" s="7">
        <f>'Consolidated List'!C1307</f>
        <v>0</v>
      </c>
      <c r="D806" s="7">
        <f>'Consolidated List'!D1307</f>
        <v>0</v>
      </c>
      <c r="E806" s="7">
        <f>'Consolidated List'!E1307</f>
        <v>0</v>
      </c>
      <c r="F806" s="7">
        <f>'Consolidated List'!F1307</f>
        <v>0</v>
      </c>
      <c r="G806" s="7">
        <f>'Consolidated List'!G1307</f>
        <v>0</v>
      </c>
      <c r="H806" s="7">
        <f>'Consolidated List'!H1307</f>
        <v>0</v>
      </c>
      <c r="I806" s="7">
        <f>'Consolidated List'!I1307</f>
        <v>0</v>
      </c>
      <c r="J806" s="7">
        <f>'Consolidated List'!J1307</f>
        <v>0</v>
      </c>
      <c r="K806" s="7">
        <f>'Consolidated List'!K1307</f>
        <v>0</v>
      </c>
      <c r="L806" s="7">
        <f>'Consolidated List'!L1307</f>
        <v>0</v>
      </c>
      <c r="M806" s="7">
        <f>'Consolidated List'!M1307</f>
        <v>0</v>
      </c>
      <c r="N806" s="7">
        <f>'Consolidated List'!N1307</f>
        <v>1</v>
      </c>
      <c r="O806" s="7">
        <f>'Consolidated List'!O1307</f>
        <v>0</v>
      </c>
      <c r="P806" s="7">
        <f>'Consolidated List'!P1307</f>
        <v>0</v>
      </c>
      <c r="Q806" s="7">
        <f>'Consolidated List'!Q1307</f>
        <v>0</v>
      </c>
      <c r="R806" s="10">
        <f ca="1">RAND()*2-1</f>
        <v>-0.79287818645871422</v>
      </c>
      <c r="V806" s="10">
        <f ca="1">$B$2*LOG(B806+1)+SUMPRODUCT($C$2:$T$2,C806:T806)</f>
        <v>4.0712181354128578</v>
      </c>
      <c r="W806" s="10">
        <f t="shared" ca="1" si="24"/>
        <v>1116.463619469547</v>
      </c>
      <c r="X806" s="7">
        <f t="shared" ca="1" si="25"/>
        <v>1</v>
      </c>
      <c r="Y806" s="16">
        <f ca="1">X806/$AA$15</f>
        <v>1.1579434923575729E-4</v>
      </c>
    </row>
    <row r="807" spans="1:25" x14ac:dyDescent="0.25">
      <c r="A807" t="str">
        <f>'Consolidated List'!A1490</f>
        <v xml:space="preserve">Legal </v>
      </c>
      <c r="B807" s="7">
        <f>'Consolidated List'!B1490</f>
        <v>1192</v>
      </c>
      <c r="C807" s="7">
        <f>'Consolidated List'!C1490</f>
        <v>0</v>
      </c>
      <c r="D807" s="7">
        <f>'Consolidated List'!D1490</f>
        <v>0</v>
      </c>
      <c r="E807" s="7">
        <f>'Consolidated List'!E1490</f>
        <v>0</v>
      </c>
      <c r="F807" s="7">
        <f>'Consolidated List'!F1490</f>
        <v>0</v>
      </c>
      <c r="G807" s="7">
        <f>'Consolidated List'!G1490</f>
        <v>0</v>
      </c>
      <c r="H807" s="7">
        <f>'Consolidated List'!H1490</f>
        <v>0</v>
      </c>
      <c r="I807" s="7">
        <f>'Consolidated List'!I1490</f>
        <v>0</v>
      </c>
      <c r="J807" s="7">
        <f>'Consolidated List'!J1490</f>
        <v>0</v>
      </c>
      <c r="K807" s="7">
        <f>'Consolidated List'!K1490</f>
        <v>0</v>
      </c>
      <c r="L807" s="7">
        <f>'Consolidated List'!L1490</f>
        <v>0</v>
      </c>
      <c r="M807" s="7">
        <f>'Consolidated List'!M1490</f>
        <v>0</v>
      </c>
      <c r="N807" s="7">
        <f>'Consolidated List'!N1490</f>
        <v>0</v>
      </c>
      <c r="O807" s="7">
        <f>'Consolidated List'!O1490</f>
        <v>1</v>
      </c>
      <c r="P807" s="7">
        <f>'Consolidated List'!P1490</f>
        <v>0</v>
      </c>
      <c r="Q807" s="7">
        <f>'Consolidated List'!Q1490</f>
        <v>0</v>
      </c>
      <c r="R807" s="10">
        <f ca="1">RAND()*2-1</f>
        <v>-0.94966689466060594</v>
      </c>
      <c r="V807" s="10">
        <f ca="1">$B$2*LOG(B807+1)+SUMPRODUCT($C$2:$T$2,C807:T807)</f>
        <v>172.03246569451522</v>
      </c>
      <c r="W807" s="10">
        <f t="shared" ca="1" si="24"/>
        <v>150678771272.01041</v>
      </c>
      <c r="X807" s="7">
        <f t="shared" ca="1" si="25"/>
        <v>2</v>
      </c>
      <c r="Y807" s="16">
        <f ca="1">X807/$AA$15</f>
        <v>2.3158869847151459E-4</v>
      </c>
    </row>
    <row r="808" spans="1:25" x14ac:dyDescent="0.25">
      <c r="A808" t="str">
        <f>'Consolidated List'!A61</f>
        <v xml:space="preserve">Legend </v>
      </c>
      <c r="B808" s="7">
        <f>'Consolidated List'!B61</f>
        <v>0</v>
      </c>
      <c r="C808" s="7">
        <f>'Consolidated List'!C61</f>
        <v>0</v>
      </c>
      <c r="D808" s="7">
        <f>'Consolidated List'!D61</f>
        <v>1</v>
      </c>
      <c r="E808" s="7">
        <f>'Consolidated List'!E61</f>
        <v>0</v>
      </c>
      <c r="F808" s="7">
        <f>'Consolidated List'!F61</f>
        <v>0</v>
      </c>
      <c r="G808" s="7">
        <f>'Consolidated List'!G61</f>
        <v>0</v>
      </c>
      <c r="H808" s="7">
        <f>'Consolidated List'!H61</f>
        <v>0</v>
      </c>
      <c r="I808" s="7">
        <f>'Consolidated List'!I61</f>
        <v>0</v>
      </c>
      <c r="J808" s="7">
        <f>'Consolidated List'!J61</f>
        <v>0</v>
      </c>
      <c r="K808" s="7">
        <f>'Consolidated List'!K61</f>
        <v>0</v>
      </c>
      <c r="L808" s="7">
        <f>'Consolidated List'!L61</f>
        <v>0</v>
      </c>
      <c r="M808" s="7">
        <f>'Consolidated List'!M61</f>
        <v>0</v>
      </c>
      <c r="N808" s="7">
        <f>'Consolidated List'!N61</f>
        <v>0</v>
      </c>
      <c r="O808" s="7">
        <f>'Consolidated List'!O61</f>
        <v>0</v>
      </c>
      <c r="P808" s="7">
        <f>'Consolidated List'!P61</f>
        <v>0</v>
      </c>
      <c r="Q808" s="7">
        <f>'Consolidated List'!Q61</f>
        <v>0</v>
      </c>
      <c r="R808" s="10">
        <f ca="1">RAND()*2-1</f>
        <v>0.65480556900978648</v>
      </c>
      <c r="V808" s="10">
        <f ca="1">$B$2*LOG(B808+1)+SUMPRODUCT($C$2:$T$2,C808:T808)</f>
        <v>16.548055690097865</v>
      </c>
      <c r="W808" s="10">
        <f t="shared" ca="1" si="24"/>
        <v>1240892.5264533418</v>
      </c>
      <c r="X808" s="7">
        <f t="shared" ca="1" si="25"/>
        <v>1</v>
      </c>
      <c r="Y808" s="16">
        <f ca="1">X808/$AA$15</f>
        <v>1.1579434923575729E-4</v>
      </c>
    </row>
    <row r="809" spans="1:25" x14ac:dyDescent="0.25">
      <c r="A809" t="str">
        <f>'Consolidated List'!A1067</f>
        <v>Leger</v>
      </c>
      <c r="B809" s="7">
        <f>'Consolidated List'!B1067</f>
        <v>0</v>
      </c>
      <c r="C809" s="7">
        <f>'Consolidated List'!C1067</f>
        <v>0</v>
      </c>
      <c r="D809" s="7">
        <f>'Consolidated List'!D1067</f>
        <v>0</v>
      </c>
      <c r="E809" s="7">
        <f>'Consolidated List'!E1067</f>
        <v>0</v>
      </c>
      <c r="F809" s="7">
        <f>'Consolidated List'!F1067</f>
        <v>0</v>
      </c>
      <c r="G809" s="7">
        <f>'Consolidated List'!G1067</f>
        <v>0</v>
      </c>
      <c r="H809" s="7">
        <f>'Consolidated List'!H1067</f>
        <v>0</v>
      </c>
      <c r="I809" s="7">
        <f>'Consolidated List'!I1067</f>
        <v>0</v>
      </c>
      <c r="J809" s="7">
        <f>'Consolidated List'!J1067</f>
        <v>0</v>
      </c>
      <c r="K809" s="7">
        <f>'Consolidated List'!K1067</f>
        <v>0</v>
      </c>
      <c r="L809" s="7">
        <f>'Consolidated List'!L1067</f>
        <v>0</v>
      </c>
      <c r="M809" s="7">
        <f>'Consolidated List'!M1067</f>
        <v>1</v>
      </c>
      <c r="N809" s="7">
        <f>'Consolidated List'!N1067</f>
        <v>0</v>
      </c>
      <c r="O809" s="7">
        <f>'Consolidated List'!O1067</f>
        <v>0</v>
      </c>
      <c r="P809" s="7">
        <f>'Consolidated List'!P1067</f>
        <v>0</v>
      </c>
      <c r="Q809" s="7">
        <f>'Consolidated List'!Q1067</f>
        <v>0</v>
      </c>
      <c r="R809" s="10">
        <f ca="1">RAND()*2-1</f>
        <v>-0.660144652094794</v>
      </c>
      <c r="V809" s="10">
        <f ca="1">$B$2*LOG(B809+1)+SUMPRODUCT($C$2:$T$2,C809:T809)</f>
        <v>49.252920422864513</v>
      </c>
      <c r="W809" s="10">
        <f t="shared" ca="1" si="24"/>
        <v>289841074.57791263</v>
      </c>
      <c r="X809" s="7">
        <f t="shared" ca="1" si="25"/>
        <v>1</v>
      </c>
      <c r="Y809" s="16">
        <f ca="1">X809/$AA$15</f>
        <v>1.1579434923575729E-4</v>
      </c>
    </row>
    <row r="810" spans="1:25" x14ac:dyDescent="0.25">
      <c r="A810" t="str">
        <f>'Consolidated List'!A1062</f>
        <v>Lendrum Place</v>
      </c>
      <c r="B810" s="7">
        <f>'Consolidated List'!B1062</f>
        <v>0</v>
      </c>
      <c r="C810" s="7">
        <f>'Consolidated List'!C1062</f>
        <v>0</v>
      </c>
      <c r="D810" s="7">
        <f>'Consolidated List'!D1062</f>
        <v>0</v>
      </c>
      <c r="E810" s="7">
        <f>'Consolidated List'!E1062</f>
        <v>0</v>
      </c>
      <c r="F810" s="7">
        <f>'Consolidated List'!F1062</f>
        <v>0</v>
      </c>
      <c r="G810" s="7">
        <f>'Consolidated List'!G1062</f>
        <v>0</v>
      </c>
      <c r="H810" s="7">
        <f>'Consolidated List'!H1062</f>
        <v>0</v>
      </c>
      <c r="I810" s="7">
        <f>'Consolidated List'!I1062</f>
        <v>0</v>
      </c>
      <c r="J810" s="7">
        <f>'Consolidated List'!J1062</f>
        <v>0</v>
      </c>
      <c r="K810" s="7">
        <f>'Consolidated List'!K1062</f>
        <v>0</v>
      </c>
      <c r="L810" s="7">
        <f>'Consolidated List'!L1062</f>
        <v>0</v>
      </c>
      <c r="M810" s="7">
        <f>'Consolidated List'!M1062</f>
        <v>1</v>
      </c>
      <c r="N810" s="7">
        <f>'Consolidated List'!N1062</f>
        <v>0</v>
      </c>
      <c r="O810" s="7">
        <f>'Consolidated List'!O1062</f>
        <v>0</v>
      </c>
      <c r="P810" s="7">
        <f>'Consolidated List'!P1062</f>
        <v>0</v>
      </c>
      <c r="Q810" s="7">
        <f>'Consolidated List'!Q1062</f>
        <v>0</v>
      </c>
      <c r="R810" s="10">
        <f ca="1">RAND()*2-1</f>
        <v>-5.1187026220286036E-2</v>
      </c>
      <c r="T810">
        <v>2</v>
      </c>
      <c r="V810" s="10">
        <f ca="1">$B$2*LOG(B810+1)+SUMPRODUCT($C$2:$T$2,C810:T810)</f>
        <v>143.34249668160959</v>
      </c>
      <c r="W810" s="10">
        <f t="shared" ca="1" si="24"/>
        <v>60516642181.178543</v>
      </c>
      <c r="X810" s="7">
        <f t="shared" ca="1" si="25"/>
        <v>1</v>
      </c>
      <c r="Y810" s="16">
        <f ca="1">X810/$AA$15</f>
        <v>1.1579434923575729E-4</v>
      </c>
    </row>
    <row r="811" spans="1:25" x14ac:dyDescent="0.25">
      <c r="A811" t="str">
        <f>'Consolidated List'!A784</f>
        <v>Leo</v>
      </c>
      <c r="B811" s="7">
        <f>'Consolidated List'!B784</f>
        <v>0</v>
      </c>
      <c r="C811" s="7">
        <f>'Consolidated List'!C784</f>
        <v>0</v>
      </c>
      <c r="D811" s="7">
        <f>'Consolidated List'!D784</f>
        <v>0</v>
      </c>
      <c r="E811" s="7">
        <f>'Consolidated List'!E784</f>
        <v>0</v>
      </c>
      <c r="F811" s="7">
        <f>'Consolidated List'!F784</f>
        <v>0</v>
      </c>
      <c r="G811" s="7">
        <f>'Consolidated List'!G784</f>
        <v>0</v>
      </c>
      <c r="H811" s="7">
        <f>'Consolidated List'!H784</f>
        <v>0</v>
      </c>
      <c r="I811" s="7">
        <f>'Consolidated List'!I784</f>
        <v>0</v>
      </c>
      <c r="J811" s="7">
        <f>'Consolidated List'!J784</f>
        <v>0</v>
      </c>
      <c r="K811" s="7">
        <f>'Consolidated List'!K784</f>
        <v>1</v>
      </c>
      <c r="L811" s="7">
        <f>'Consolidated List'!L784</f>
        <v>0</v>
      </c>
      <c r="M811" s="7">
        <f>'Consolidated List'!M784</f>
        <v>0</v>
      </c>
      <c r="N811" s="7">
        <f>'Consolidated List'!N784</f>
        <v>0</v>
      </c>
      <c r="O811" s="7">
        <f>'Consolidated List'!O784</f>
        <v>0</v>
      </c>
      <c r="P811" s="7">
        <f>'Consolidated List'!P784</f>
        <v>0</v>
      </c>
      <c r="Q811" s="7">
        <f>'Consolidated List'!Q784</f>
        <v>0</v>
      </c>
      <c r="R811" s="10">
        <f ca="1">RAND()*2-1</f>
        <v>0.54021326349887255</v>
      </c>
      <c r="V811" s="10">
        <f ca="1">$B$2*LOG(B811+1)+SUMPRODUCT($C$2:$T$2,C811:T811)</f>
        <v>15.402132634988725</v>
      </c>
      <c r="W811" s="10">
        <f t="shared" ca="1" si="24"/>
        <v>866768.84521436703</v>
      </c>
      <c r="X811" s="7">
        <f t="shared" ca="1" si="25"/>
        <v>1</v>
      </c>
      <c r="Y811" s="16">
        <f ca="1">X811/$AA$15</f>
        <v>1.1579434923575729E-4</v>
      </c>
    </row>
    <row r="812" spans="1:25" x14ac:dyDescent="0.25">
      <c r="A812" s="13" t="str">
        <f>'Consolidated List'!A1787</f>
        <v xml:space="preserve">Les Trailer Park </v>
      </c>
      <c r="B812" s="14">
        <f>'Consolidated List'!B1787</f>
        <v>187</v>
      </c>
      <c r="C812" s="14">
        <f>'Consolidated List'!C1787</f>
        <v>0</v>
      </c>
      <c r="D812" s="14">
        <f>'Consolidated List'!D1787</f>
        <v>0</v>
      </c>
      <c r="E812" s="14">
        <f>'Consolidated List'!E1787</f>
        <v>0</v>
      </c>
      <c r="F812" s="14">
        <f>'Consolidated List'!F1787</f>
        <v>0</v>
      </c>
      <c r="G812" s="14">
        <f>'Consolidated List'!G1787</f>
        <v>0</v>
      </c>
      <c r="H812" s="14">
        <f>'Consolidated List'!H1787</f>
        <v>0</v>
      </c>
      <c r="I812" s="14">
        <f>'Consolidated List'!I1787</f>
        <v>0</v>
      </c>
      <c r="J812" s="14">
        <f>'Consolidated List'!J1787</f>
        <v>0</v>
      </c>
      <c r="K812" s="14">
        <f>'Consolidated List'!K1787</f>
        <v>0</v>
      </c>
      <c r="L812" s="14">
        <f>'Consolidated List'!L1787</f>
        <v>0</v>
      </c>
      <c r="M812" s="14">
        <f>'Consolidated List'!M1787</f>
        <v>0</v>
      </c>
      <c r="N812" s="14">
        <f>'Consolidated List'!N1787</f>
        <v>0</v>
      </c>
      <c r="O812" s="14">
        <f>'Consolidated List'!O1787</f>
        <v>0</v>
      </c>
      <c r="P812" s="14">
        <f>'Consolidated List'!P1787</f>
        <v>0</v>
      </c>
      <c r="Q812" s="14">
        <f>'Consolidated List'!Q1787</f>
        <v>1</v>
      </c>
      <c r="R812" s="15">
        <f ca="1">RAND()*2-1</f>
        <v>3.6180471682277338E-2</v>
      </c>
      <c r="S812" s="13"/>
      <c r="T812" s="13">
        <v>4</v>
      </c>
      <c r="U812" s="13"/>
      <c r="V812" s="15">
        <f ca="1">$B$2*LOG(B812+1)+SUMPRODUCT($C$2:$T$2,C812:T812)</f>
        <v>291.40901374252422</v>
      </c>
      <c r="W812" s="10">
        <f t="shared" ca="1" si="24"/>
        <v>2101429890353.4351</v>
      </c>
      <c r="X812" s="7">
        <f t="shared" ca="1" si="25"/>
        <v>16</v>
      </c>
      <c r="Y812" s="16">
        <f ca="1">X812/$AA$15</f>
        <v>1.8527095877721167E-3</v>
      </c>
    </row>
    <row r="813" spans="1:25" x14ac:dyDescent="0.25">
      <c r="A813" t="str">
        <f>'Consolidated List'!A298</f>
        <v xml:space="preserve">Leslieville </v>
      </c>
      <c r="B813" s="7">
        <f>'Consolidated List'!B298</f>
        <v>232</v>
      </c>
      <c r="C813" s="7">
        <f>'Consolidated List'!C298</f>
        <v>0</v>
      </c>
      <c r="D813" s="7">
        <f>'Consolidated List'!D298</f>
        <v>0</v>
      </c>
      <c r="E813" s="7">
        <f>'Consolidated List'!E298</f>
        <v>1</v>
      </c>
      <c r="F813" s="7">
        <f>'Consolidated List'!F298</f>
        <v>0</v>
      </c>
      <c r="G813" s="7">
        <f>'Consolidated List'!G298</f>
        <v>0</v>
      </c>
      <c r="H813" s="7">
        <f>'Consolidated List'!H298</f>
        <v>0</v>
      </c>
      <c r="I813" s="7">
        <f>'Consolidated List'!I298</f>
        <v>0</v>
      </c>
      <c r="J813" s="7">
        <f>'Consolidated List'!J298</f>
        <v>0</v>
      </c>
      <c r="K813" s="7">
        <f>'Consolidated List'!K298</f>
        <v>0</v>
      </c>
      <c r="L813" s="7">
        <f>'Consolidated List'!L298</f>
        <v>0</v>
      </c>
      <c r="M813" s="7">
        <f>'Consolidated List'!M298</f>
        <v>0</v>
      </c>
      <c r="N813" s="7">
        <f>'Consolidated List'!N298</f>
        <v>0</v>
      </c>
      <c r="O813" s="7">
        <f>'Consolidated List'!O298</f>
        <v>0</v>
      </c>
      <c r="P813" s="7">
        <f>'Consolidated List'!P298</f>
        <v>0</v>
      </c>
      <c r="Q813" s="14">
        <f>'Consolidated List'!Q1788</f>
        <v>1</v>
      </c>
      <c r="R813" s="10">
        <f ca="1">RAND()*2-1</f>
        <v>0.31407561638546078</v>
      </c>
      <c r="V813" s="10">
        <f ca="1">$B$2*LOG(B813+1)+SUMPRODUCT($C$2:$T$2,C813:T813)</f>
        <v>146.26350155771323</v>
      </c>
      <c r="W813" s="10">
        <f t="shared" ca="1" si="24"/>
        <v>66939094188.217728</v>
      </c>
      <c r="X813" s="7">
        <f t="shared" ca="1" si="25"/>
        <v>1</v>
      </c>
      <c r="Y813" s="16">
        <f ca="1">X813/$AA$15</f>
        <v>1.1579434923575729E-4</v>
      </c>
    </row>
    <row r="814" spans="1:25" x14ac:dyDescent="0.25">
      <c r="A814" t="str">
        <f>'Consolidated List'!A847</f>
        <v>Lesser Slave Lake</v>
      </c>
      <c r="B814" s="7">
        <f>'Consolidated List'!B847</f>
        <v>0</v>
      </c>
      <c r="C814" s="7">
        <f>'Consolidated List'!C847</f>
        <v>0</v>
      </c>
      <c r="D814" s="7">
        <f>'Consolidated List'!D847</f>
        <v>0</v>
      </c>
      <c r="E814" s="7">
        <f>'Consolidated List'!E847</f>
        <v>0</v>
      </c>
      <c r="F814" s="7">
        <f>'Consolidated List'!F847</f>
        <v>0</v>
      </c>
      <c r="G814" s="7">
        <f>'Consolidated List'!G847</f>
        <v>0</v>
      </c>
      <c r="H814" s="7">
        <f>'Consolidated List'!H847</f>
        <v>0</v>
      </c>
      <c r="I814" s="7">
        <f>'Consolidated List'!I847</f>
        <v>0</v>
      </c>
      <c r="J814" s="7">
        <f>'Consolidated List'!J847</f>
        <v>0</v>
      </c>
      <c r="K814" s="7">
        <f>'Consolidated List'!K847</f>
        <v>0</v>
      </c>
      <c r="L814" s="7">
        <f>'Consolidated List'!L847</f>
        <v>1</v>
      </c>
      <c r="M814" s="7">
        <f>'Consolidated List'!M847</f>
        <v>0</v>
      </c>
      <c r="N814" s="7">
        <f>'Consolidated List'!N847</f>
        <v>0</v>
      </c>
      <c r="O814" s="7">
        <f>'Consolidated List'!O847</f>
        <v>0</v>
      </c>
      <c r="P814" s="7">
        <f>'Consolidated List'!P847</f>
        <v>0</v>
      </c>
      <c r="Q814" s="7">
        <f>'Consolidated List'!Q847</f>
        <v>0</v>
      </c>
      <c r="R814" s="10">
        <f ca="1">RAND()*2-1</f>
        <v>0.36427278605250923</v>
      </c>
      <c r="T814">
        <v>8</v>
      </c>
      <c r="V814" s="10">
        <f ca="1">$B$2*LOG(B814+1)+SUMPRODUCT($C$2:$T$2,C814:T814)</f>
        <v>380.6427278605251</v>
      </c>
      <c r="W814" s="10">
        <f t="shared" ca="1" si="24"/>
        <v>7990752609468.0547</v>
      </c>
      <c r="X814" s="7">
        <f t="shared" ca="1" si="25"/>
        <v>59</v>
      </c>
      <c r="Y814" s="16">
        <f ca="1">X814/$AA$15</f>
        <v>6.8318666049096803E-3</v>
      </c>
    </row>
    <row r="815" spans="1:25" x14ac:dyDescent="0.25">
      <c r="A815" t="str">
        <f>'Consolidated List'!A502</f>
        <v xml:space="preserve">Lesser Slave River </v>
      </c>
      <c r="B815" s="7">
        <f>'Consolidated List'!B502</f>
        <v>2820</v>
      </c>
      <c r="C815" s="7">
        <f>'Consolidated List'!C502</f>
        <v>0</v>
      </c>
      <c r="D815" s="7">
        <f>'Consolidated List'!D502</f>
        <v>0</v>
      </c>
      <c r="E815" s="7">
        <f>'Consolidated List'!E502</f>
        <v>0</v>
      </c>
      <c r="F815" s="7">
        <f>'Consolidated List'!F502</f>
        <v>0</v>
      </c>
      <c r="G815" s="7">
        <f>'Consolidated List'!G502</f>
        <v>1</v>
      </c>
      <c r="H815" s="7">
        <f>'Consolidated List'!H502</f>
        <v>0</v>
      </c>
      <c r="I815" s="7">
        <f>'Consolidated List'!I502</f>
        <v>0</v>
      </c>
      <c r="J815" s="7">
        <f>'Consolidated List'!J502</f>
        <v>0</v>
      </c>
      <c r="K815" s="7">
        <f>'Consolidated List'!K502</f>
        <v>0</v>
      </c>
      <c r="L815" s="7">
        <f>'Consolidated List'!L502</f>
        <v>0</v>
      </c>
      <c r="M815" s="7">
        <f>'Consolidated List'!M502</f>
        <v>0</v>
      </c>
      <c r="N815" s="7">
        <f>'Consolidated List'!N502</f>
        <v>0</v>
      </c>
      <c r="O815" s="7">
        <f>'Consolidated List'!O502</f>
        <v>0</v>
      </c>
      <c r="P815" s="7">
        <f>'Consolidated List'!P502</f>
        <v>0</v>
      </c>
      <c r="Q815" s="7">
        <f>'Consolidated List'!Q502</f>
        <v>0</v>
      </c>
      <c r="R815" s="10">
        <f ca="1">RAND()*2-1</f>
        <v>0.73504119618832653</v>
      </c>
      <c r="V815" s="10">
        <f ca="1">$B$2*LOG(B815+1)+SUMPRODUCT($C$2:$T$2,C815:T815)</f>
        <v>161.21371380501034</v>
      </c>
      <c r="W815" s="10">
        <f t="shared" ca="1" si="24"/>
        <v>108895495066.44026</v>
      </c>
      <c r="X815" s="7">
        <f t="shared" ca="1" si="25"/>
        <v>1</v>
      </c>
      <c r="Y815" s="16">
        <f ca="1">X815/$AA$15</f>
        <v>1.1579434923575729E-4</v>
      </c>
    </row>
    <row r="816" spans="1:25" x14ac:dyDescent="0.25">
      <c r="A816" t="str">
        <f>'Consolidated List'!A503</f>
        <v>Lethbridge</v>
      </c>
      <c r="B816" s="7">
        <f>'Consolidated List'!B503+'Consolidated List'!B731</f>
        <v>96961</v>
      </c>
      <c r="C816" s="7">
        <f>'Consolidated List'!C503</f>
        <v>0</v>
      </c>
      <c r="D816" s="7">
        <f>'Consolidated List'!D503</f>
        <v>0</v>
      </c>
      <c r="E816" s="7">
        <f>'Consolidated List'!E503</f>
        <v>0</v>
      </c>
      <c r="F816" s="7">
        <f>'Consolidated List'!F503</f>
        <v>0</v>
      </c>
      <c r="G816" s="7">
        <f>'Consolidated List'!G503</f>
        <v>1</v>
      </c>
      <c r="H816" s="7">
        <f>'Consolidated List'!H503</f>
        <v>0</v>
      </c>
      <c r="I816" s="7">
        <f>'Consolidated List'!I503</f>
        <v>0</v>
      </c>
      <c r="J816" s="7">
        <f>'Consolidated List'!J731</f>
        <v>1</v>
      </c>
      <c r="K816" s="7">
        <f>'Consolidated List'!K503</f>
        <v>0</v>
      </c>
      <c r="L816" s="7">
        <f>'Consolidated List'!L503</f>
        <v>0</v>
      </c>
      <c r="M816" s="7">
        <f>'Consolidated List'!M503</f>
        <v>0</v>
      </c>
      <c r="N816" s="7">
        <f>'Consolidated List'!N503</f>
        <v>0</v>
      </c>
      <c r="O816" s="7">
        <f>'Consolidated List'!O503</f>
        <v>0</v>
      </c>
      <c r="P816" s="7">
        <f>'Consolidated List'!P503</f>
        <v>0</v>
      </c>
      <c r="Q816" s="7">
        <f>'Consolidated List'!Q503</f>
        <v>0</v>
      </c>
      <c r="R816" s="10">
        <f ca="1">RAND()*2-1</f>
        <v>-0.87429295986548894</v>
      </c>
      <c r="V816" s="10">
        <f ca="1">$B$2*LOG(B816+1)+SUMPRODUCT($C$2:$T$2,C816:T816)</f>
        <v>320.8149220446731</v>
      </c>
      <c r="W816" s="10">
        <f t="shared" ca="1" si="24"/>
        <v>3398386751388.9507</v>
      </c>
      <c r="X816" s="7">
        <f t="shared" ca="1" si="25"/>
        <v>26</v>
      </c>
      <c r="Y816" s="16">
        <f ca="1">X816/$AA$15</f>
        <v>3.0106530801296896E-3</v>
      </c>
    </row>
    <row r="817" spans="1:25" x14ac:dyDescent="0.25">
      <c r="A817" t="str">
        <f>'Consolidated List'!A900</f>
        <v>Lewis Farms</v>
      </c>
      <c r="B817" s="7">
        <f>'Consolidated List'!B900</f>
        <v>0</v>
      </c>
      <c r="C817" s="7">
        <f>'Consolidated List'!C900</f>
        <v>0</v>
      </c>
      <c r="D817" s="7">
        <f>'Consolidated List'!D900</f>
        <v>0</v>
      </c>
      <c r="E817" s="7">
        <f>'Consolidated List'!E900</f>
        <v>0</v>
      </c>
      <c r="F817" s="7">
        <f>'Consolidated List'!F900</f>
        <v>0</v>
      </c>
      <c r="G817" s="7">
        <f>'Consolidated List'!G900</f>
        <v>0</v>
      </c>
      <c r="H817" s="7">
        <f>'Consolidated List'!H900</f>
        <v>0</v>
      </c>
      <c r="I817" s="7">
        <f>'Consolidated List'!I900</f>
        <v>0</v>
      </c>
      <c r="J817" s="7">
        <f>'Consolidated List'!J900</f>
        <v>0</v>
      </c>
      <c r="K817" s="7">
        <f>'Consolidated List'!K900</f>
        <v>0</v>
      </c>
      <c r="L817" s="7">
        <f>'Consolidated List'!L900</f>
        <v>0</v>
      </c>
      <c r="M817" s="7">
        <f>'Consolidated List'!M900</f>
        <v>1</v>
      </c>
      <c r="N817" s="7">
        <f>'Consolidated List'!N900</f>
        <v>0</v>
      </c>
      <c r="O817" s="7">
        <f>'Consolidated List'!O900</f>
        <v>0</v>
      </c>
      <c r="P817" s="7">
        <f>'Consolidated List'!P900</f>
        <v>0</v>
      </c>
      <c r="Q817" s="7">
        <f>'Consolidated List'!Q900</f>
        <v>0</v>
      </c>
      <c r="R817" s="10">
        <f ca="1">RAND()*2-1</f>
        <v>0.89701447079578989</v>
      </c>
      <c r="T817">
        <v>7</v>
      </c>
      <c r="V817" s="10">
        <f ca="1">$B$2*LOG(B817+1)+SUMPRODUCT($C$2:$T$2,C817:T817)</f>
        <v>372.82451165177037</v>
      </c>
      <c r="W817" s="10">
        <f t="shared" ca="1" si="24"/>
        <v>7203147173979.2402</v>
      </c>
      <c r="X817" s="7">
        <f t="shared" ca="1" si="25"/>
        <v>54</v>
      </c>
      <c r="Y817" s="16">
        <f ca="1">X817/$AA$15</f>
        <v>6.2528948587308938E-3</v>
      </c>
    </row>
    <row r="818" spans="1:25" x14ac:dyDescent="0.25">
      <c r="A818" t="str">
        <f>'Consolidated List'!A653</f>
        <v xml:space="preserve">Li Dezé </v>
      </c>
      <c r="B818" s="7">
        <f>'Consolidated List'!B653</f>
        <v>0</v>
      </c>
      <c r="C818" s="7">
        <f>'Consolidated List'!C653</f>
        <v>0</v>
      </c>
      <c r="D818" s="7">
        <f>'Consolidated List'!D653</f>
        <v>0</v>
      </c>
      <c r="E818" s="7">
        <f>'Consolidated List'!E653</f>
        <v>0</v>
      </c>
      <c r="F818" s="7">
        <f>'Consolidated List'!F653</f>
        <v>0</v>
      </c>
      <c r="G818" s="7">
        <f>'Consolidated List'!G653</f>
        <v>0</v>
      </c>
      <c r="H818" s="7">
        <f>'Consolidated List'!H653</f>
        <v>0</v>
      </c>
      <c r="I818" s="7">
        <f>'Consolidated List'!I653</f>
        <v>1</v>
      </c>
      <c r="J818" s="7">
        <f>'Consolidated List'!J653</f>
        <v>0</v>
      </c>
      <c r="K818" s="7">
        <f>'Consolidated List'!K653</f>
        <v>0</v>
      </c>
      <c r="L818" s="7">
        <f>'Consolidated List'!L653</f>
        <v>0</v>
      </c>
      <c r="M818" s="7">
        <f>'Consolidated List'!M653</f>
        <v>0</v>
      </c>
      <c r="N818" s="7">
        <f>'Consolidated List'!N653</f>
        <v>0</v>
      </c>
      <c r="O818" s="7">
        <f>'Consolidated List'!O653</f>
        <v>0</v>
      </c>
      <c r="P818" s="7">
        <f>'Consolidated List'!P653</f>
        <v>0</v>
      </c>
      <c r="Q818" s="7">
        <f>'Consolidated List'!Q653</f>
        <v>0</v>
      </c>
      <c r="R818" s="10">
        <f ca="1">RAND()*2-1</f>
        <v>-0.4544116125585389</v>
      </c>
      <c r="T818">
        <v>1</v>
      </c>
      <c r="V818" s="10">
        <f ca="1">$B$2*LOG(B818+1)+SUMPRODUCT($C$2:$T$2,C818:T818)</f>
        <v>74.45588387441461</v>
      </c>
      <c r="W818" s="10">
        <f t="shared" ca="1" si="24"/>
        <v>2288205986.0229216</v>
      </c>
      <c r="X818" s="7">
        <f t="shared" ca="1" si="25"/>
        <v>1</v>
      </c>
      <c r="Y818" s="16">
        <f ca="1">X818/$AA$15</f>
        <v>1.1579434923575729E-4</v>
      </c>
    </row>
    <row r="819" spans="1:25" x14ac:dyDescent="0.25">
      <c r="A819" t="str">
        <f>'Consolidated List'!A785</f>
        <v>Lille</v>
      </c>
      <c r="B819" s="7">
        <f>'Consolidated List'!B785</f>
        <v>0</v>
      </c>
      <c r="C819" s="7">
        <f>'Consolidated List'!C785</f>
        <v>0</v>
      </c>
      <c r="D819" s="7">
        <f>'Consolidated List'!D62</f>
        <v>1</v>
      </c>
      <c r="E819" s="7">
        <f>'Consolidated List'!E785</f>
        <v>0</v>
      </c>
      <c r="F819" s="7">
        <f>'Consolidated List'!F785</f>
        <v>0</v>
      </c>
      <c r="G819" s="7">
        <f>'Consolidated List'!G785</f>
        <v>0</v>
      </c>
      <c r="H819" s="7">
        <f>'Consolidated List'!H785</f>
        <v>0</v>
      </c>
      <c r="I819" s="7">
        <f>'Consolidated List'!I785</f>
        <v>0</v>
      </c>
      <c r="J819" s="7">
        <f>'Consolidated List'!J785</f>
        <v>0</v>
      </c>
      <c r="K819" s="7">
        <f>'Consolidated List'!K785</f>
        <v>1</v>
      </c>
      <c r="L819" s="7">
        <f>'Consolidated List'!L785</f>
        <v>0</v>
      </c>
      <c r="M819" s="7">
        <f>'Consolidated List'!M785</f>
        <v>0</v>
      </c>
      <c r="N819" s="7">
        <f>'Consolidated List'!N785</f>
        <v>0</v>
      </c>
      <c r="O819" s="7">
        <f>'Consolidated List'!O785</f>
        <v>0</v>
      </c>
      <c r="P819" s="7">
        <f>'Consolidated List'!P785</f>
        <v>0</v>
      </c>
      <c r="Q819" s="7">
        <f>'Consolidated List'!Q785</f>
        <v>0</v>
      </c>
      <c r="R819" s="10">
        <f ca="1">RAND()*2-1</f>
        <v>0.66733904454697268</v>
      </c>
      <c r="V819" s="10">
        <f ca="1">$B$2*LOG(B819+1)+SUMPRODUCT($C$2:$T$2,C819:T819)</f>
        <v>26.673390445469728</v>
      </c>
      <c r="W819" s="10">
        <f t="shared" ca="1" si="24"/>
        <v>13501780.606839234</v>
      </c>
      <c r="X819" s="7">
        <f t="shared" ca="1" si="25"/>
        <v>1</v>
      </c>
      <c r="Y819" s="16">
        <f ca="1">X819/$AA$15</f>
        <v>1.1579434923575729E-4</v>
      </c>
    </row>
    <row r="820" spans="1:25" x14ac:dyDescent="0.25">
      <c r="A820" t="str">
        <f>'Consolidated List'!A1308</f>
        <v xml:space="preserve">Lincoln Park </v>
      </c>
      <c r="B820" s="7">
        <f>'Consolidated List'!B1308+'Consolidated List'!B1309</f>
        <v>2917</v>
      </c>
      <c r="C820" s="7">
        <f>'Consolidated List'!C1308</f>
        <v>0</v>
      </c>
      <c r="D820" s="7">
        <f>'Consolidated List'!D1308</f>
        <v>0</v>
      </c>
      <c r="E820" s="7">
        <f>'Consolidated List'!E1308</f>
        <v>0</v>
      </c>
      <c r="F820" s="7">
        <f>'Consolidated List'!F1308</f>
        <v>0</v>
      </c>
      <c r="G820" s="7">
        <f>'Consolidated List'!G1308</f>
        <v>0</v>
      </c>
      <c r="H820" s="7">
        <f>'Consolidated List'!H1308</f>
        <v>0</v>
      </c>
      <c r="I820" s="7">
        <f>'Consolidated List'!I1308</f>
        <v>0</v>
      </c>
      <c r="J820" s="7">
        <f>'Consolidated List'!J1308</f>
        <v>0</v>
      </c>
      <c r="K820" s="7">
        <f>'Consolidated List'!K1308</f>
        <v>0</v>
      </c>
      <c r="L820" s="7">
        <f>'Consolidated List'!L1308</f>
        <v>0</v>
      </c>
      <c r="M820" s="7">
        <f>'Consolidated List'!M1308</f>
        <v>0</v>
      </c>
      <c r="N820" s="7">
        <f>'Consolidated List'!N1308</f>
        <v>1</v>
      </c>
      <c r="O820" s="7">
        <f>'Consolidated List'!O1308</f>
        <v>0</v>
      </c>
      <c r="P820" s="7">
        <f>'Consolidated List'!P1308</f>
        <v>0</v>
      </c>
      <c r="Q820" s="7">
        <f>'Consolidated List'!Q1308</f>
        <v>0</v>
      </c>
      <c r="R820" s="10">
        <f ca="1">RAND()*2-1</f>
        <v>9.1785615285364885E-2</v>
      </c>
      <c r="T820">
        <v>1</v>
      </c>
      <c r="V820" s="10">
        <f ca="1">$B$2*LOG(B820+1)+SUMPRODUCT($C$2:$T$2,C820:T820)</f>
        <v>171.26567064224892</v>
      </c>
      <c r="W820" s="10">
        <f t="shared" ca="1" si="24"/>
        <v>147350494453.67929</v>
      </c>
      <c r="X820" s="7">
        <f t="shared" ca="1" si="25"/>
        <v>2</v>
      </c>
      <c r="Y820" s="16">
        <f ca="1">X820/$AA$15</f>
        <v>2.3158869847151459E-4</v>
      </c>
    </row>
    <row r="821" spans="1:25" x14ac:dyDescent="0.25">
      <c r="A821" t="str">
        <f>'Consolidated List'!A299</f>
        <v xml:space="preserve">Lindbergh </v>
      </c>
      <c r="B821" s="7">
        <f>'Consolidated List'!B299</f>
        <v>0</v>
      </c>
      <c r="C821" s="7">
        <f>'Consolidated List'!C299</f>
        <v>0</v>
      </c>
      <c r="D821" s="7">
        <f>'Consolidated List'!D299</f>
        <v>0</v>
      </c>
      <c r="E821" s="7">
        <f>'Consolidated List'!E299</f>
        <v>1</v>
      </c>
      <c r="F821" s="7">
        <f>'Consolidated List'!F299</f>
        <v>0</v>
      </c>
      <c r="G821" s="7">
        <f>'Consolidated List'!G299</f>
        <v>0</v>
      </c>
      <c r="H821" s="7">
        <f>'Consolidated List'!H299</f>
        <v>0</v>
      </c>
      <c r="I821" s="7">
        <f>'Consolidated List'!I299</f>
        <v>0</v>
      </c>
      <c r="J821" s="7">
        <f>'Consolidated List'!J299</f>
        <v>0</v>
      </c>
      <c r="K821" s="7">
        <f>'Consolidated List'!K299</f>
        <v>0</v>
      </c>
      <c r="L821" s="7">
        <f>'Consolidated List'!L299</f>
        <v>0</v>
      </c>
      <c r="M821" s="7">
        <f>'Consolidated List'!M299</f>
        <v>0</v>
      </c>
      <c r="N821" s="7">
        <f>'Consolidated List'!N299</f>
        <v>0</v>
      </c>
      <c r="O821" s="7">
        <f>'Consolidated List'!O299</f>
        <v>0</v>
      </c>
      <c r="P821" s="7">
        <f>'Consolidated List'!P299</f>
        <v>0</v>
      </c>
      <c r="Q821" s="7">
        <f>'Consolidated List'!Q299</f>
        <v>0</v>
      </c>
      <c r="R821" s="10">
        <f ca="1">RAND()*2-1</f>
        <v>-0.12953813432342076</v>
      </c>
      <c r="V821" s="10">
        <f ca="1">$B$2*LOG(B821+1)+SUMPRODUCT($C$2:$T$2,C821:T821)</f>
        <v>23.704618656765792</v>
      </c>
      <c r="W821" s="10">
        <f t="shared" ca="1" si="24"/>
        <v>7484533.7205824489</v>
      </c>
      <c r="X821" s="7">
        <f t="shared" ca="1" si="25"/>
        <v>1</v>
      </c>
      <c r="Y821" s="16">
        <f ca="1">X821/$AA$15</f>
        <v>1.1579434923575729E-4</v>
      </c>
    </row>
    <row r="822" spans="1:25" x14ac:dyDescent="0.25">
      <c r="A822" s="13" t="str">
        <f>'Consolidated List'!A1610</f>
        <v xml:space="preserve">Linden </v>
      </c>
      <c r="B822" s="14">
        <f>'Consolidated List'!B1610</f>
        <v>741</v>
      </c>
      <c r="C822" s="14">
        <f>'Consolidated List'!C1610</f>
        <v>0</v>
      </c>
      <c r="D822" s="14">
        <f>'Consolidated List'!D1610</f>
        <v>0</v>
      </c>
      <c r="E822" s="14">
        <f>'Consolidated List'!E1610</f>
        <v>0</v>
      </c>
      <c r="F822" s="14">
        <f>'Consolidated List'!F1610</f>
        <v>0</v>
      </c>
      <c r="G822" s="14">
        <f>'Consolidated List'!G1610</f>
        <v>0</v>
      </c>
      <c r="H822" s="14">
        <f>'Consolidated List'!H1610</f>
        <v>0</v>
      </c>
      <c r="I822" s="14">
        <f>'Consolidated List'!I1610</f>
        <v>0</v>
      </c>
      <c r="J822" s="14">
        <f>'Consolidated List'!J1610</f>
        <v>0</v>
      </c>
      <c r="K822" s="14">
        <f>'Consolidated List'!K1610</f>
        <v>0</v>
      </c>
      <c r="L822" s="14">
        <f>'Consolidated List'!L1610</f>
        <v>0</v>
      </c>
      <c r="M822" s="14">
        <f>'Consolidated List'!M1610</f>
        <v>0</v>
      </c>
      <c r="N822" s="14">
        <f>'Consolidated List'!N1610</f>
        <v>0</v>
      </c>
      <c r="O822" s="14">
        <f>'Consolidated List'!O1610</f>
        <v>0</v>
      </c>
      <c r="P822" s="14">
        <f>'Consolidated List'!P1610</f>
        <v>1</v>
      </c>
      <c r="Q822" s="14">
        <f>'Consolidated List'!Q1610</f>
        <v>0</v>
      </c>
      <c r="R822" s="15">
        <f ca="1">RAND()*2-1</f>
        <v>-0.57097150264067098</v>
      </c>
      <c r="S822" s="13"/>
      <c r="T822" s="13">
        <v>2</v>
      </c>
      <c r="U822" s="13"/>
      <c r="V822" s="15">
        <f ca="1">$B$2*LOG(B822+1)+SUMPRODUCT($C$2:$T$2,C822:T822)</f>
        <v>227.0136138478012</v>
      </c>
      <c r="W822" s="10">
        <f t="shared" ca="1" si="24"/>
        <v>602919751604.52197</v>
      </c>
      <c r="X822" s="7">
        <f t="shared" ca="1" si="25"/>
        <v>5</v>
      </c>
      <c r="Y822" s="16">
        <f ca="1">X822/$AA$15</f>
        <v>5.7897174617878647E-4</v>
      </c>
    </row>
    <row r="823" spans="1:25" x14ac:dyDescent="0.25">
      <c r="A823" s="13" t="str">
        <f>'Consolidated List'!A1789</f>
        <v xml:space="preserve">Linn Valley </v>
      </c>
      <c r="B823" s="14">
        <f>'Consolidated List'!B1789</f>
        <v>240</v>
      </c>
      <c r="C823" s="14">
        <f>'Consolidated List'!C1789</f>
        <v>0</v>
      </c>
      <c r="D823" s="14">
        <f>'Consolidated List'!D1789</f>
        <v>0</v>
      </c>
      <c r="E823" s="7">
        <f>'Consolidated List'!E300</f>
        <v>1</v>
      </c>
      <c r="F823" s="14">
        <f>'Consolidated List'!F1789</f>
        <v>0</v>
      </c>
      <c r="G823" s="14">
        <f>'Consolidated List'!G1789</f>
        <v>0</v>
      </c>
      <c r="H823" s="14">
        <f>'Consolidated List'!H1789</f>
        <v>0</v>
      </c>
      <c r="I823" s="14">
        <f>'Consolidated List'!I1789</f>
        <v>0</v>
      </c>
      <c r="J823" s="14">
        <f>'Consolidated List'!J1789</f>
        <v>0</v>
      </c>
      <c r="K823" s="14">
        <f>'Consolidated List'!K1789</f>
        <v>0</v>
      </c>
      <c r="L823" s="14">
        <f>'Consolidated List'!L1789</f>
        <v>0</v>
      </c>
      <c r="M823" s="14">
        <f>'Consolidated List'!M1789</f>
        <v>0</v>
      </c>
      <c r="N823" s="14">
        <f>'Consolidated List'!N1789</f>
        <v>0</v>
      </c>
      <c r="O823" s="14">
        <f>'Consolidated List'!O1789</f>
        <v>0</v>
      </c>
      <c r="P823" s="14">
        <f>'Consolidated List'!P1789</f>
        <v>0</v>
      </c>
      <c r="Q823" s="14">
        <f>'Consolidated List'!Q1789</f>
        <v>1</v>
      </c>
      <c r="R823" s="15">
        <f ca="1">RAND()*2-1</f>
        <v>-0.47232873494928795</v>
      </c>
      <c r="S823" s="13"/>
      <c r="T823" s="13"/>
      <c r="U823" s="13"/>
      <c r="V823" s="15">
        <f ca="1">$B$2*LOG(B823+1)+SUMPRODUCT($C$2:$T$2,C823:T823)</f>
        <v>138.88327505547778</v>
      </c>
      <c r="W823" s="10">
        <f t="shared" ca="1" si="24"/>
        <v>51671342581.226959</v>
      </c>
      <c r="X823" s="7">
        <f t="shared" ca="1" si="25"/>
        <v>1</v>
      </c>
      <c r="Y823" s="16">
        <f ca="1">X823/$AA$15</f>
        <v>1.1579434923575729E-4</v>
      </c>
    </row>
    <row r="824" spans="1:25" x14ac:dyDescent="0.25">
      <c r="A824" t="str">
        <f>'Consolidated List'!A848</f>
        <v>Little Bow</v>
      </c>
      <c r="B824" s="7">
        <f>'Consolidated List'!B848</f>
        <v>0</v>
      </c>
      <c r="C824" s="7">
        <f>'Consolidated List'!C848</f>
        <v>0</v>
      </c>
      <c r="D824" s="7">
        <f>'Consolidated List'!D848</f>
        <v>0</v>
      </c>
      <c r="E824" s="7">
        <f>'Consolidated List'!E848</f>
        <v>0</v>
      </c>
      <c r="F824" s="7">
        <f>'Consolidated List'!F848</f>
        <v>0</v>
      </c>
      <c r="G824" s="7">
        <f>'Consolidated List'!G848</f>
        <v>0</v>
      </c>
      <c r="H824" s="7">
        <f>'Consolidated List'!H848</f>
        <v>0</v>
      </c>
      <c r="I824" s="7">
        <f>'Consolidated List'!I848</f>
        <v>0</v>
      </c>
      <c r="J824" s="7">
        <f>'Consolidated List'!J848</f>
        <v>0</v>
      </c>
      <c r="K824" s="7">
        <f>'Consolidated List'!K848</f>
        <v>0</v>
      </c>
      <c r="L824" s="7">
        <f>'Consolidated List'!L848</f>
        <v>1</v>
      </c>
      <c r="M824" s="7">
        <f>'Consolidated List'!M848</f>
        <v>0</v>
      </c>
      <c r="N824" s="7">
        <f>'Consolidated List'!N848</f>
        <v>0</v>
      </c>
      <c r="O824" s="7">
        <f>'Consolidated List'!O848</f>
        <v>0</v>
      </c>
      <c r="P824" s="7">
        <f>'Consolidated List'!P848</f>
        <v>0</v>
      </c>
      <c r="Q824" s="7">
        <f>'Consolidated List'!Q848</f>
        <v>0</v>
      </c>
      <c r="R824" s="10">
        <f ca="1">RAND()*2-1</f>
        <v>0.97459160061458516</v>
      </c>
      <c r="T824">
        <v>1</v>
      </c>
      <c r="V824" s="10">
        <f ca="1">$B$2*LOG(B824+1)+SUMPRODUCT($C$2:$T$2,C824:T824)</f>
        <v>78.745916006145848</v>
      </c>
      <c r="W824" s="10">
        <f t="shared" ca="1" si="24"/>
        <v>3027890713.656764</v>
      </c>
      <c r="X824" s="7">
        <f t="shared" ca="1" si="25"/>
        <v>1</v>
      </c>
      <c r="Y824" s="16">
        <f ca="1">X824/$AA$15</f>
        <v>1.1579434923575729E-4</v>
      </c>
    </row>
    <row r="825" spans="1:25" x14ac:dyDescent="0.25">
      <c r="A825" t="str">
        <f>'Consolidated List'!A301</f>
        <v xml:space="preserve">Little Buffalo </v>
      </c>
      <c r="B825" s="7">
        <f>'Consolidated List'!B301</f>
        <v>340</v>
      </c>
      <c r="C825" s="7">
        <f>'Consolidated List'!C301</f>
        <v>0</v>
      </c>
      <c r="D825" s="7">
        <f>'Consolidated List'!D301</f>
        <v>0</v>
      </c>
      <c r="E825" s="7">
        <f>'Consolidated List'!E301</f>
        <v>1</v>
      </c>
      <c r="F825" s="7">
        <f>'Consolidated List'!F301</f>
        <v>0</v>
      </c>
      <c r="G825" s="7">
        <f>'Consolidated List'!G301</f>
        <v>0</v>
      </c>
      <c r="H825" s="7">
        <f>'Consolidated List'!H301</f>
        <v>0</v>
      </c>
      <c r="I825" s="7">
        <f>'Consolidated List'!I654</f>
        <v>1</v>
      </c>
      <c r="J825" s="7">
        <f>'Consolidated List'!J301</f>
        <v>0</v>
      </c>
      <c r="K825" s="7">
        <f>'Consolidated List'!K301</f>
        <v>0</v>
      </c>
      <c r="L825" s="7">
        <f>'Consolidated List'!L301</f>
        <v>0</v>
      </c>
      <c r="M825" s="7">
        <f>'Consolidated List'!M301</f>
        <v>0</v>
      </c>
      <c r="N825" s="7">
        <f>'Consolidated List'!N301</f>
        <v>0</v>
      </c>
      <c r="O825" s="7">
        <f>'Consolidated List'!O301</f>
        <v>0</v>
      </c>
      <c r="P825" s="7">
        <f>'Consolidated List'!P301</f>
        <v>0</v>
      </c>
      <c r="Q825" s="7">
        <f>'Consolidated List'!Q301</f>
        <v>0</v>
      </c>
      <c r="R825" s="10">
        <f ca="1">RAND()*2-1</f>
        <v>-3.2415122355248016E-2</v>
      </c>
      <c r="T825">
        <v>1</v>
      </c>
      <c r="V825" s="10">
        <f ca="1">$B$2*LOG(B825+1)+SUMPRODUCT($C$2:$T$2,C825:T825)</f>
        <v>187.25674328319994</v>
      </c>
      <c r="W825" s="10">
        <f t="shared" ca="1" si="24"/>
        <v>230243474259.6297</v>
      </c>
      <c r="X825" s="7">
        <f t="shared" ca="1" si="25"/>
        <v>2</v>
      </c>
      <c r="Y825" s="16">
        <f ca="1">X825/$AA$15</f>
        <v>2.3158869847151459E-4</v>
      </c>
    </row>
    <row r="826" spans="1:25" x14ac:dyDescent="0.25">
      <c r="A826" t="str">
        <f>'Consolidated List'!A786</f>
        <v>Little Chicago</v>
      </c>
      <c r="B826" s="7">
        <f>'Consolidated List'!B786</f>
        <v>0</v>
      </c>
      <c r="C826" s="7">
        <f>'Consolidated List'!C786</f>
        <v>0</v>
      </c>
      <c r="D826" s="7">
        <f>'Consolidated List'!D786</f>
        <v>0</v>
      </c>
      <c r="E826" s="7">
        <f>'Consolidated List'!E786</f>
        <v>0</v>
      </c>
      <c r="F826" s="7">
        <f>'Consolidated List'!F786</f>
        <v>0</v>
      </c>
      <c r="G826" s="7">
        <f>'Consolidated List'!G786</f>
        <v>0</v>
      </c>
      <c r="H826" s="7">
        <f>'Consolidated List'!H786</f>
        <v>0</v>
      </c>
      <c r="I826" s="7">
        <f>'Consolidated List'!I786</f>
        <v>0</v>
      </c>
      <c r="J826" s="7">
        <f>'Consolidated List'!J786</f>
        <v>0</v>
      </c>
      <c r="K826" s="7">
        <f>'Consolidated List'!K786</f>
        <v>1</v>
      </c>
      <c r="L826" s="7">
        <f>'Consolidated List'!L786</f>
        <v>0</v>
      </c>
      <c r="M826" s="7">
        <f>'Consolidated List'!M786</f>
        <v>0</v>
      </c>
      <c r="N826" s="7">
        <f>'Consolidated List'!N786</f>
        <v>0</v>
      </c>
      <c r="O826" s="7">
        <f>'Consolidated List'!O786</f>
        <v>0</v>
      </c>
      <c r="P826" s="7">
        <f>'Consolidated List'!P786</f>
        <v>0</v>
      </c>
      <c r="Q826" s="7">
        <f>'Consolidated List'!Q786</f>
        <v>0</v>
      </c>
      <c r="R826" s="10">
        <f ca="1">RAND()*2-1</f>
        <v>-0.63502409891583667</v>
      </c>
      <c r="V826" s="10">
        <f ca="1">$B$2*LOG(B826+1)+SUMPRODUCT($C$2:$T$2,C826:T826)</f>
        <v>3.6497590108416329</v>
      </c>
      <c r="W826" s="10">
        <f t="shared" ca="1" si="24"/>
        <v>645.6210364200374</v>
      </c>
      <c r="X826" s="7">
        <f t="shared" ca="1" si="25"/>
        <v>1</v>
      </c>
      <c r="Y826" s="16">
        <f ca="1">X826/$AA$15</f>
        <v>1.1579434923575729E-4</v>
      </c>
    </row>
    <row r="827" spans="1:25" x14ac:dyDescent="0.25">
      <c r="A827" t="str">
        <f>'Consolidated List'!A849</f>
        <v>Little Fish Lake</v>
      </c>
      <c r="B827" s="7">
        <f>'Consolidated List'!B849</f>
        <v>0</v>
      </c>
      <c r="C827" s="7">
        <f>'Consolidated List'!C849</f>
        <v>0</v>
      </c>
      <c r="D827" s="7">
        <f>'Consolidated List'!D849</f>
        <v>0</v>
      </c>
      <c r="E827" s="7">
        <f>'Consolidated List'!E849</f>
        <v>0</v>
      </c>
      <c r="F827" s="7">
        <f>'Consolidated List'!F849</f>
        <v>0</v>
      </c>
      <c r="G827" s="7">
        <f>'Consolidated List'!G849</f>
        <v>0</v>
      </c>
      <c r="H827" s="7">
        <f>'Consolidated List'!H849</f>
        <v>0</v>
      </c>
      <c r="I827" s="7">
        <f>'Consolidated List'!I849</f>
        <v>0</v>
      </c>
      <c r="J827" s="7">
        <f>'Consolidated List'!J849</f>
        <v>0</v>
      </c>
      <c r="K827" s="7">
        <f>'Consolidated List'!K849</f>
        <v>0</v>
      </c>
      <c r="L827" s="7">
        <f>'Consolidated List'!L849</f>
        <v>1</v>
      </c>
      <c r="M827" s="7">
        <f>'Consolidated List'!M849</f>
        <v>0</v>
      </c>
      <c r="N827" s="7">
        <f>'Consolidated List'!N849</f>
        <v>0</v>
      </c>
      <c r="O827" s="7">
        <f>'Consolidated List'!O849</f>
        <v>0</v>
      </c>
      <c r="P827" s="7">
        <f>'Consolidated List'!P849</f>
        <v>0</v>
      </c>
      <c r="Q827" s="7">
        <f>'Consolidated List'!Q849</f>
        <v>0</v>
      </c>
      <c r="R827" s="10">
        <f ca="1">RAND()*2-1</f>
        <v>-0.89919940475085514</v>
      </c>
      <c r="T827">
        <v>4</v>
      </c>
      <c r="V827" s="10">
        <f ca="1">$B$2*LOG(B827+1)+SUMPRODUCT($C$2:$T$2,C827:T827)</f>
        <v>192.00800595249146</v>
      </c>
      <c r="W827" s="10">
        <f t="shared" ca="1" si="24"/>
        <v>260973666392.44595</v>
      </c>
      <c r="X827" s="7">
        <f t="shared" ca="1" si="25"/>
        <v>2</v>
      </c>
      <c r="Y827" s="16">
        <f ca="1">X827/$AA$15</f>
        <v>2.3158869847151459E-4</v>
      </c>
    </row>
    <row r="828" spans="1:25" x14ac:dyDescent="0.25">
      <c r="A828" t="str">
        <f>'Consolidated List'!A938</f>
        <v>Little Italy</v>
      </c>
      <c r="B828" s="7">
        <f>'Consolidated List'!B938</f>
        <v>0</v>
      </c>
      <c r="C828" s="7">
        <f>'Consolidated List'!C938</f>
        <v>0</v>
      </c>
      <c r="D828" s="7">
        <f>'Consolidated List'!D938</f>
        <v>0</v>
      </c>
      <c r="E828" s="7">
        <f>'Consolidated List'!E938</f>
        <v>0</v>
      </c>
      <c r="F828" s="7">
        <f>'Consolidated List'!F938</f>
        <v>0</v>
      </c>
      <c r="G828" s="7">
        <f>'Consolidated List'!G938</f>
        <v>0</v>
      </c>
      <c r="H828" s="7">
        <f>'Consolidated List'!H938</f>
        <v>0</v>
      </c>
      <c r="I828" s="7">
        <f>'Consolidated List'!I938</f>
        <v>0</v>
      </c>
      <c r="J828" s="7">
        <f>'Consolidated List'!J938</f>
        <v>0</v>
      </c>
      <c r="K828" s="7">
        <f>'Consolidated List'!K938</f>
        <v>0</v>
      </c>
      <c r="L828" s="7">
        <f>'Consolidated List'!L938</f>
        <v>0</v>
      </c>
      <c r="M828" s="7">
        <f>'Consolidated List'!M938</f>
        <v>1</v>
      </c>
      <c r="N828" s="7">
        <f>'Consolidated List'!N938</f>
        <v>0</v>
      </c>
      <c r="O828" s="7">
        <f>'Consolidated List'!O938</f>
        <v>0</v>
      </c>
      <c r="P828" s="7">
        <f>'Consolidated List'!P938</f>
        <v>0</v>
      </c>
      <c r="Q828" s="7">
        <f>'Consolidated List'!Q938</f>
        <v>0</v>
      </c>
      <c r="R828" s="10">
        <f ca="1">RAND()*2-1</f>
        <v>-0.88972485154725112</v>
      </c>
      <c r="T828">
        <v>2</v>
      </c>
      <c r="V828" s="10">
        <f ca="1">$B$2*LOG(B828+1)+SUMPRODUCT($C$2:$T$2,C828:T828)</f>
        <v>134.95711842833992</v>
      </c>
      <c r="W828" s="10">
        <f t="shared" ca="1" si="24"/>
        <v>44769163896.585884</v>
      </c>
      <c r="X828" s="7">
        <f t="shared" ca="1" si="25"/>
        <v>1</v>
      </c>
      <c r="Y828" s="16">
        <f ca="1">X828/$AA$15</f>
        <v>1.1579434923575729E-4</v>
      </c>
    </row>
    <row r="829" spans="1:25" x14ac:dyDescent="0.25">
      <c r="A829" t="str">
        <f>'Consolidated List'!A713</f>
        <v>Little Red River</v>
      </c>
      <c r="B829" s="7">
        <f>'Consolidated List'!B713</f>
        <v>0</v>
      </c>
      <c r="C829" s="7">
        <f>'Consolidated List'!C713</f>
        <v>0</v>
      </c>
      <c r="D829" s="7">
        <f>'Consolidated List'!D713</f>
        <v>0</v>
      </c>
      <c r="E829" s="7">
        <f>'Consolidated List'!E713</f>
        <v>0</v>
      </c>
      <c r="F829" s="7">
        <f>'Consolidated List'!F713</f>
        <v>0</v>
      </c>
      <c r="G829" s="7">
        <f>'Consolidated List'!G713</f>
        <v>0</v>
      </c>
      <c r="H829" s="7">
        <f>'Consolidated List'!H713</f>
        <v>0</v>
      </c>
      <c r="I829" s="7">
        <f>'Consolidated List'!I713</f>
        <v>1</v>
      </c>
      <c r="J829" s="7">
        <f>'Consolidated List'!J713</f>
        <v>0</v>
      </c>
      <c r="K829" s="7">
        <f>'Consolidated List'!K713</f>
        <v>0</v>
      </c>
      <c r="L829" s="7">
        <f>'Consolidated List'!L713</f>
        <v>0</v>
      </c>
      <c r="M829" s="7">
        <f>'Consolidated List'!M713</f>
        <v>0</v>
      </c>
      <c r="N829" s="7">
        <f>'Consolidated List'!N713</f>
        <v>0</v>
      </c>
      <c r="O829" s="7">
        <f>'Consolidated List'!O713</f>
        <v>0</v>
      </c>
      <c r="P829" s="7">
        <f>'Consolidated List'!P713</f>
        <v>0</v>
      </c>
      <c r="Q829" s="7">
        <f>'Consolidated List'!Q713</f>
        <v>0</v>
      </c>
      <c r="R829" s="10">
        <f ca="1">RAND()*2-1</f>
        <v>-0.81094606575248407</v>
      </c>
      <c r="T829">
        <v>3</v>
      </c>
      <c r="V829" s="10">
        <f ca="1">$B$2*LOG(B829+1)+SUMPRODUCT($C$2:$T$2,C829:T829)</f>
        <v>158.89053934247517</v>
      </c>
      <c r="W829" s="10">
        <f t="shared" ca="1" si="24"/>
        <v>101272188707.26605</v>
      </c>
      <c r="X829" s="7">
        <f t="shared" ca="1" si="25"/>
        <v>1</v>
      </c>
      <c r="Y829" s="16">
        <f ca="1">X829/$AA$15</f>
        <v>1.1579434923575729E-4</v>
      </c>
    </row>
    <row r="830" spans="1:25" x14ac:dyDescent="0.25">
      <c r="A830" t="str">
        <f>'Consolidated List'!A302</f>
        <v xml:space="preserve">Little Smoky </v>
      </c>
      <c r="B830" s="7">
        <f>'Consolidated List'!B302</f>
        <v>0</v>
      </c>
      <c r="C830" s="7">
        <f>'Consolidated List'!C302</f>
        <v>0</v>
      </c>
      <c r="D830" s="7">
        <f>'Consolidated List'!D302</f>
        <v>0</v>
      </c>
      <c r="E830" s="7">
        <f>'Consolidated List'!E302</f>
        <v>1</v>
      </c>
      <c r="F830" s="7">
        <f>'Consolidated List'!F302</f>
        <v>0</v>
      </c>
      <c r="G830" s="7">
        <f>'Consolidated List'!G302</f>
        <v>0</v>
      </c>
      <c r="H830" s="7">
        <f>'Consolidated List'!H302</f>
        <v>0</v>
      </c>
      <c r="I830" s="7">
        <f>'Consolidated List'!I302</f>
        <v>0</v>
      </c>
      <c r="J830" s="7">
        <f>'Consolidated List'!J302</f>
        <v>0</v>
      </c>
      <c r="K830" s="7">
        <f>'Consolidated List'!K302</f>
        <v>0</v>
      </c>
      <c r="L830" s="7">
        <f>'Consolidated List'!L302</f>
        <v>0</v>
      </c>
      <c r="M830" s="7">
        <f>'Consolidated List'!M302</f>
        <v>0</v>
      </c>
      <c r="N830" s="7">
        <f>'Consolidated List'!N302</f>
        <v>0</v>
      </c>
      <c r="O830" s="7">
        <f>'Consolidated List'!O302</f>
        <v>0</v>
      </c>
      <c r="P830" s="7">
        <f>'Consolidated List'!P302</f>
        <v>0</v>
      </c>
      <c r="Q830" s="7">
        <f>'Consolidated List'!Q302</f>
        <v>0</v>
      </c>
      <c r="R830" s="10">
        <f ca="1">RAND()*2-1</f>
        <v>0.70649117676279261</v>
      </c>
      <c r="V830" s="10">
        <f ca="1">$B$2*LOG(B830+1)+SUMPRODUCT($C$2:$T$2,C830:T830)</f>
        <v>32.064911767627926</v>
      </c>
      <c r="W830" s="10">
        <f t="shared" ca="1" si="24"/>
        <v>33896138.103819646</v>
      </c>
      <c r="X830" s="7">
        <f t="shared" ca="1" si="25"/>
        <v>1</v>
      </c>
      <c r="Y830" s="16">
        <f ca="1">X830/$AA$15</f>
        <v>1.1579434923575729E-4</v>
      </c>
    </row>
    <row r="831" spans="1:25" x14ac:dyDescent="0.25">
      <c r="A831" t="str">
        <f>'Consolidated List'!A732</f>
        <v xml:space="preserve">Lloydminster </v>
      </c>
      <c r="B831" s="7">
        <f>'Consolidated List'!B732</f>
        <v>26502</v>
      </c>
      <c r="C831" s="7">
        <f>'Consolidated List'!C732</f>
        <v>0</v>
      </c>
      <c r="D831" s="7">
        <f>'Consolidated List'!D732</f>
        <v>0</v>
      </c>
      <c r="E831" s="7">
        <f>'Consolidated List'!E732</f>
        <v>0</v>
      </c>
      <c r="F831" s="7">
        <f>'Consolidated List'!F732</f>
        <v>0</v>
      </c>
      <c r="G831" s="7">
        <f>'Consolidated List'!G732</f>
        <v>0</v>
      </c>
      <c r="H831" s="7">
        <f>'Consolidated List'!H732</f>
        <v>0</v>
      </c>
      <c r="I831" s="7">
        <f>'Consolidated List'!I732</f>
        <v>0</v>
      </c>
      <c r="J831" s="7">
        <f>'Consolidated List'!J732</f>
        <v>1</v>
      </c>
      <c r="K831" s="7">
        <f>'Consolidated List'!K732</f>
        <v>0</v>
      </c>
      <c r="L831" s="7">
        <f>'Consolidated List'!L732</f>
        <v>0</v>
      </c>
      <c r="M831" s="7">
        <f>'Consolidated List'!M732</f>
        <v>0</v>
      </c>
      <c r="N831" s="7">
        <f>'Consolidated List'!N732</f>
        <v>0</v>
      </c>
      <c r="O831" s="7">
        <f>'Consolidated List'!O732</f>
        <v>0</v>
      </c>
      <c r="P831" s="7">
        <f>'Consolidated List'!P732</f>
        <v>0</v>
      </c>
      <c r="Q831" s="7">
        <f>'Consolidated List'!Q732</f>
        <v>0</v>
      </c>
      <c r="R831" s="10">
        <f ca="1">RAND()*2-1</f>
        <v>-0.89845705734266956</v>
      </c>
      <c r="T831" s="20">
        <v>3.5</v>
      </c>
      <c r="V831" s="10">
        <f ca="1">$B$2*LOG(B831+1)+SUMPRODUCT($C$2:$T$2,C831:T831)</f>
        <v>415.98416563328811</v>
      </c>
      <c r="W831" s="10">
        <f t="shared" ca="1" si="24"/>
        <v>12456154832980.512</v>
      </c>
      <c r="X831" s="7">
        <f t="shared" ca="1" si="25"/>
        <v>92</v>
      </c>
      <c r="Y831" s="16">
        <f ca="1">X831/$AA$15</f>
        <v>1.0653080129689671E-2</v>
      </c>
    </row>
    <row r="832" spans="1:25" x14ac:dyDescent="0.25">
      <c r="A832" s="13" t="str">
        <f>'Consolidated List'!A1790</f>
        <v xml:space="preserve">Lodgepole </v>
      </c>
      <c r="B832" s="14">
        <f>'Consolidated List'!B1790</f>
        <v>165</v>
      </c>
      <c r="C832" s="14">
        <f>'Consolidated List'!C1790</f>
        <v>0</v>
      </c>
      <c r="D832" s="14">
        <f>'Consolidated List'!D1790</f>
        <v>0</v>
      </c>
      <c r="E832" s="7">
        <f>'Consolidated List'!E303</f>
        <v>1</v>
      </c>
      <c r="F832" s="14">
        <f>'Consolidated List'!F1790</f>
        <v>0</v>
      </c>
      <c r="G832" s="14">
        <f>'Consolidated List'!G1790</f>
        <v>0</v>
      </c>
      <c r="H832" s="14">
        <f>'Consolidated List'!H1790</f>
        <v>0</v>
      </c>
      <c r="I832" s="14">
        <f>'Consolidated List'!I1790</f>
        <v>0</v>
      </c>
      <c r="J832" s="14">
        <f>'Consolidated List'!J1790</f>
        <v>0</v>
      </c>
      <c r="K832" s="14">
        <f>'Consolidated List'!K1790</f>
        <v>0</v>
      </c>
      <c r="L832" s="14">
        <f>'Consolidated List'!L1790</f>
        <v>0</v>
      </c>
      <c r="M832" s="14">
        <f>'Consolidated List'!M1790</f>
        <v>0</v>
      </c>
      <c r="N832" s="14">
        <f>'Consolidated List'!N1790</f>
        <v>0</v>
      </c>
      <c r="O832" s="14">
        <f>'Consolidated List'!O1790</f>
        <v>0</v>
      </c>
      <c r="P832" s="14">
        <f>'Consolidated List'!P1790</f>
        <v>0</v>
      </c>
      <c r="Q832" s="14">
        <f>'Consolidated List'!Q1790</f>
        <v>1</v>
      </c>
      <c r="R832" s="15">
        <f ca="1">RAND()*2-1</f>
        <v>0.94144010472605211</v>
      </c>
      <c r="S832" s="13"/>
      <c r="T832">
        <v>4</v>
      </c>
      <c r="U832" s="13"/>
      <c r="V832" s="15">
        <f ca="1">$B$2*LOG(B832+1)+SUMPRODUCT($C$2:$T$2,C832:T832)</f>
        <v>323.67796795258232</v>
      </c>
      <c r="W832" s="10">
        <f t="shared" ca="1" si="24"/>
        <v>3552758561501.9502</v>
      </c>
      <c r="X832" s="7">
        <f t="shared" ca="1" si="25"/>
        <v>27</v>
      </c>
      <c r="Y832" s="16">
        <f ca="1">X832/$AA$15</f>
        <v>3.1264474293654469E-3</v>
      </c>
    </row>
    <row r="833" spans="1:25" x14ac:dyDescent="0.25">
      <c r="A833" t="str">
        <f>'Consolidated List'!A850</f>
        <v>Lois Hole</v>
      </c>
      <c r="B833" s="7">
        <f>'Consolidated List'!B850</f>
        <v>0</v>
      </c>
      <c r="C833" s="7">
        <f>'Consolidated List'!C850</f>
        <v>0</v>
      </c>
      <c r="D833" s="7">
        <f>'Consolidated List'!D850</f>
        <v>0</v>
      </c>
      <c r="E833" s="7">
        <f>'Consolidated List'!E850</f>
        <v>0</v>
      </c>
      <c r="F833" s="7">
        <f>'Consolidated List'!F850</f>
        <v>0</v>
      </c>
      <c r="G833" s="7">
        <f>'Consolidated List'!G850</f>
        <v>0</v>
      </c>
      <c r="H833" s="7">
        <f>'Consolidated List'!H850</f>
        <v>0</v>
      </c>
      <c r="I833" s="7">
        <f>'Consolidated List'!I850</f>
        <v>0</v>
      </c>
      <c r="J833" s="7">
        <f>'Consolidated List'!J850</f>
        <v>0</v>
      </c>
      <c r="K833" s="7">
        <f>'Consolidated List'!K850</f>
        <v>0</v>
      </c>
      <c r="L833" s="7">
        <f>'Consolidated List'!L850</f>
        <v>1</v>
      </c>
      <c r="M833" s="7">
        <f>'Consolidated List'!M850</f>
        <v>0</v>
      </c>
      <c r="N833" s="7">
        <f>'Consolidated List'!N850</f>
        <v>0</v>
      </c>
      <c r="O833" s="7">
        <f>'Consolidated List'!O850</f>
        <v>0</v>
      </c>
      <c r="P833" s="7">
        <f>'Consolidated List'!P850</f>
        <v>0</v>
      </c>
      <c r="Q833" s="7">
        <f>'Consolidated List'!Q850</f>
        <v>0</v>
      </c>
      <c r="R833" s="10">
        <f ca="1">RAND()*2-1</f>
        <v>9.067827857623767E-2</v>
      </c>
      <c r="V833" s="10">
        <f ca="1">$B$2*LOG(B833+1)+SUMPRODUCT($C$2:$T$2,C833:T833)</f>
        <v>25.906782785762378</v>
      </c>
      <c r="W833" s="10">
        <f t="shared" ca="1" si="24"/>
        <v>11669905.64326098</v>
      </c>
      <c r="X833" s="7">
        <f t="shared" ca="1" si="25"/>
        <v>1</v>
      </c>
      <c r="Y833" s="16">
        <f ca="1">X833/$AA$15</f>
        <v>1.1579434923575729E-4</v>
      </c>
    </row>
    <row r="834" spans="1:25" x14ac:dyDescent="0.25">
      <c r="A834" s="13" t="str">
        <f>'Consolidated List'!A1611</f>
        <v xml:space="preserve">Lomond </v>
      </c>
      <c r="B834" s="14">
        <f>'Consolidated List'!B1611</f>
        <v>175</v>
      </c>
      <c r="C834" s="14">
        <f>'Consolidated List'!C1611</f>
        <v>0</v>
      </c>
      <c r="D834" s="14">
        <f>'Consolidated List'!D1611</f>
        <v>0</v>
      </c>
      <c r="E834" s="14">
        <f>'Consolidated List'!E1611</f>
        <v>0</v>
      </c>
      <c r="F834" s="14">
        <f>'Consolidated List'!F1611</f>
        <v>0</v>
      </c>
      <c r="G834" s="14">
        <f>'Consolidated List'!G1611</f>
        <v>0</v>
      </c>
      <c r="H834" s="14">
        <f>'Consolidated List'!H1611</f>
        <v>0</v>
      </c>
      <c r="I834" s="14">
        <f>'Consolidated List'!I1611</f>
        <v>0</v>
      </c>
      <c r="J834" s="14">
        <f>'Consolidated List'!J1611</f>
        <v>0</v>
      </c>
      <c r="K834" s="14">
        <f>'Consolidated List'!K1611</f>
        <v>0</v>
      </c>
      <c r="L834" s="14">
        <f>'Consolidated List'!L1611</f>
        <v>0</v>
      </c>
      <c r="M834" s="14">
        <f>'Consolidated List'!M1611</f>
        <v>0</v>
      </c>
      <c r="N834" s="14">
        <f>'Consolidated List'!N1611</f>
        <v>0</v>
      </c>
      <c r="O834" s="14">
        <f>'Consolidated List'!O1611</f>
        <v>0</v>
      </c>
      <c r="P834" s="14">
        <f>'Consolidated List'!P1611</f>
        <v>1</v>
      </c>
      <c r="Q834" s="14">
        <f>'Consolidated List'!Q1611</f>
        <v>0</v>
      </c>
      <c r="R834" s="15">
        <f ca="1">RAND()*2-1</f>
        <v>-0.17558661036853107</v>
      </c>
      <c r="S834" s="13"/>
      <c r="T834" s="13"/>
      <c r="U834" s="13"/>
      <c r="V834" s="15">
        <f ca="1">$B$2*LOG(B834+1)+SUMPRODUCT($C$2:$T$2,C834:T834)</f>
        <v>122.34605193418165</v>
      </c>
      <c r="W834" s="10">
        <f t="shared" ca="1" si="24"/>
        <v>27412572724.642605</v>
      </c>
      <c r="X834" s="7">
        <f t="shared" ca="1" si="25"/>
        <v>1</v>
      </c>
      <c r="Y834" s="16">
        <f ca="1">X834/$AA$15</f>
        <v>1.1579434923575729E-4</v>
      </c>
    </row>
    <row r="835" spans="1:25" x14ac:dyDescent="0.25">
      <c r="A835" t="str">
        <f>'Consolidated List'!A304</f>
        <v xml:space="preserve">Long Lake </v>
      </c>
      <c r="B835" s="7">
        <f>'Consolidated List'!B304</f>
        <v>101</v>
      </c>
      <c r="C835" s="7">
        <f>'Consolidated List'!C304</f>
        <v>0</v>
      </c>
      <c r="D835" s="7">
        <f>'Consolidated List'!D304</f>
        <v>0</v>
      </c>
      <c r="E835" s="7">
        <f>'Consolidated List'!E304</f>
        <v>1</v>
      </c>
      <c r="F835" s="7">
        <f>'Consolidated List'!F304</f>
        <v>0</v>
      </c>
      <c r="G835" s="7">
        <f>'Consolidated List'!G304</f>
        <v>0</v>
      </c>
      <c r="H835" s="7">
        <f>'Consolidated List'!H304</f>
        <v>0</v>
      </c>
      <c r="I835" s="7">
        <f>'Consolidated List'!I304</f>
        <v>0</v>
      </c>
      <c r="J835" s="7">
        <f>'Consolidated List'!J304</f>
        <v>0</v>
      </c>
      <c r="K835" s="7">
        <f>'Consolidated List'!K304</f>
        <v>0</v>
      </c>
      <c r="L835" s="7">
        <f>'Consolidated List'!L851</f>
        <v>1</v>
      </c>
      <c r="M835" s="7">
        <f>'Consolidated List'!M304</f>
        <v>0</v>
      </c>
      <c r="N835" s="7">
        <f>'Consolidated List'!N304</f>
        <v>0</v>
      </c>
      <c r="O835" s="7">
        <f>'Consolidated List'!O304</f>
        <v>0</v>
      </c>
      <c r="P835" s="7">
        <f>'Consolidated List'!P304</f>
        <v>0</v>
      </c>
      <c r="Q835" s="14">
        <f>'Consolidated List'!Q1791</f>
        <v>1</v>
      </c>
      <c r="R835" s="10">
        <f ca="1">RAND()*2-1</f>
        <v>-0.41039612689844351</v>
      </c>
      <c r="T835" s="13">
        <v>2</v>
      </c>
      <c r="V835" s="10">
        <f ca="1">$B$2*LOG(B835+1)+SUMPRODUCT($C$2:$T$2,C835:T835)</f>
        <v>240.17984439915881</v>
      </c>
      <c r="W835" s="10">
        <f t="shared" ca="1" si="24"/>
        <v>799250277354.19983</v>
      </c>
      <c r="X835" s="7">
        <f t="shared" ca="1" si="25"/>
        <v>6</v>
      </c>
      <c r="Y835" s="16">
        <f ca="1">X835/$AA$15</f>
        <v>6.9476609541454376E-4</v>
      </c>
    </row>
    <row r="836" spans="1:25" x14ac:dyDescent="0.25">
      <c r="A836" s="13" t="str">
        <f>'Consolidated List'!A1612</f>
        <v xml:space="preserve">Longview </v>
      </c>
      <c r="B836" s="14">
        <f>'Consolidated List'!B1612</f>
        <v>334</v>
      </c>
      <c r="C836" s="14">
        <f>'Consolidated List'!C1612</f>
        <v>0</v>
      </c>
      <c r="D836" s="14">
        <f>'Consolidated List'!D1612</f>
        <v>0</v>
      </c>
      <c r="E836" s="14">
        <f>'Consolidated List'!E1612</f>
        <v>0</v>
      </c>
      <c r="F836" s="14">
        <f>'Consolidated List'!F1612</f>
        <v>0</v>
      </c>
      <c r="G836" s="14">
        <f>'Consolidated List'!G1612</f>
        <v>0</v>
      </c>
      <c r="H836" s="14">
        <f>'Consolidated List'!H1612</f>
        <v>0</v>
      </c>
      <c r="I836" s="14">
        <f>'Consolidated List'!I1612</f>
        <v>0</v>
      </c>
      <c r="J836" s="14">
        <f>'Consolidated List'!J1612</f>
        <v>0</v>
      </c>
      <c r="K836" s="14">
        <f>'Consolidated List'!K1612</f>
        <v>0</v>
      </c>
      <c r="L836" s="14">
        <f>'Consolidated List'!L1612</f>
        <v>0</v>
      </c>
      <c r="M836" s="14">
        <f>'Consolidated List'!M1612</f>
        <v>0</v>
      </c>
      <c r="N836" s="14">
        <f>'Consolidated List'!N1612</f>
        <v>0</v>
      </c>
      <c r="O836" s="14">
        <f>'Consolidated List'!O1612</f>
        <v>0</v>
      </c>
      <c r="P836" s="14">
        <f>'Consolidated List'!P1612</f>
        <v>1</v>
      </c>
      <c r="Q836" s="14">
        <f>'Consolidated List'!Q1612</f>
        <v>0</v>
      </c>
      <c r="R836" s="15">
        <f ca="1">RAND()*2-1</f>
        <v>0.41475672836671129</v>
      </c>
      <c r="S836" s="13"/>
      <c r="T836" s="13"/>
      <c r="U836" s="13"/>
      <c r="V836" s="15">
        <f ca="1">$B$2*LOG(B836+1)+SUMPRODUCT($C$2:$T$2,C836:T836)</f>
        <v>137.47404591588301</v>
      </c>
      <c r="W836" s="10">
        <f t="shared" ca="1" si="24"/>
        <v>49102496296.865593</v>
      </c>
      <c r="X836" s="7">
        <f t="shared" ca="1" si="25"/>
        <v>1</v>
      </c>
      <c r="Y836" s="16">
        <f ca="1">X836/$AA$15</f>
        <v>1.1579434923575729E-4</v>
      </c>
    </row>
    <row r="837" spans="1:25" x14ac:dyDescent="0.25">
      <c r="A837" t="str">
        <f>'Consolidated List'!A305</f>
        <v xml:space="preserve">Looma </v>
      </c>
      <c r="B837" s="7">
        <f>'Consolidated List'!B305</f>
        <v>37</v>
      </c>
      <c r="C837" s="7">
        <f>'Consolidated List'!C305</f>
        <v>0</v>
      </c>
      <c r="D837" s="7">
        <f>'Consolidated List'!D305</f>
        <v>0</v>
      </c>
      <c r="E837" s="7">
        <f>'Consolidated List'!E305</f>
        <v>1</v>
      </c>
      <c r="F837" s="7">
        <f>'Consolidated List'!F305</f>
        <v>0</v>
      </c>
      <c r="G837" s="7">
        <f>'Consolidated List'!G305</f>
        <v>0</v>
      </c>
      <c r="H837" s="7">
        <f>'Consolidated List'!H305</f>
        <v>0</v>
      </c>
      <c r="I837" s="7">
        <f>'Consolidated List'!I305</f>
        <v>0</v>
      </c>
      <c r="J837" s="7">
        <f>'Consolidated List'!J305</f>
        <v>0</v>
      </c>
      <c r="K837" s="7">
        <f>'Consolidated List'!K305</f>
        <v>0</v>
      </c>
      <c r="L837" s="7">
        <f>'Consolidated List'!L305</f>
        <v>0</v>
      </c>
      <c r="M837" s="7">
        <f>'Consolidated List'!M305</f>
        <v>0</v>
      </c>
      <c r="N837" s="7">
        <f>'Consolidated List'!N305</f>
        <v>0</v>
      </c>
      <c r="O837" s="7">
        <f>'Consolidated List'!O305</f>
        <v>0</v>
      </c>
      <c r="P837" s="7">
        <f>'Consolidated List'!P305</f>
        <v>0</v>
      </c>
      <c r="Q837" s="7">
        <f>'Consolidated List'!Q305</f>
        <v>0</v>
      </c>
      <c r="R837" s="10">
        <f ca="1">RAND()*2-1</f>
        <v>-0.96839179534614162</v>
      </c>
      <c r="V837" s="10">
        <f ca="1">$B$2*LOG(B837+1)+SUMPRODUCT($C$2:$T$2,C837:T837)</f>
        <v>67.448940734893313</v>
      </c>
      <c r="W837" s="10">
        <f t="shared" ref="W837:W900" ca="1" si="26">$W$2^LOG(V837)-2</f>
        <v>1395968656.9220095</v>
      </c>
      <c r="X837" s="7">
        <f t="shared" ref="X837:X900" ca="1" si="27">INT((W837-$AA$18)/($AA$19-$AA$18)*($X$2-1)+1)</f>
        <v>1</v>
      </c>
      <c r="Y837" s="16">
        <f ca="1">X837/$AA$15</f>
        <v>1.1579434923575729E-4</v>
      </c>
    </row>
    <row r="838" spans="1:25" x14ac:dyDescent="0.25">
      <c r="A838" t="str">
        <f>'Consolidated List'!A655</f>
        <v xml:space="preserve">Loon Lake </v>
      </c>
      <c r="B838" s="7">
        <f>'Consolidated List'!B655</f>
        <v>0</v>
      </c>
      <c r="C838" s="7">
        <f>'Consolidated List'!C655</f>
        <v>0</v>
      </c>
      <c r="D838" s="7">
        <f>'Consolidated List'!D655</f>
        <v>0</v>
      </c>
      <c r="E838" s="7">
        <f>'Consolidated List'!E655</f>
        <v>0</v>
      </c>
      <c r="F838" s="7">
        <f>'Consolidated List'!F655</f>
        <v>0</v>
      </c>
      <c r="G838" s="7">
        <f>'Consolidated List'!G655</f>
        <v>0</v>
      </c>
      <c r="H838" s="7">
        <f>'Consolidated List'!H655</f>
        <v>0</v>
      </c>
      <c r="I838" s="7">
        <f>'Consolidated List'!I655</f>
        <v>1</v>
      </c>
      <c r="J838" s="7">
        <f>'Consolidated List'!J655</f>
        <v>0</v>
      </c>
      <c r="K838" s="7">
        <f>'Consolidated List'!K655</f>
        <v>0</v>
      </c>
      <c r="L838" s="7">
        <f>'Consolidated List'!L655</f>
        <v>0</v>
      </c>
      <c r="M838" s="7">
        <f>'Consolidated List'!M655</f>
        <v>0</v>
      </c>
      <c r="N838" s="7">
        <f>'Consolidated List'!N655</f>
        <v>0</v>
      </c>
      <c r="O838" s="7">
        <f>'Consolidated List'!O655</f>
        <v>0</v>
      </c>
      <c r="P838" s="7">
        <f>'Consolidated List'!P655</f>
        <v>0</v>
      </c>
      <c r="Q838" s="7">
        <f>'Consolidated List'!Q655</f>
        <v>0</v>
      </c>
      <c r="R838" s="10">
        <f ca="1">RAND()*2-1</f>
        <v>-0.9696186913931033</v>
      </c>
      <c r="T838">
        <v>4</v>
      </c>
      <c r="V838" s="10">
        <f ca="1">$B$2*LOG(B838+1)+SUMPRODUCT($C$2:$T$2,C838:T838)</f>
        <v>201.30381308606897</v>
      </c>
      <c r="W838" s="10">
        <f t="shared" ca="1" si="26"/>
        <v>330567388420.7915</v>
      </c>
      <c r="X838" s="7">
        <f t="shared" ca="1" si="27"/>
        <v>3</v>
      </c>
      <c r="Y838" s="16">
        <f ca="1">X838/$AA$15</f>
        <v>3.4738304770727188E-4</v>
      </c>
    </row>
    <row r="839" spans="1:25" x14ac:dyDescent="0.25">
      <c r="A839" t="str">
        <f>'Consolidated List'!A656</f>
        <v xml:space="preserve">Loon Prairie </v>
      </c>
      <c r="B839" s="7">
        <f>'Consolidated List'!B656</f>
        <v>0</v>
      </c>
      <c r="C839" s="7">
        <f>'Consolidated List'!C656</f>
        <v>0</v>
      </c>
      <c r="D839" s="7">
        <f>'Consolidated List'!D656</f>
        <v>0</v>
      </c>
      <c r="E839" s="7">
        <f>'Consolidated List'!E656</f>
        <v>0</v>
      </c>
      <c r="F839" s="7">
        <f>'Consolidated List'!F656</f>
        <v>0</v>
      </c>
      <c r="G839" s="7">
        <f>'Consolidated List'!G656</f>
        <v>0</v>
      </c>
      <c r="H839" s="7">
        <f>'Consolidated List'!H656</f>
        <v>0</v>
      </c>
      <c r="I839" s="7">
        <f>'Consolidated List'!I656</f>
        <v>1</v>
      </c>
      <c r="J839" s="7">
        <f>'Consolidated List'!J656</f>
        <v>0</v>
      </c>
      <c r="K839" s="7">
        <f>'Consolidated List'!K656</f>
        <v>0</v>
      </c>
      <c r="L839" s="7">
        <f>'Consolidated List'!L656</f>
        <v>0</v>
      </c>
      <c r="M839" s="7">
        <f>'Consolidated List'!M656</f>
        <v>0</v>
      </c>
      <c r="N839" s="7">
        <f>'Consolidated List'!N656</f>
        <v>0</v>
      </c>
      <c r="O839" s="7">
        <f>'Consolidated List'!O656</f>
        <v>0</v>
      </c>
      <c r="P839" s="7">
        <f>'Consolidated List'!P656</f>
        <v>0</v>
      </c>
      <c r="Q839" s="7">
        <f>'Consolidated List'!Q656</f>
        <v>0</v>
      </c>
      <c r="R839" s="10">
        <f ca="1">RAND()*2-1</f>
        <v>0.88823329818978958</v>
      </c>
      <c r="V839" s="10">
        <f ca="1">$B$2*LOG(B839+1)+SUMPRODUCT($C$2:$T$2,C839:T839)</f>
        <v>43.882332981897896</v>
      </c>
      <c r="W839" s="10">
        <f t="shared" ca="1" si="26"/>
        <v>162722848.27602118</v>
      </c>
      <c r="X839" s="7">
        <f t="shared" ca="1" si="27"/>
        <v>1</v>
      </c>
      <c r="Y839" s="16">
        <f ca="1">X839/$AA$15</f>
        <v>1.1579434923575729E-4</v>
      </c>
    </row>
    <row r="840" spans="1:25" x14ac:dyDescent="0.25">
      <c r="A840" t="str">
        <f>'Consolidated List'!A717</f>
        <v>Loon River</v>
      </c>
      <c r="B840" s="7">
        <f>'Consolidated List'!B717</f>
        <v>0</v>
      </c>
      <c r="C840" s="7">
        <f>'Consolidated List'!C717</f>
        <v>0</v>
      </c>
      <c r="D840" s="7">
        <f>'Consolidated List'!D717</f>
        <v>0</v>
      </c>
      <c r="E840" s="7">
        <f>'Consolidated List'!E717</f>
        <v>0</v>
      </c>
      <c r="F840" s="7">
        <f>'Consolidated List'!F717</f>
        <v>0</v>
      </c>
      <c r="G840" s="7">
        <f>'Consolidated List'!G717</f>
        <v>0</v>
      </c>
      <c r="H840" s="7">
        <f>'Consolidated List'!H717</f>
        <v>0</v>
      </c>
      <c r="I840" s="7">
        <f>'Consolidated List'!I717</f>
        <v>1</v>
      </c>
      <c r="J840" s="7">
        <f>'Consolidated List'!J717</f>
        <v>0</v>
      </c>
      <c r="K840" s="7">
        <f>'Consolidated List'!K717</f>
        <v>0</v>
      </c>
      <c r="L840" s="7">
        <f>'Consolidated List'!L717</f>
        <v>0</v>
      </c>
      <c r="M840" s="7">
        <f>'Consolidated List'!M717</f>
        <v>0</v>
      </c>
      <c r="N840" s="7">
        <f>'Consolidated List'!N717</f>
        <v>0</v>
      </c>
      <c r="O840" s="7">
        <f>'Consolidated List'!O717</f>
        <v>0</v>
      </c>
      <c r="P840" s="7">
        <f>'Consolidated List'!P717</f>
        <v>0</v>
      </c>
      <c r="Q840" s="7">
        <f>'Consolidated List'!Q717</f>
        <v>0</v>
      </c>
      <c r="R840" s="10">
        <f ca="1">RAND()*2-1</f>
        <v>0.28686791004169621</v>
      </c>
      <c r="V840" s="10">
        <f ca="1">$B$2*LOG(B840+1)+SUMPRODUCT($C$2:$T$2,C840:T840)</f>
        <v>37.868679100416962</v>
      </c>
      <c r="W840" s="10">
        <f t="shared" ca="1" si="26"/>
        <v>77875486.452959269</v>
      </c>
      <c r="X840" s="7">
        <f t="shared" ca="1" si="27"/>
        <v>1</v>
      </c>
      <c r="Y840" s="16">
        <f ca="1">X840/$AA$15</f>
        <v>1.1579434923575729E-4</v>
      </c>
    </row>
    <row r="841" spans="1:25" x14ac:dyDescent="0.25">
      <c r="A841" t="str">
        <f>'Consolidated List'!A1137</f>
        <v>Lorelei</v>
      </c>
      <c r="B841" s="7">
        <f>'Consolidated List'!B1137</f>
        <v>0</v>
      </c>
      <c r="C841" s="7">
        <f>'Consolidated List'!C1137</f>
        <v>0</v>
      </c>
      <c r="D841" s="7">
        <f>'Consolidated List'!D1137</f>
        <v>0</v>
      </c>
      <c r="E841" s="7">
        <f>'Consolidated List'!E1137</f>
        <v>0</v>
      </c>
      <c r="F841" s="7">
        <f>'Consolidated List'!F1137</f>
        <v>0</v>
      </c>
      <c r="G841" s="7">
        <f>'Consolidated List'!G1137</f>
        <v>0</v>
      </c>
      <c r="H841" s="7">
        <f>'Consolidated List'!H1137</f>
        <v>0</v>
      </c>
      <c r="I841" s="7">
        <f>'Consolidated List'!I1137</f>
        <v>0</v>
      </c>
      <c r="J841" s="7">
        <f>'Consolidated List'!J1137</f>
        <v>0</v>
      </c>
      <c r="K841" s="7">
        <f>'Consolidated List'!K1137</f>
        <v>0</v>
      </c>
      <c r="L841" s="7">
        <f>'Consolidated List'!L1137</f>
        <v>0</v>
      </c>
      <c r="M841" s="7">
        <f>'Consolidated List'!M1137</f>
        <v>1</v>
      </c>
      <c r="N841" s="7">
        <f>'Consolidated List'!N1137</f>
        <v>0</v>
      </c>
      <c r="O841" s="7">
        <f>'Consolidated List'!O1137</f>
        <v>0</v>
      </c>
      <c r="P841" s="7">
        <f>'Consolidated List'!P1137</f>
        <v>0</v>
      </c>
      <c r="Q841" s="7">
        <f>'Consolidated List'!Q1137</f>
        <v>0</v>
      </c>
      <c r="R841" s="10">
        <f ca="1">RAND()*2-1</f>
        <v>0.7801275965890111</v>
      </c>
      <c r="V841" s="10">
        <f ca="1">$B$2*LOG(B841+1)+SUMPRODUCT($C$2:$T$2,C841:T841)</f>
        <v>63.655642909702564</v>
      </c>
      <c r="W841" s="10">
        <f t="shared" ca="1" si="26"/>
        <v>1045164242.5776687</v>
      </c>
      <c r="X841" s="7">
        <f t="shared" ca="1" si="27"/>
        <v>1</v>
      </c>
      <c r="Y841" s="16">
        <f ca="1">X841/$AA$15</f>
        <v>1.1579434923575729E-4</v>
      </c>
    </row>
    <row r="842" spans="1:25" x14ac:dyDescent="0.25">
      <c r="A842" t="str">
        <f>'Consolidated List'!A306</f>
        <v xml:space="preserve">Lottie Lake </v>
      </c>
      <c r="B842" s="7">
        <f>'Consolidated List'!B306</f>
        <v>0</v>
      </c>
      <c r="C842" s="7">
        <f>'Consolidated List'!C306</f>
        <v>0</v>
      </c>
      <c r="D842" s="7">
        <f>'Consolidated List'!D306</f>
        <v>0</v>
      </c>
      <c r="E842" s="7">
        <f>'Consolidated List'!E306</f>
        <v>1</v>
      </c>
      <c r="F842" s="7">
        <f>'Consolidated List'!F306</f>
        <v>0</v>
      </c>
      <c r="G842" s="7">
        <f>'Consolidated List'!G306</f>
        <v>0</v>
      </c>
      <c r="H842" s="7">
        <f>'Consolidated List'!H306</f>
        <v>0</v>
      </c>
      <c r="I842" s="7">
        <f>'Consolidated List'!I306</f>
        <v>0</v>
      </c>
      <c r="J842" s="7">
        <f>'Consolidated List'!J306</f>
        <v>0</v>
      </c>
      <c r="K842" s="7">
        <f>'Consolidated List'!K306</f>
        <v>0</v>
      </c>
      <c r="L842" s="7">
        <f>'Consolidated List'!L306</f>
        <v>0</v>
      </c>
      <c r="M842" s="7">
        <f>'Consolidated List'!M306</f>
        <v>0</v>
      </c>
      <c r="N842" s="7">
        <f>'Consolidated List'!N306</f>
        <v>0</v>
      </c>
      <c r="O842" s="7">
        <f>'Consolidated List'!O306</f>
        <v>0</v>
      </c>
      <c r="P842" s="7">
        <f>'Consolidated List'!P306</f>
        <v>0</v>
      </c>
      <c r="Q842" s="7">
        <f>'Consolidated List'!Q306</f>
        <v>0</v>
      </c>
      <c r="R842" s="10">
        <f ca="1">RAND()*2-1</f>
        <v>0.15305474671369645</v>
      </c>
      <c r="V842" s="10">
        <f ca="1">$B$2*LOG(B842+1)+SUMPRODUCT($C$2:$T$2,C842:T842)</f>
        <v>26.530547467136966</v>
      </c>
      <c r="W842" s="10">
        <f t="shared" ca="1" si="26"/>
        <v>13144104.202166308</v>
      </c>
      <c r="X842" s="7">
        <f t="shared" ca="1" si="27"/>
        <v>1</v>
      </c>
      <c r="Y842" s="16">
        <f ca="1">X842/$AA$15</f>
        <v>1.1579434923575729E-4</v>
      </c>
    </row>
    <row r="843" spans="1:25" x14ac:dyDescent="0.25">
      <c r="A843" s="13" t="str">
        <f>'Consolidated List'!A1613</f>
        <v xml:space="preserve">Lougheed </v>
      </c>
      <c r="B843" s="14">
        <f>'Consolidated List'!B1613</f>
        <v>254</v>
      </c>
      <c r="C843" s="14">
        <f>'Consolidated List'!C1613</f>
        <v>0</v>
      </c>
      <c r="D843" s="14">
        <f>'Consolidated List'!D1613</f>
        <v>0</v>
      </c>
      <c r="E843" s="14">
        <f>'Consolidated List'!E1613</f>
        <v>0</v>
      </c>
      <c r="F843" s="14">
        <f>'Consolidated List'!F1613</f>
        <v>0</v>
      </c>
      <c r="G843" s="14">
        <f>'Consolidated List'!G1613</f>
        <v>0</v>
      </c>
      <c r="H843" s="14">
        <f>'Consolidated List'!H1613</f>
        <v>0</v>
      </c>
      <c r="I843" s="14">
        <f>'Consolidated List'!I1613</f>
        <v>0</v>
      </c>
      <c r="J843" s="14">
        <f>'Consolidated List'!J1613</f>
        <v>0</v>
      </c>
      <c r="K843" s="14">
        <f>'Consolidated List'!K1613</f>
        <v>0</v>
      </c>
      <c r="L843" s="7">
        <f>'Consolidated List'!L861</f>
        <v>1</v>
      </c>
      <c r="M843" s="14">
        <f>'Consolidated List'!M1613</f>
        <v>0</v>
      </c>
      <c r="N843" s="14">
        <f>'Consolidated List'!N1613</f>
        <v>0</v>
      </c>
      <c r="O843" s="14">
        <f>'Consolidated List'!O1613</f>
        <v>0</v>
      </c>
      <c r="P843" s="14">
        <f>'Consolidated List'!P1613</f>
        <v>1</v>
      </c>
      <c r="Q843" s="14">
        <f>'Consolidated List'!Q1613</f>
        <v>0</v>
      </c>
      <c r="R843" s="15">
        <f ca="1">RAND()*2-1</f>
        <v>-0.20809029038143856</v>
      </c>
      <c r="S843" s="13"/>
      <c r="T843" s="13">
        <v>1</v>
      </c>
      <c r="U843" s="13"/>
      <c r="V843" s="15">
        <f ca="1">$B$2*LOG(B843+1)+SUMPRODUCT($C$2:$T$2,C843:T843)</f>
        <v>196.33492305050612</v>
      </c>
      <c r="W843" s="10">
        <f t="shared" ca="1" si="26"/>
        <v>291734494422.00275</v>
      </c>
      <c r="X843" s="7">
        <f t="shared" ca="1" si="27"/>
        <v>3</v>
      </c>
      <c r="Y843" s="16">
        <f ca="1">X843/$AA$15</f>
        <v>3.4738304770727188E-4</v>
      </c>
    </row>
    <row r="844" spans="1:25" x14ac:dyDescent="0.25">
      <c r="A844" t="str">
        <f>'Consolidated List'!A657</f>
        <v xml:space="preserve">Louis Bull </v>
      </c>
      <c r="B844" s="7">
        <f>'Consolidated List'!B657</f>
        <v>892</v>
      </c>
      <c r="C844" s="7">
        <f>'Consolidated List'!C657</f>
        <v>0</v>
      </c>
      <c r="D844" s="7">
        <f>'Consolidated List'!D657</f>
        <v>0</v>
      </c>
      <c r="E844" s="7">
        <f>'Consolidated List'!E657</f>
        <v>0</v>
      </c>
      <c r="F844" s="7">
        <f>'Consolidated List'!F657</f>
        <v>0</v>
      </c>
      <c r="G844" s="7">
        <f>'Consolidated List'!G657</f>
        <v>0</v>
      </c>
      <c r="H844" s="7">
        <f>'Consolidated List'!H657</f>
        <v>0</v>
      </c>
      <c r="I844" s="7">
        <f>'Consolidated List'!I657</f>
        <v>1</v>
      </c>
      <c r="J844" s="7">
        <f>'Consolidated List'!J657</f>
        <v>0</v>
      </c>
      <c r="K844" s="7">
        <f>'Consolidated List'!K657</f>
        <v>0</v>
      </c>
      <c r="L844" s="7">
        <f>'Consolidated List'!L657</f>
        <v>0</v>
      </c>
      <c r="M844" s="7">
        <f>'Consolidated List'!M657</f>
        <v>0</v>
      </c>
      <c r="N844" s="7">
        <f>'Consolidated List'!N657</f>
        <v>0</v>
      </c>
      <c r="O844" s="7">
        <f>'Consolidated List'!O657</f>
        <v>0</v>
      </c>
      <c r="P844" s="7">
        <f>'Consolidated List'!P657</f>
        <v>0</v>
      </c>
      <c r="Q844" s="7">
        <f>'Consolidated List'!Q657</f>
        <v>0</v>
      </c>
      <c r="R844" s="10">
        <f ca="1">RAND()*2-1</f>
        <v>-5.3093815551235046E-3</v>
      </c>
      <c r="V844" s="10">
        <f ca="1">$B$2*LOG(B844+1)+SUMPRODUCT($C$2:$T$2,C844:T844)</f>
        <v>132.32500432777078</v>
      </c>
      <c r="W844" s="10">
        <f t="shared" ca="1" si="26"/>
        <v>40570427530.303116</v>
      </c>
      <c r="X844" s="7">
        <f t="shared" ca="1" si="27"/>
        <v>1</v>
      </c>
      <c r="Y844" s="16">
        <f ca="1">X844/$AA$15</f>
        <v>1.1579434923575729E-4</v>
      </c>
    </row>
    <row r="845" spans="1:25" x14ac:dyDescent="0.25">
      <c r="A845" s="13" t="str">
        <f>'Consolidated List'!A1792</f>
        <v xml:space="preserve">Lousana </v>
      </c>
      <c r="B845" s="14">
        <f>'Consolidated List'!B1792</f>
        <v>55</v>
      </c>
      <c r="C845" s="14">
        <f>'Consolidated List'!C1792</f>
        <v>0</v>
      </c>
      <c r="D845" s="14">
        <f>'Consolidated List'!D1792</f>
        <v>0</v>
      </c>
      <c r="E845" s="7">
        <f>'Consolidated List'!E307</f>
        <v>1</v>
      </c>
      <c r="F845" s="14">
        <f>'Consolidated List'!F1792</f>
        <v>0</v>
      </c>
      <c r="G845" s="14">
        <f>'Consolidated List'!G1792</f>
        <v>0</v>
      </c>
      <c r="H845" s="14">
        <f>'Consolidated List'!H1792</f>
        <v>0</v>
      </c>
      <c r="I845" s="14">
        <f>'Consolidated List'!I1792</f>
        <v>0</v>
      </c>
      <c r="J845" s="14">
        <f>'Consolidated List'!J1792</f>
        <v>0</v>
      </c>
      <c r="K845" s="14">
        <f>'Consolidated List'!K1792</f>
        <v>0</v>
      </c>
      <c r="L845" s="14">
        <f>'Consolidated List'!L1792</f>
        <v>0</v>
      </c>
      <c r="M845" s="14">
        <f>'Consolidated List'!M1792</f>
        <v>0</v>
      </c>
      <c r="N845" s="14">
        <f>'Consolidated List'!N1792</f>
        <v>0</v>
      </c>
      <c r="O845" s="14">
        <f>'Consolidated List'!O1792</f>
        <v>0</v>
      </c>
      <c r="P845" s="14">
        <f>'Consolidated List'!P1792</f>
        <v>0</v>
      </c>
      <c r="Q845" s="14">
        <f>'Consolidated List'!Q1792</f>
        <v>1</v>
      </c>
      <c r="R845" s="15">
        <f ca="1">RAND()*2-1</f>
        <v>0.16226544501784024</v>
      </c>
      <c r="S845" s="13"/>
      <c r="T845" s="13"/>
      <c r="U845" s="13"/>
      <c r="V845" s="15">
        <f ca="1">$B$2*LOG(B845+1)+SUMPRODUCT($C$2:$T$2,C845:T845)</f>
        <v>124.31285934138302</v>
      </c>
      <c r="W845" s="10">
        <f t="shared" ca="1" si="26"/>
        <v>29687954738.47047</v>
      </c>
      <c r="X845" s="7">
        <f t="shared" ca="1" si="27"/>
        <v>1</v>
      </c>
      <c r="Y845" s="16">
        <f ca="1">X845/$AA$15</f>
        <v>1.1579434923575729E-4</v>
      </c>
    </row>
    <row r="846" spans="1:25" x14ac:dyDescent="0.25">
      <c r="A846" s="13" t="str">
        <f>'Consolidated List'!A1793</f>
        <v xml:space="preserve">Lower Manor Estates </v>
      </c>
      <c r="B846" s="14">
        <f>'Consolidated List'!B1793</f>
        <v>100</v>
      </c>
      <c r="C846" s="14">
        <f>'Consolidated List'!C1793</f>
        <v>0</v>
      </c>
      <c r="D846" s="14">
        <f>'Consolidated List'!D1793</f>
        <v>0</v>
      </c>
      <c r="E846" s="14">
        <f>'Consolidated List'!E1793</f>
        <v>0</v>
      </c>
      <c r="F846" s="14">
        <f>'Consolidated List'!F1793</f>
        <v>0</v>
      </c>
      <c r="G846" s="14">
        <f>'Consolidated List'!G1793</f>
        <v>0</v>
      </c>
      <c r="H846" s="14">
        <f>'Consolidated List'!H1793</f>
        <v>0</v>
      </c>
      <c r="I846" s="14">
        <f>'Consolidated List'!I1793</f>
        <v>0</v>
      </c>
      <c r="J846" s="14">
        <f>'Consolidated List'!J1793</f>
        <v>0</v>
      </c>
      <c r="K846" s="14">
        <f>'Consolidated List'!K1793</f>
        <v>0</v>
      </c>
      <c r="L846" s="14">
        <f>'Consolidated List'!L1793</f>
        <v>0</v>
      </c>
      <c r="M846" s="14">
        <f>'Consolidated List'!M1793</f>
        <v>0</v>
      </c>
      <c r="N846" s="14">
        <f>'Consolidated List'!N1793</f>
        <v>0</v>
      </c>
      <c r="O846" s="14">
        <f>'Consolidated List'!O1793</f>
        <v>0</v>
      </c>
      <c r="P846" s="14">
        <f>'Consolidated List'!P1793</f>
        <v>0</v>
      </c>
      <c r="Q846" s="14">
        <f>'Consolidated List'!Q1793</f>
        <v>1</v>
      </c>
      <c r="R846" s="15">
        <f ca="1">RAND()*2-1</f>
        <v>0.31903180438323786</v>
      </c>
      <c r="S846" s="13"/>
      <c r="T846" s="13"/>
      <c r="U846" s="13"/>
      <c r="V846" s="15">
        <f ca="1">$B$2*LOG(B846+1)+SUMPRODUCT($C$2:$T$2,C846:T846)</f>
        <v>109.33292337865959</v>
      </c>
      <c r="W846" s="10">
        <f t="shared" ca="1" si="26"/>
        <v>15622653581.214687</v>
      </c>
      <c r="X846" s="7">
        <f t="shared" ca="1" si="27"/>
        <v>1</v>
      </c>
      <c r="Y846" s="16">
        <f ca="1">X846/$AA$15</f>
        <v>1.1579434923575729E-4</v>
      </c>
    </row>
    <row r="847" spans="1:25" x14ac:dyDescent="0.25">
      <c r="A847" t="str">
        <f>'Consolidated List'!A1310</f>
        <v xml:space="preserve">Lower Mount Royal </v>
      </c>
      <c r="B847" s="7">
        <f>'Consolidated List'!B1310</f>
        <v>3139</v>
      </c>
      <c r="C847" s="7">
        <f>'Consolidated List'!C1310</f>
        <v>0</v>
      </c>
      <c r="D847" s="7">
        <f>'Consolidated List'!D1310</f>
        <v>0</v>
      </c>
      <c r="E847" s="7">
        <f>'Consolidated List'!E1310</f>
        <v>0</v>
      </c>
      <c r="F847" s="7">
        <f>'Consolidated List'!F1310</f>
        <v>0</v>
      </c>
      <c r="G847" s="7">
        <f>'Consolidated List'!G1310</f>
        <v>0</v>
      </c>
      <c r="H847" s="7">
        <f>'Consolidated List'!H1310</f>
        <v>0</v>
      </c>
      <c r="I847" s="7">
        <f>'Consolidated List'!I1310</f>
        <v>0</v>
      </c>
      <c r="J847" s="7">
        <f>'Consolidated List'!J1310</f>
        <v>0</v>
      </c>
      <c r="K847" s="7">
        <f>'Consolidated List'!K1310</f>
        <v>0</v>
      </c>
      <c r="L847" s="7">
        <f>'Consolidated List'!L1310</f>
        <v>0</v>
      </c>
      <c r="M847" s="7">
        <f>'Consolidated List'!M1310</f>
        <v>0</v>
      </c>
      <c r="N847" s="7">
        <f>'Consolidated List'!N1310</f>
        <v>1</v>
      </c>
      <c r="O847" s="7">
        <f>'Consolidated List'!O1310</f>
        <v>0</v>
      </c>
      <c r="P847" s="7">
        <f>'Consolidated List'!P1310</f>
        <v>0</v>
      </c>
      <c r="Q847" s="7">
        <f>'Consolidated List'!Q1310</f>
        <v>0</v>
      </c>
      <c r="R847" s="10">
        <f ca="1">RAND()*2-1</f>
        <v>-0.74050495992434229</v>
      </c>
      <c r="V847" s="10">
        <f ca="1">$B$2*LOG(B847+1)+SUMPRODUCT($C$2:$T$2,C847:T847)</f>
        <v>119.99362878717267</v>
      </c>
      <c r="W847" s="10">
        <f t="shared" ca="1" si="26"/>
        <v>24876595025.939297</v>
      </c>
      <c r="X847" s="7">
        <f t="shared" ca="1" si="27"/>
        <v>1</v>
      </c>
      <c r="Y847" s="16">
        <f ca="1">X847/$AA$15</f>
        <v>1.1579434923575729E-4</v>
      </c>
    </row>
    <row r="848" spans="1:25" x14ac:dyDescent="0.25">
      <c r="A848" s="13" t="str">
        <f>'Consolidated List'!A1889</f>
        <v xml:space="preserve">Lower Viscount Estates </v>
      </c>
      <c r="B848" s="14">
        <f>'Consolidated List'!B1889</f>
        <v>237</v>
      </c>
      <c r="C848" s="14">
        <f>'Consolidated List'!C1889</f>
        <v>0</v>
      </c>
      <c r="D848" s="14">
        <f>'Consolidated List'!D1889</f>
        <v>0</v>
      </c>
      <c r="E848" s="14">
        <f>'Consolidated List'!E1889</f>
        <v>0</v>
      </c>
      <c r="F848" s="14">
        <f>'Consolidated List'!F1889</f>
        <v>0</v>
      </c>
      <c r="G848" s="14">
        <f>'Consolidated List'!G1889</f>
        <v>0</v>
      </c>
      <c r="H848" s="14">
        <f>'Consolidated List'!H1889</f>
        <v>0</v>
      </c>
      <c r="I848" s="14">
        <f>'Consolidated List'!I1889</f>
        <v>0</v>
      </c>
      <c r="J848" s="14">
        <f>'Consolidated List'!J1889</f>
        <v>0</v>
      </c>
      <c r="K848" s="14">
        <f>'Consolidated List'!K1889</f>
        <v>0</v>
      </c>
      <c r="L848" s="14">
        <f>'Consolidated List'!L1889</f>
        <v>0</v>
      </c>
      <c r="M848" s="14">
        <f>'Consolidated List'!M1889</f>
        <v>0</v>
      </c>
      <c r="N848" s="14">
        <f>'Consolidated List'!N1889</f>
        <v>0</v>
      </c>
      <c r="O848" s="14">
        <f>'Consolidated List'!O1889</f>
        <v>0</v>
      </c>
      <c r="P848" s="14">
        <f>'Consolidated List'!P1889</f>
        <v>0</v>
      </c>
      <c r="Q848" s="14">
        <f>'Consolidated List'!Q1889</f>
        <v>1</v>
      </c>
      <c r="R848" s="15">
        <f ca="1">RAND()*2-1</f>
        <v>0.42393313142074018</v>
      </c>
      <c r="S848" s="13"/>
      <c r="T848" s="13"/>
      <c r="U848" s="13"/>
      <c r="V848" s="15">
        <f ca="1">$B$2*LOG(B848+1)+SUMPRODUCT($C$2:$T$2,C848:T848)</f>
        <v>122.6663708970723</v>
      </c>
      <c r="W848" s="10">
        <f t="shared" ca="1" si="26"/>
        <v>27773306307.688713</v>
      </c>
      <c r="X848" s="7">
        <f t="shared" ca="1" si="27"/>
        <v>1</v>
      </c>
      <c r="Y848" s="16">
        <f ca="1">X848/$AA$15</f>
        <v>1.1579434923575729E-4</v>
      </c>
    </row>
    <row r="849" spans="1:25" x14ac:dyDescent="0.25">
      <c r="A849" s="13" t="str">
        <f>'Consolidated List'!A1794</f>
        <v xml:space="preserve">Lowland Heights </v>
      </c>
      <c r="B849" s="14">
        <f>'Consolidated List'!B1794</f>
        <v>46</v>
      </c>
      <c r="C849" s="14">
        <f>'Consolidated List'!C1794</f>
        <v>0</v>
      </c>
      <c r="D849" s="14">
        <f>'Consolidated List'!D1794</f>
        <v>0</v>
      </c>
      <c r="E849" s="7">
        <f>'Consolidated List'!E308</f>
        <v>1</v>
      </c>
      <c r="F849" s="14">
        <f>'Consolidated List'!F1794</f>
        <v>0</v>
      </c>
      <c r="G849" s="14">
        <f>'Consolidated List'!G1794</f>
        <v>0</v>
      </c>
      <c r="H849" s="14">
        <f>'Consolidated List'!H1794</f>
        <v>0</v>
      </c>
      <c r="I849" s="14">
        <f>'Consolidated List'!I1794</f>
        <v>0</v>
      </c>
      <c r="J849" s="14">
        <f>'Consolidated List'!J1794</f>
        <v>0</v>
      </c>
      <c r="K849" s="14">
        <f>'Consolidated List'!K1794</f>
        <v>0</v>
      </c>
      <c r="L849" s="14">
        <f>'Consolidated List'!L1794</f>
        <v>0</v>
      </c>
      <c r="M849" s="14">
        <f>'Consolidated List'!M1794</f>
        <v>0</v>
      </c>
      <c r="N849" s="14">
        <f>'Consolidated List'!N1794</f>
        <v>0</v>
      </c>
      <c r="O849" s="14">
        <f>'Consolidated List'!O1794</f>
        <v>0</v>
      </c>
      <c r="P849" s="14">
        <f>'Consolidated List'!P1794</f>
        <v>0</v>
      </c>
      <c r="Q849" s="14">
        <f>'Consolidated List'!Q1794</f>
        <v>1</v>
      </c>
      <c r="R849" s="15">
        <f ca="1">RAND()*2-1</f>
        <v>4.1425313810032449E-2</v>
      </c>
      <c r="S849" s="13"/>
      <c r="T849" s="13"/>
      <c r="U849" s="13"/>
      <c r="V849" s="15">
        <f ca="1">$B$2*LOG(B849+1)+SUMPRODUCT($C$2:$T$2,C849:T849)</f>
        <v>120.59348244997901</v>
      </c>
      <c r="W849" s="10">
        <f t="shared" ca="1" si="26"/>
        <v>25504639164.119503</v>
      </c>
      <c r="X849" s="7">
        <f t="shared" ca="1" si="27"/>
        <v>1</v>
      </c>
      <c r="Y849" s="16">
        <f ca="1">X849/$AA$15</f>
        <v>1.1579434923575729E-4</v>
      </c>
    </row>
    <row r="850" spans="1:25" x14ac:dyDescent="0.25">
      <c r="A850" t="str">
        <f>'Consolidated List'!A716</f>
        <v>Lubicon Lake</v>
      </c>
      <c r="B850" s="7">
        <f>'Consolidated List'!B716</f>
        <v>0</v>
      </c>
      <c r="C850" s="7">
        <f>'Consolidated List'!C716</f>
        <v>0</v>
      </c>
      <c r="D850" s="7">
        <f>'Consolidated List'!D716</f>
        <v>0</v>
      </c>
      <c r="E850" s="7">
        <f>'Consolidated List'!E716</f>
        <v>0</v>
      </c>
      <c r="F850" s="7">
        <f>'Consolidated List'!F716</f>
        <v>0</v>
      </c>
      <c r="G850" s="7">
        <f>'Consolidated List'!G716</f>
        <v>0</v>
      </c>
      <c r="H850" s="7">
        <f>'Consolidated List'!H716</f>
        <v>0</v>
      </c>
      <c r="I850" s="7">
        <f>'Consolidated List'!I716</f>
        <v>1</v>
      </c>
      <c r="J850" s="7">
        <f>'Consolidated List'!J716</f>
        <v>0</v>
      </c>
      <c r="K850" s="7">
        <f>'Consolidated List'!K716</f>
        <v>0</v>
      </c>
      <c r="L850" s="7">
        <f>'Consolidated List'!L716</f>
        <v>0</v>
      </c>
      <c r="M850" s="7">
        <f>'Consolidated List'!M716</f>
        <v>0</v>
      </c>
      <c r="N850" s="7">
        <f>'Consolidated List'!N716</f>
        <v>0</v>
      </c>
      <c r="O850" s="7">
        <f>'Consolidated List'!O716</f>
        <v>0</v>
      </c>
      <c r="P850" s="7">
        <f>'Consolidated List'!P716</f>
        <v>0</v>
      </c>
      <c r="Q850" s="7">
        <f>'Consolidated List'!Q716</f>
        <v>0</v>
      </c>
      <c r="R850" s="10">
        <f ca="1">RAND()*2-1</f>
        <v>0.42398825243272742</v>
      </c>
      <c r="V850" s="10">
        <f ca="1">$B$2*LOG(B850+1)+SUMPRODUCT($C$2:$T$2,C850:T850)</f>
        <v>39.239882524327271</v>
      </c>
      <c r="W850" s="10">
        <f t="shared" ca="1" si="26"/>
        <v>93033312.238931268</v>
      </c>
      <c r="X850" s="7">
        <f t="shared" ca="1" si="27"/>
        <v>1</v>
      </c>
      <c r="Y850" s="16">
        <f ca="1">X850/$AA$15</f>
        <v>1.1579434923575729E-4</v>
      </c>
    </row>
    <row r="851" spans="1:25" x14ac:dyDescent="0.25">
      <c r="A851" s="13" t="str">
        <f>'Consolidated List'!A1795</f>
        <v xml:space="preserve">Lundbreck </v>
      </c>
      <c r="B851" s="14">
        <f>'Consolidated List'!B1795</f>
        <v>280</v>
      </c>
      <c r="C851" s="14">
        <f>'Consolidated List'!C1795</f>
        <v>0</v>
      </c>
      <c r="D851" s="14">
        <f>'Consolidated List'!D1795</f>
        <v>0</v>
      </c>
      <c r="E851" s="7">
        <f>'Consolidated List'!E309</f>
        <v>1</v>
      </c>
      <c r="F851" s="14">
        <f>'Consolidated List'!F1795</f>
        <v>0</v>
      </c>
      <c r="G851" s="14">
        <f>'Consolidated List'!G1795</f>
        <v>0</v>
      </c>
      <c r="H851" s="14">
        <f>'Consolidated List'!H1795</f>
        <v>0</v>
      </c>
      <c r="I851" s="14">
        <f>'Consolidated List'!I1795</f>
        <v>0</v>
      </c>
      <c r="J851" s="14">
        <f>'Consolidated List'!J1795</f>
        <v>0</v>
      </c>
      <c r="K851" s="14">
        <f>'Consolidated List'!K1795</f>
        <v>0</v>
      </c>
      <c r="L851" s="14">
        <f>'Consolidated List'!L1795</f>
        <v>0</v>
      </c>
      <c r="M851" s="14">
        <f>'Consolidated List'!M1795</f>
        <v>0</v>
      </c>
      <c r="N851" s="14">
        <f>'Consolidated List'!N1795</f>
        <v>0</v>
      </c>
      <c r="O851" s="14">
        <f>'Consolidated List'!O1795</f>
        <v>0</v>
      </c>
      <c r="P851" s="14">
        <f>'Consolidated List'!P1795</f>
        <v>0</v>
      </c>
      <c r="Q851" s="14">
        <f>'Consolidated List'!Q1795</f>
        <v>1</v>
      </c>
      <c r="R851" s="15">
        <f ca="1">RAND()*2-1</f>
        <v>-0.87624449380863401</v>
      </c>
      <c r="S851" s="13"/>
      <c r="T851" s="13"/>
      <c r="U851" s="13"/>
      <c r="V851" s="15">
        <f ca="1">$B$2*LOG(B851+1)+SUMPRODUCT($C$2:$T$2,C851:T851)</f>
        <v>137.04486361878131</v>
      </c>
      <c r="W851" s="10">
        <f t="shared" ca="1" si="26"/>
        <v>48340797964.221375</v>
      </c>
      <c r="X851" s="7">
        <f t="shared" ca="1" si="27"/>
        <v>1</v>
      </c>
      <c r="Y851" s="16">
        <f ca="1">X851/$AA$15</f>
        <v>1.1579434923575729E-4</v>
      </c>
    </row>
    <row r="852" spans="1:25" x14ac:dyDescent="0.25">
      <c r="A852" t="str">
        <f>'Consolidated List'!A63</f>
        <v xml:space="preserve">Luscar </v>
      </c>
      <c r="B852" s="7">
        <f>'Consolidated List'!B63</f>
        <v>0</v>
      </c>
      <c r="C852" s="7">
        <f>'Consolidated List'!C63</f>
        <v>0</v>
      </c>
      <c r="D852" s="7">
        <f>'Consolidated List'!D63</f>
        <v>1</v>
      </c>
      <c r="E852" s="7">
        <f>'Consolidated List'!E63</f>
        <v>0</v>
      </c>
      <c r="F852" s="7">
        <f>'Consolidated List'!F63</f>
        <v>0</v>
      </c>
      <c r="G852" s="7">
        <f>'Consolidated List'!G63</f>
        <v>0</v>
      </c>
      <c r="H852" s="7">
        <f>'Consolidated List'!H63</f>
        <v>0</v>
      </c>
      <c r="I852" s="7">
        <f>'Consolidated List'!I63</f>
        <v>0</v>
      </c>
      <c r="J852" s="7">
        <f>'Consolidated List'!J63</f>
        <v>0</v>
      </c>
      <c r="K852" s="7">
        <f>'Consolidated List'!K63</f>
        <v>0</v>
      </c>
      <c r="L852" s="7">
        <f>'Consolidated List'!L63</f>
        <v>0</v>
      </c>
      <c r="M852" s="7">
        <f>'Consolidated List'!M63</f>
        <v>0</v>
      </c>
      <c r="N852" s="7">
        <f>'Consolidated List'!N63</f>
        <v>0</v>
      </c>
      <c r="O852" s="7">
        <f>'Consolidated List'!O63</f>
        <v>0</v>
      </c>
      <c r="P852" s="7">
        <f>'Consolidated List'!P63</f>
        <v>0</v>
      </c>
      <c r="Q852" s="7">
        <f>'Consolidated List'!Q63</f>
        <v>0</v>
      </c>
      <c r="R852" s="10">
        <f ca="1">RAND()*2-1</f>
        <v>0.71096065502351014</v>
      </c>
      <c r="V852" s="10">
        <f ca="1">$B$2*LOG(B852+1)+SUMPRODUCT($C$2:$T$2,C852:T852)</f>
        <v>17.1096065502351</v>
      </c>
      <c r="W852" s="10">
        <f t="shared" ca="1" si="26"/>
        <v>1466221.2891206541</v>
      </c>
      <c r="X852" s="7">
        <f t="shared" ca="1" si="27"/>
        <v>1</v>
      </c>
      <c r="Y852" s="16">
        <f ca="1">X852/$AA$15</f>
        <v>1.1579434923575729E-4</v>
      </c>
    </row>
    <row r="853" spans="1:25" x14ac:dyDescent="0.25">
      <c r="A853" s="13" t="str">
        <f>'Consolidated List'!A1796</f>
        <v xml:space="preserve">Lyalta </v>
      </c>
      <c r="B853" s="14">
        <f>'Consolidated List'!B1796</f>
        <v>22</v>
      </c>
      <c r="C853" s="14">
        <f>'Consolidated List'!C1796</f>
        <v>0</v>
      </c>
      <c r="D853" s="14">
        <f>'Consolidated List'!D1796</f>
        <v>0</v>
      </c>
      <c r="E853" s="7">
        <f>'Consolidated List'!E310</f>
        <v>1</v>
      </c>
      <c r="F853" s="14">
        <f>'Consolidated List'!F1796</f>
        <v>0</v>
      </c>
      <c r="G853" s="14">
        <f>'Consolidated List'!G1796</f>
        <v>0</v>
      </c>
      <c r="H853" s="14">
        <f>'Consolidated List'!H1796</f>
        <v>0</v>
      </c>
      <c r="I853" s="14">
        <f>'Consolidated List'!I1796</f>
        <v>0</v>
      </c>
      <c r="J853" s="14">
        <f>'Consolidated List'!J1796</f>
        <v>0</v>
      </c>
      <c r="K853" s="14">
        <f>'Consolidated List'!K1796</f>
        <v>0</v>
      </c>
      <c r="L853" s="14">
        <f>'Consolidated List'!L1796</f>
        <v>0</v>
      </c>
      <c r="M853" s="14">
        <f>'Consolidated List'!M1796</f>
        <v>0</v>
      </c>
      <c r="N853" s="14">
        <f>'Consolidated List'!N1796</f>
        <v>0</v>
      </c>
      <c r="O853" s="14">
        <f>'Consolidated List'!O1796</f>
        <v>0</v>
      </c>
      <c r="P853" s="14">
        <f>'Consolidated List'!P1796</f>
        <v>0</v>
      </c>
      <c r="Q853" s="14">
        <f>'Consolidated List'!Q1796</f>
        <v>1</v>
      </c>
      <c r="R853" s="15">
        <f ca="1">RAND()*2-1</f>
        <v>-0.88264294503622631</v>
      </c>
      <c r="S853" s="13"/>
      <c r="T853" s="13">
        <v>1</v>
      </c>
      <c r="U853" s="13"/>
      <c r="V853" s="15">
        <f ca="1">$B$2*LOG(B853+1)+SUMPRODUCT($C$2:$T$2,C853:T853)</f>
        <v>145.1105891382183</v>
      </c>
      <c r="W853" s="10">
        <f t="shared" ca="1" si="26"/>
        <v>64342143741.351402</v>
      </c>
      <c r="X853" s="7">
        <f t="shared" ca="1" si="27"/>
        <v>1</v>
      </c>
      <c r="Y853" s="16">
        <f ca="1">X853/$AA$15</f>
        <v>1.1579434923575729E-4</v>
      </c>
    </row>
    <row r="854" spans="1:25" x14ac:dyDescent="0.25">
      <c r="A854" t="str">
        <f>'Consolidated List'!A1000</f>
        <v>Lymburn</v>
      </c>
      <c r="B854" s="7">
        <f>'Consolidated List'!B1000</f>
        <v>0</v>
      </c>
      <c r="C854" s="7">
        <f>'Consolidated List'!C1000</f>
        <v>0</v>
      </c>
      <c r="D854" s="7">
        <f>'Consolidated List'!D1000</f>
        <v>0</v>
      </c>
      <c r="E854" s="7">
        <f>'Consolidated List'!E1000</f>
        <v>0</v>
      </c>
      <c r="F854" s="7">
        <f>'Consolidated List'!F1000</f>
        <v>0</v>
      </c>
      <c r="G854" s="7">
        <f>'Consolidated List'!G1000</f>
        <v>0</v>
      </c>
      <c r="H854" s="7">
        <f>'Consolidated List'!H1000</f>
        <v>0</v>
      </c>
      <c r="I854" s="7">
        <f>'Consolidated List'!I1000</f>
        <v>0</v>
      </c>
      <c r="J854" s="7">
        <f>'Consolidated List'!J1000</f>
        <v>0</v>
      </c>
      <c r="K854" s="7">
        <f>'Consolidated List'!K1000</f>
        <v>0</v>
      </c>
      <c r="L854" s="7">
        <f>'Consolidated List'!L1000</f>
        <v>0</v>
      </c>
      <c r="M854" s="7">
        <f>'Consolidated List'!M1000</f>
        <v>1</v>
      </c>
      <c r="N854" s="7">
        <f>'Consolidated List'!N1000</f>
        <v>0</v>
      </c>
      <c r="O854" s="7">
        <f>'Consolidated List'!O1000</f>
        <v>0</v>
      </c>
      <c r="P854" s="7">
        <f>'Consolidated List'!P1000</f>
        <v>0</v>
      </c>
      <c r="Q854" s="7">
        <f>'Consolidated List'!Q1000</f>
        <v>0</v>
      </c>
      <c r="R854" s="10">
        <f ca="1">RAND()*2-1</f>
        <v>-0.38256540600629818</v>
      </c>
      <c r="V854" s="10">
        <f ca="1">$B$2*LOG(B854+1)+SUMPRODUCT($C$2:$T$2,C854:T854)</f>
        <v>52.028712883749471</v>
      </c>
      <c r="W854" s="10">
        <f t="shared" ca="1" si="26"/>
        <v>381254877.7555086</v>
      </c>
      <c r="X854" s="7">
        <f t="shared" ca="1" si="27"/>
        <v>1</v>
      </c>
      <c r="Y854" s="16">
        <f ca="1">X854/$AA$15</f>
        <v>1.1579434923575729E-4</v>
      </c>
    </row>
    <row r="855" spans="1:25" x14ac:dyDescent="0.25">
      <c r="A855" t="str">
        <f>'Consolidated List'!A967</f>
        <v>Lynnwood</v>
      </c>
      <c r="B855" s="7">
        <f>'Consolidated List'!B967</f>
        <v>0</v>
      </c>
      <c r="C855" s="7">
        <f>'Consolidated List'!C967</f>
        <v>0</v>
      </c>
      <c r="D855" s="7">
        <f>'Consolidated List'!D967</f>
        <v>0</v>
      </c>
      <c r="E855" s="7">
        <f>'Consolidated List'!E967</f>
        <v>0</v>
      </c>
      <c r="F855" s="7">
        <f>'Consolidated List'!F967</f>
        <v>0</v>
      </c>
      <c r="G855" s="7">
        <f>'Consolidated List'!G967</f>
        <v>0</v>
      </c>
      <c r="H855" s="7">
        <f>'Consolidated List'!H967</f>
        <v>0</v>
      </c>
      <c r="I855" s="7">
        <f>'Consolidated List'!I967</f>
        <v>0</v>
      </c>
      <c r="J855" s="7">
        <f>'Consolidated List'!J967</f>
        <v>0</v>
      </c>
      <c r="K855" s="7">
        <f>'Consolidated List'!K967</f>
        <v>0</v>
      </c>
      <c r="L855" s="7">
        <f>'Consolidated List'!L967</f>
        <v>0</v>
      </c>
      <c r="M855" s="7">
        <f>'Consolidated List'!M967</f>
        <v>1</v>
      </c>
      <c r="N855" s="7">
        <f>'Consolidated List'!N967</f>
        <v>0</v>
      </c>
      <c r="O855" s="7">
        <f>'Consolidated List'!O967</f>
        <v>0</v>
      </c>
      <c r="P855" s="7">
        <f>'Consolidated List'!P967</f>
        <v>0</v>
      </c>
      <c r="Q855" s="7">
        <f>'Consolidated List'!Q967</f>
        <v>0</v>
      </c>
      <c r="R855" s="10">
        <f ca="1">RAND()*2-1</f>
        <v>0.44529817029539509</v>
      </c>
      <c r="T855">
        <v>3</v>
      </c>
      <c r="V855" s="10">
        <f ca="1">$B$2*LOG(B855+1)+SUMPRODUCT($C$2:$T$2,C855:T855)</f>
        <v>192.3073486467664</v>
      </c>
      <c r="W855" s="10">
        <f t="shared" ca="1" si="26"/>
        <v>263014324066.99377</v>
      </c>
      <c r="X855" s="7">
        <f t="shared" ca="1" si="27"/>
        <v>2</v>
      </c>
      <c r="Y855" s="16">
        <f ca="1">X855/$AA$15</f>
        <v>2.3158869847151459E-4</v>
      </c>
    </row>
    <row r="856" spans="1:25" x14ac:dyDescent="0.25">
      <c r="A856" t="str">
        <f>'Consolidated List'!A1311</f>
        <v xml:space="preserve">Lynx Ridge </v>
      </c>
      <c r="B856" s="7">
        <f>'Consolidated List'!B1311</f>
        <v>0</v>
      </c>
      <c r="C856" s="7">
        <f>'Consolidated List'!C1311</f>
        <v>0</v>
      </c>
      <c r="D856" s="7">
        <f>'Consolidated List'!D1311</f>
        <v>0</v>
      </c>
      <c r="E856" s="7">
        <f>'Consolidated List'!E1311</f>
        <v>0</v>
      </c>
      <c r="F856" s="7">
        <f>'Consolidated List'!F1311</f>
        <v>0</v>
      </c>
      <c r="G856" s="7">
        <f>'Consolidated List'!G1311</f>
        <v>0</v>
      </c>
      <c r="H856" s="7">
        <f>'Consolidated List'!H1311</f>
        <v>0</v>
      </c>
      <c r="I856" s="7">
        <f>'Consolidated List'!I1311</f>
        <v>0</v>
      </c>
      <c r="J856" s="7">
        <f>'Consolidated List'!J1311</f>
        <v>0</v>
      </c>
      <c r="K856" s="7">
        <f>'Consolidated List'!K1311</f>
        <v>0</v>
      </c>
      <c r="L856" s="7">
        <f>'Consolidated List'!L1311</f>
        <v>0</v>
      </c>
      <c r="M856" s="7">
        <f>'Consolidated List'!M1311</f>
        <v>0</v>
      </c>
      <c r="N856" s="7">
        <f>'Consolidated List'!N1311</f>
        <v>1</v>
      </c>
      <c r="O856" s="7">
        <f>'Consolidated List'!O1311</f>
        <v>0</v>
      </c>
      <c r="P856" s="7">
        <f>'Consolidated List'!P1311</f>
        <v>0</v>
      </c>
      <c r="Q856" s="7">
        <f>'Consolidated List'!Q1311</f>
        <v>0</v>
      </c>
      <c r="R856" s="10">
        <f ca="1">RAND()*2-1</f>
        <v>-0.62116116859374748</v>
      </c>
      <c r="V856" s="10">
        <f ca="1">$B$2*LOG(B856+1)+SUMPRODUCT($C$2:$T$2,C856:T856)</f>
        <v>5.7883883140625247</v>
      </c>
      <c r="W856" s="10">
        <f t="shared" ca="1" si="26"/>
        <v>6496.1284270698097</v>
      </c>
      <c r="X856" s="7">
        <f t="shared" ca="1" si="27"/>
        <v>1</v>
      </c>
      <c r="Y856" s="16">
        <f ca="1">X856/$AA$15</f>
        <v>1.1579434923575729E-4</v>
      </c>
    </row>
    <row r="857" spans="1:25" x14ac:dyDescent="0.25">
      <c r="A857" t="str">
        <f>'Consolidated List'!A1024</f>
        <v>MacEwan</v>
      </c>
      <c r="B857" s="7">
        <f>'Consolidated List'!B1024</f>
        <v>0</v>
      </c>
      <c r="C857" s="7">
        <f>'Consolidated List'!C1024</f>
        <v>0</v>
      </c>
      <c r="D857" s="7">
        <f>'Consolidated List'!D1024</f>
        <v>0</v>
      </c>
      <c r="E857" s="7">
        <f>'Consolidated List'!E1024</f>
        <v>0</v>
      </c>
      <c r="F857" s="7">
        <f>'Consolidated List'!F1024</f>
        <v>0</v>
      </c>
      <c r="G857" s="7">
        <f>'Consolidated List'!G1024</f>
        <v>0</v>
      </c>
      <c r="H857" s="7">
        <f>'Consolidated List'!H1024</f>
        <v>0</v>
      </c>
      <c r="I857" s="7">
        <f>'Consolidated List'!I1024</f>
        <v>0</v>
      </c>
      <c r="J857" s="7">
        <f>'Consolidated List'!J1024</f>
        <v>0</v>
      </c>
      <c r="K857" s="7">
        <f>'Consolidated List'!K1024</f>
        <v>0</v>
      </c>
      <c r="L857" s="7">
        <f>'Consolidated List'!L1024</f>
        <v>0</v>
      </c>
      <c r="M857" s="7">
        <f>'Consolidated List'!M1024</f>
        <v>1</v>
      </c>
      <c r="N857" s="7">
        <f>'Consolidated List'!N1024</f>
        <v>0</v>
      </c>
      <c r="O857" s="7">
        <f>'Consolidated List'!O1024</f>
        <v>0</v>
      </c>
      <c r="P857" s="7">
        <f>'Consolidated List'!P1024</f>
        <v>0</v>
      </c>
      <c r="Q857" s="7">
        <f>'Consolidated List'!Q1024</f>
        <v>0</v>
      </c>
      <c r="R857" s="10">
        <f ca="1">RAND()*2-1</f>
        <v>-0.18399859774297145</v>
      </c>
      <c r="T857">
        <v>2</v>
      </c>
      <c r="V857" s="10">
        <f ca="1">$B$2*LOG(B857+1)+SUMPRODUCT($C$2:$T$2,C857:T857)</f>
        <v>142.01438096638273</v>
      </c>
      <c r="W857" s="10">
        <f t="shared" ca="1" si="26"/>
        <v>57764580714.64373</v>
      </c>
      <c r="X857" s="7">
        <f t="shared" ca="1" si="27"/>
        <v>1</v>
      </c>
      <c r="Y857" s="16">
        <f ca="1">X857/$AA$15</f>
        <v>1.1579434923575729E-4</v>
      </c>
    </row>
    <row r="858" spans="1:25" x14ac:dyDescent="0.25">
      <c r="A858" t="str">
        <f>'Consolidated List'!A1312</f>
        <v xml:space="preserve">Macewan Glen </v>
      </c>
      <c r="B858" s="7">
        <f>'Consolidated List'!B1312</f>
        <v>5483</v>
      </c>
      <c r="C858" s="7">
        <f>'Consolidated List'!C1312</f>
        <v>0</v>
      </c>
      <c r="D858" s="7">
        <f>'Consolidated List'!D1312</f>
        <v>0</v>
      </c>
      <c r="E858" s="7">
        <f>'Consolidated List'!E1312</f>
        <v>0</v>
      </c>
      <c r="F858" s="7">
        <f>'Consolidated List'!F1312</f>
        <v>0</v>
      </c>
      <c r="G858" s="7">
        <f>'Consolidated List'!G1312</f>
        <v>0</v>
      </c>
      <c r="H858" s="7">
        <f>'Consolidated List'!H1312</f>
        <v>0</v>
      </c>
      <c r="I858" s="7">
        <f>'Consolidated List'!I1312</f>
        <v>0</v>
      </c>
      <c r="J858" s="7">
        <f>'Consolidated List'!J1312</f>
        <v>0</v>
      </c>
      <c r="K858" s="7">
        <f>'Consolidated List'!K1312</f>
        <v>0</v>
      </c>
      <c r="L858" s="7">
        <f>'Consolidated List'!L1312</f>
        <v>0</v>
      </c>
      <c r="M858" s="7">
        <f>'Consolidated List'!M1312</f>
        <v>0</v>
      </c>
      <c r="N858" s="7">
        <f>'Consolidated List'!N1312</f>
        <v>1</v>
      </c>
      <c r="O858" s="7">
        <f>'Consolidated List'!O1312</f>
        <v>0</v>
      </c>
      <c r="P858" s="7">
        <f>'Consolidated List'!P1312</f>
        <v>0</v>
      </c>
      <c r="Q858" s="7">
        <f>'Consolidated List'!Q1312</f>
        <v>0</v>
      </c>
      <c r="R858" s="10">
        <f ca="1">RAND()*2-1</f>
        <v>0.11917459914481232</v>
      </c>
      <c r="V858" s="10">
        <f ca="1">$B$2*LOG(B858+1)+SUMPRODUCT($C$2:$T$2,C858:T858)</f>
        <v>136.5819617133248</v>
      </c>
      <c r="W858" s="10">
        <f t="shared" ca="1" si="26"/>
        <v>47529881416.401588</v>
      </c>
      <c r="X858" s="7">
        <f t="shared" ca="1" si="27"/>
        <v>1</v>
      </c>
      <c r="Y858" s="16">
        <f ca="1">X858/$AA$15</f>
        <v>1.1579434923575729E-4</v>
      </c>
    </row>
    <row r="859" spans="1:25" x14ac:dyDescent="0.25">
      <c r="A859" t="str">
        <f>'Consolidated List'!A311</f>
        <v xml:space="preserve">MacKay </v>
      </c>
      <c r="B859" s="7">
        <f>'Consolidated List'!B311</f>
        <v>30</v>
      </c>
      <c r="C859" s="7">
        <f>'Consolidated List'!C311</f>
        <v>0</v>
      </c>
      <c r="D859" s="7">
        <f>'Consolidated List'!D311</f>
        <v>0</v>
      </c>
      <c r="E859" s="7">
        <f>'Consolidated List'!E311</f>
        <v>1</v>
      </c>
      <c r="F859" s="7">
        <f>'Consolidated List'!F311</f>
        <v>0</v>
      </c>
      <c r="G859" s="7">
        <f>'Consolidated List'!G311</f>
        <v>0</v>
      </c>
      <c r="H859" s="7">
        <f>'Consolidated List'!H311</f>
        <v>0</v>
      </c>
      <c r="I859" s="7">
        <f>'Consolidated List'!I311</f>
        <v>0</v>
      </c>
      <c r="J859" s="7">
        <f>'Consolidated List'!J311</f>
        <v>0</v>
      </c>
      <c r="K859" s="7">
        <f>'Consolidated List'!K311</f>
        <v>0</v>
      </c>
      <c r="L859" s="7">
        <f>'Consolidated List'!L311</f>
        <v>0</v>
      </c>
      <c r="M859" s="7">
        <f>'Consolidated List'!M311</f>
        <v>0</v>
      </c>
      <c r="N859" s="7">
        <f>'Consolidated List'!N311</f>
        <v>0</v>
      </c>
      <c r="O859" s="7">
        <f>'Consolidated List'!O311</f>
        <v>0</v>
      </c>
      <c r="P859" s="7">
        <f>'Consolidated List'!P311</f>
        <v>0</v>
      </c>
      <c r="Q859" s="14">
        <f>'Consolidated List'!Q1797</f>
        <v>1</v>
      </c>
      <c r="R859" s="10">
        <f ca="1">RAND()*2-1</f>
        <v>0.75397429436722163</v>
      </c>
      <c r="V859" s="10">
        <f ca="1">$B$2*LOG(B859+1)+SUMPRODUCT($C$2:$T$2,C859:T859)</f>
        <v>121.75467884020321</v>
      </c>
      <c r="W859" s="10">
        <f t="shared" ca="1" si="26"/>
        <v>26756438035.135239</v>
      </c>
      <c r="X859" s="7">
        <f t="shared" ca="1" si="27"/>
        <v>1</v>
      </c>
      <c r="Y859" s="16">
        <f ca="1">X859/$AA$15</f>
        <v>1.1579434923575729E-4</v>
      </c>
    </row>
    <row r="860" spans="1:25" x14ac:dyDescent="0.25">
      <c r="A860" t="str">
        <f>'Consolidated List'!A16</f>
        <v>Mackenzie County</v>
      </c>
      <c r="B860" s="7">
        <f>'Consolidated List'!B16</f>
        <v>0</v>
      </c>
      <c r="C860" s="7">
        <f>'Consolidated List'!C16</f>
        <v>1</v>
      </c>
      <c r="D860" s="7">
        <f>'Consolidated List'!D16</f>
        <v>0</v>
      </c>
      <c r="E860" s="7">
        <f>'Consolidated List'!E16</f>
        <v>0</v>
      </c>
      <c r="F860" s="7">
        <f>'Consolidated List'!F16</f>
        <v>0</v>
      </c>
      <c r="G860" s="7">
        <f>'Consolidated List'!G16</f>
        <v>0</v>
      </c>
      <c r="H860" s="7">
        <f>'Consolidated List'!H16</f>
        <v>0</v>
      </c>
      <c r="I860" s="7">
        <f>'Consolidated List'!I16</f>
        <v>0</v>
      </c>
      <c r="J860" s="7">
        <f>'Consolidated List'!J16</f>
        <v>0</v>
      </c>
      <c r="K860" s="7">
        <f>'Consolidated List'!K16</f>
        <v>0</v>
      </c>
      <c r="L860" s="7">
        <f>'Consolidated List'!L16</f>
        <v>0</v>
      </c>
      <c r="M860" s="7">
        <f>'Consolidated List'!M16</f>
        <v>0</v>
      </c>
      <c r="N860" s="7">
        <f>'Consolidated List'!N16</f>
        <v>0</v>
      </c>
      <c r="O860" s="7">
        <f>'Consolidated List'!O16</f>
        <v>0</v>
      </c>
      <c r="P860" s="7">
        <f>'Consolidated List'!P16</f>
        <v>0</v>
      </c>
      <c r="Q860" s="7">
        <f>'Consolidated List'!Q16</f>
        <v>0</v>
      </c>
      <c r="R860" s="10">
        <f ca="1">RAND()*2-1</f>
        <v>0.85152690903945683</v>
      </c>
      <c r="V860" s="10">
        <f ca="1">$B$2*LOG(B860+1)+SUMPRODUCT($C$2:$T$2,C860:T860)</f>
        <v>83.515269090394568</v>
      </c>
      <c r="W860" s="10">
        <f t="shared" ca="1" si="26"/>
        <v>4062837231.5272951</v>
      </c>
      <c r="X860" s="7">
        <f t="shared" ca="1" si="27"/>
        <v>1</v>
      </c>
      <c r="Y860" s="16">
        <f ca="1">X860/$AA$15</f>
        <v>1.1579434923575729E-4</v>
      </c>
    </row>
    <row r="861" spans="1:25" x14ac:dyDescent="0.25">
      <c r="A861" t="str">
        <f>'Consolidated List'!A1069</f>
        <v>Mactaggart</v>
      </c>
      <c r="B861" s="7">
        <f>'Consolidated List'!B1069</f>
        <v>0</v>
      </c>
      <c r="C861" s="7">
        <f>'Consolidated List'!C1069</f>
        <v>0</v>
      </c>
      <c r="D861" s="7">
        <f>'Consolidated List'!D1069</f>
        <v>0</v>
      </c>
      <c r="E861" s="7">
        <f>'Consolidated List'!E1069</f>
        <v>0</v>
      </c>
      <c r="F861" s="7">
        <f>'Consolidated List'!F1069</f>
        <v>0</v>
      </c>
      <c r="G861" s="7">
        <f>'Consolidated List'!G1069</f>
        <v>0</v>
      </c>
      <c r="H861" s="7">
        <f>'Consolidated List'!H1069</f>
        <v>0</v>
      </c>
      <c r="I861" s="7">
        <f>'Consolidated List'!I1069</f>
        <v>0</v>
      </c>
      <c r="J861" s="7">
        <f>'Consolidated List'!J1069</f>
        <v>0</v>
      </c>
      <c r="K861" s="7">
        <f>'Consolidated List'!K1069</f>
        <v>0</v>
      </c>
      <c r="L861" s="7">
        <f>'Consolidated List'!L1069</f>
        <v>0</v>
      </c>
      <c r="M861" s="7">
        <f>'Consolidated List'!M1069</f>
        <v>1</v>
      </c>
      <c r="N861" s="7">
        <f>'Consolidated List'!N1069</f>
        <v>0</v>
      </c>
      <c r="O861" s="7">
        <f>'Consolidated List'!O1069</f>
        <v>0</v>
      </c>
      <c r="P861" s="7">
        <f>'Consolidated List'!P1069</f>
        <v>0</v>
      </c>
      <c r="Q861" s="7">
        <f>'Consolidated List'!Q1069</f>
        <v>0</v>
      </c>
      <c r="R861" s="10">
        <f ca="1">RAND()*2-1</f>
        <v>0.53504883397859571</v>
      </c>
      <c r="V861" s="10">
        <f ca="1">$B$2*LOG(B861+1)+SUMPRODUCT($C$2:$T$2,C861:T861)</f>
        <v>61.204855283598405</v>
      </c>
      <c r="W861" s="10">
        <f t="shared" ca="1" si="26"/>
        <v>858873841.98795307</v>
      </c>
      <c r="X861" s="7">
        <f t="shared" ca="1" si="27"/>
        <v>1</v>
      </c>
      <c r="Y861" s="16">
        <f ca="1">X861/$AA$15</f>
        <v>1.1579434923575729E-4</v>
      </c>
    </row>
    <row r="862" spans="1:25" x14ac:dyDescent="0.25">
      <c r="A862" t="str">
        <f>'Consolidated List'!A312</f>
        <v xml:space="preserve">Madden </v>
      </c>
      <c r="B862" s="7">
        <f>'Consolidated List'!B312</f>
        <v>0</v>
      </c>
      <c r="C862" s="7">
        <f>'Consolidated List'!C312</f>
        <v>0</v>
      </c>
      <c r="D862" s="7">
        <f>'Consolidated List'!D312</f>
        <v>0</v>
      </c>
      <c r="E862" s="7">
        <f>'Consolidated List'!E312</f>
        <v>1</v>
      </c>
      <c r="F862" s="7">
        <f>'Consolidated List'!F312</f>
        <v>0</v>
      </c>
      <c r="G862" s="7">
        <f>'Consolidated List'!G312</f>
        <v>0</v>
      </c>
      <c r="H862" s="7">
        <f>'Consolidated List'!H312</f>
        <v>0</v>
      </c>
      <c r="I862" s="7">
        <f>'Consolidated List'!I312</f>
        <v>0</v>
      </c>
      <c r="J862" s="7">
        <f>'Consolidated List'!J312</f>
        <v>0</v>
      </c>
      <c r="K862" s="7">
        <f>'Consolidated List'!K312</f>
        <v>0</v>
      </c>
      <c r="L862" s="7">
        <f>'Consolidated List'!L312</f>
        <v>0</v>
      </c>
      <c r="M862" s="7">
        <f>'Consolidated List'!M312</f>
        <v>0</v>
      </c>
      <c r="N862" s="7">
        <f>'Consolidated List'!N312</f>
        <v>0</v>
      </c>
      <c r="O862" s="7">
        <f>'Consolidated List'!O312</f>
        <v>0</v>
      </c>
      <c r="P862" s="7">
        <f>'Consolidated List'!P312</f>
        <v>0</v>
      </c>
      <c r="Q862" s="7">
        <f>'Consolidated List'!Q312</f>
        <v>0</v>
      </c>
      <c r="R862" s="10">
        <f ca="1">RAND()*2-1</f>
        <v>0.49632300476379476</v>
      </c>
      <c r="V862" s="10">
        <f ca="1">$B$2*LOG(B862+1)+SUMPRODUCT($C$2:$T$2,C862:T862)</f>
        <v>29.96323004763795</v>
      </c>
      <c r="W862" s="10">
        <f t="shared" ca="1" si="26"/>
        <v>24151444.293718413</v>
      </c>
      <c r="X862" s="7">
        <f t="shared" ca="1" si="27"/>
        <v>1</v>
      </c>
      <c r="Y862" s="16">
        <f ca="1">X862/$AA$15</f>
        <v>1.1579434923575729E-4</v>
      </c>
    </row>
    <row r="863" spans="1:25" x14ac:dyDescent="0.25">
      <c r="A863" t="str">
        <f>'Consolidated List'!A1491</f>
        <v xml:space="preserve">Magrath </v>
      </c>
      <c r="B863" s="7">
        <f>'Consolidated List'!B1491</f>
        <v>2081</v>
      </c>
      <c r="C863" s="7">
        <f>'Consolidated List'!C1491</f>
        <v>0</v>
      </c>
      <c r="D863" s="7">
        <f>'Consolidated List'!D1491</f>
        <v>0</v>
      </c>
      <c r="E863" s="7">
        <f>'Consolidated List'!E1491</f>
        <v>0</v>
      </c>
      <c r="F863" s="7">
        <f>'Consolidated List'!F1491</f>
        <v>0</v>
      </c>
      <c r="G863" s="7">
        <f>'Consolidated List'!G1491</f>
        <v>0</v>
      </c>
      <c r="H863" s="7">
        <f>'Consolidated List'!H1491</f>
        <v>0</v>
      </c>
      <c r="I863" s="7">
        <f>'Consolidated List'!I1491</f>
        <v>0</v>
      </c>
      <c r="J863" s="7">
        <f>'Consolidated List'!J1491</f>
        <v>0</v>
      </c>
      <c r="K863" s="7">
        <f>'Consolidated List'!K1491</f>
        <v>0</v>
      </c>
      <c r="L863" s="7">
        <f>'Consolidated List'!L1491</f>
        <v>0</v>
      </c>
      <c r="M863" s="7">
        <f>'Consolidated List'!M1491</f>
        <v>0</v>
      </c>
      <c r="N863" s="7">
        <f>'Consolidated List'!N1491</f>
        <v>0</v>
      </c>
      <c r="O863" s="7">
        <f>'Consolidated List'!O1491</f>
        <v>1</v>
      </c>
      <c r="P863" s="7">
        <f>'Consolidated List'!P1491</f>
        <v>0</v>
      </c>
      <c r="Q863" s="7">
        <f>'Consolidated List'!Q1491</f>
        <v>0</v>
      </c>
      <c r="R863" s="10">
        <f ca="1">RAND()*2-1</f>
        <v>0.66366046148979851</v>
      </c>
      <c r="V863" s="10">
        <f ca="1">$B$2*LOG(B863+1)+SUMPRODUCT($C$2:$T$2,C863:T863)</f>
        <v>196.14646854565706</v>
      </c>
      <c r="W863" s="10">
        <f t="shared" ca="1" si="26"/>
        <v>290337054879.18408</v>
      </c>
      <c r="X863" s="7">
        <f t="shared" ca="1" si="27"/>
        <v>3</v>
      </c>
      <c r="Y863" s="16">
        <f ca="1">X863/$AA$15</f>
        <v>3.4738304770727188E-4</v>
      </c>
    </row>
    <row r="864" spans="1:25" x14ac:dyDescent="0.25">
      <c r="A864" t="str">
        <f>'Consolidated List'!A1068</f>
        <v>Magrath Heights</v>
      </c>
      <c r="B864" s="7">
        <f>'Consolidated List'!B1068</f>
        <v>0</v>
      </c>
      <c r="C864" s="7">
        <f>'Consolidated List'!C1068</f>
        <v>0</v>
      </c>
      <c r="D864" s="7">
        <f>'Consolidated List'!D1068</f>
        <v>0</v>
      </c>
      <c r="E864" s="7">
        <f>'Consolidated List'!E1068</f>
        <v>0</v>
      </c>
      <c r="F864" s="7">
        <f>'Consolidated List'!F1068</f>
        <v>0</v>
      </c>
      <c r="G864" s="7">
        <f>'Consolidated List'!G1068</f>
        <v>0</v>
      </c>
      <c r="H864" s="7">
        <f>'Consolidated List'!H1068</f>
        <v>0</v>
      </c>
      <c r="I864" s="7">
        <f>'Consolidated List'!I1068</f>
        <v>0</v>
      </c>
      <c r="J864" s="7">
        <f>'Consolidated List'!J1068</f>
        <v>0</v>
      </c>
      <c r="K864" s="7">
        <f>'Consolidated List'!K1068</f>
        <v>0</v>
      </c>
      <c r="L864" s="7">
        <f>'Consolidated List'!L1068</f>
        <v>0</v>
      </c>
      <c r="M864" s="7">
        <f>'Consolidated List'!M1068</f>
        <v>1</v>
      </c>
      <c r="N864" s="7">
        <f>'Consolidated List'!N1068</f>
        <v>0</v>
      </c>
      <c r="O864" s="7">
        <f>'Consolidated List'!O1068</f>
        <v>0</v>
      </c>
      <c r="P864" s="7">
        <f>'Consolidated List'!P1068</f>
        <v>0</v>
      </c>
      <c r="Q864" s="7">
        <f>'Consolidated List'!Q1068</f>
        <v>0</v>
      </c>
      <c r="R864" s="10">
        <f ca="1">RAND()*2-1</f>
        <v>0.17965712389002042</v>
      </c>
      <c r="V864" s="10">
        <f ca="1">$B$2*LOG(B864+1)+SUMPRODUCT($C$2:$T$2,C864:T864)</f>
        <v>57.650938182712657</v>
      </c>
      <c r="W864" s="10">
        <f t="shared" ca="1" si="26"/>
        <v>636842288.81955278</v>
      </c>
      <c r="X864" s="7">
        <f t="shared" ca="1" si="27"/>
        <v>1</v>
      </c>
      <c r="Y864" s="16">
        <f ca="1">X864/$AA$15</f>
        <v>1.1579434923575729E-4</v>
      </c>
    </row>
    <row r="865" spans="1:25" x14ac:dyDescent="0.25">
      <c r="A865" t="str">
        <f>'Consolidated List'!A1313</f>
        <v xml:space="preserve">Mahogany </v>
      </c>
      <c r="B865" s="7">
        <f>'Consolidated List'!B1313</f>
        <v>0</v>
      </c>
      <c r="C865" s="7">
        <f>'Consolidated List'!C1313</f>
        <v>0</v>
      </c>
      <c r="D865" s="7">
        <f>'Consolidated List'!D1313</f>
        <v>0</v>
      </c>
      <c r="E865" s="7">
        <f>'Consolidated List'!E1313</f>
        <v>0</v>
      </c>
      <c r="F865" s="7">
        <f>'Consolidated List'!F1313</f>
        <v>0</v>
      </c>
      <c r="G865" s="7">
        <f>'Consolidated List'!G1313</f>
        <v>0</v>
      </c>
      <c r="H865" s="7">
        <f>'Consolidated List'!H1313</f>
        <v>0</v>
      </c>
      <c r="I865" s="7">
        <f>'Consolidated List'!I1313</f>
        <v>0</v>
      </c>
      <c r="J865" s="7">
        <f>'Consolidated List'!J1313</f>
        <v>0</v>
      </c>
      <c r="K865" s="7">
        <f>'Consolidated List'!K1313</f>
        <v>0</v>
      </c>
      <c r="L865" s="7">
        <f>'Consolidated List'!L1313</f>
        <v>0</v>
      </c>
      <c r="M865" s="7">
        <f>'Consolidated List'!M1313</f>
        <v>0</v>
      </c>
      <c r="N865" s="7">
        <f>'Consolidated List'!N1313</f>
        <v>1</v>
      </c>
      <c r="O865" s="7">
        <f>'Consolidated List'!O1313</f>
        <v>0</v>
      </c>
      <c r="P865" s="7">
        <f>'Consolidated List'!P1313</f>
        <v>0</v>
      </c>
      <c r="Q865" s="7">
        <f>'Consolidated List'!Q1313</f>
        <v>0</v>
      </c>
      <c r="R865" s="10">
        <f ca="1">RAND()*2-1</f>
        <v>-0.77150178710215367</v>
      </c>
      <c r="V865" s="10">
        <f ca="1">$B$2*LOG(B865+1)+SUMPRODUCT($C$2:$T$2,C865:T865)</f>
        <v>4.2849821289784629</v>
      </c>
      <c r="W865" s="10">
        <f t="shared" ca="1" si="26"/>
        <v>1442.5915658544398</v>
      </c>
      <c r="X865" s="7">
        <f t="shared" ca="1" si="27"/>
        <v>1</v>
      </c>
      <c r="Y865" s="16">
        <f ca="1">X865/$AA$15</f>
        <v>1.1579434923575729E-4</v>
      </c>
    </row>
    <row r="866" spans="1:25" x14ac:dyDescent="0.25">
      <c r="A866" t="str">
        <f>'Consolidated List'!A1314</f>
        <v xml:space="preserve">Malborough </v>
      </c>
      <c r="B866" s="7">
        <f>'Consolidated List'!B1314</f>
        <v>8529</v>
      </c>
      <c r="C866" s="7">
        <f>'Consolidated List'!C1314</f>
        <v>0</v>
      </c>
      <c r="D866" s="7">
        <f>'Consolidated List'!D1314</f>
        <v>0</v>
      </c>
      <c r="E866" s="7">
        <f>'Consolidated List'!E1314</f>
        <v>0</v>
      </c>
      <c r="F866" s="7">
        <f>'Consolidated List'!F1314</f>
        <v>0</v>
      </c>
      <c r="G866" s="7">
        <f>'Consolidated List'!G1314</f>
        <v>0</v>
      </c>
      <c r="H866" s="7">
        <f>'Consolidated List'!H1314</f>
        <v>0</v>
      </c>
      <c r="I866" s="7">
        <f>'Consolidated List'!I1314</f>
        <v>0</v>
      </c>
      <c r="J866" s="7">
        <f>'Consolidated List'!J1314</f>
        <v>0</v>
      </c>
      <c r="K866" s="7">
        <f>'Consolidated List'!K1314</f>
        <v>0</v>
      </c>
      <c r="L866" s="7">
        <f>'Consolidated List'!L1314</f>
        <v>0</v>
      </c>
      <c r="M866" s="7">
        <f>'Consolidated List'!M1314</f>
        <v>0</v>
      </c>
      <c r="N866" s="7">
        <f>'Consolidated List'!N1314</f>
        <v>1</v>
      </c>
      <c r="O866" s="7">
        <f>'Consolidated List'!O1314</f>
        <v>0</v>
      </c>
      <c r="P866" s="7">
        <f>'Consolidated List'!P1314</f>
        <v>0</v>
      </c>
      <c r="Q866" s="7">
        <f>'Consolidated List'!Q1314</f>
        <v>0</v>
      </c>
      <c r="R866" s="10">
        <f ca="1">RAND()*2-1</f>
        <v>0.98666741361751575</v>
      </c>
      <c r="V866" s="10">
        <f ca="1">$B$2*LOG(B866+1)+SUMPRODUCT($C$2:$T$2,C866:T866)</f>
        <v>151.58799216470342</v>
      </c>
      <c r="W866" s="10">
        <f t="shared" ca="1" si="26"/>
        <v>80043118970.23497</v>
      </c>
      <c r="X866" s="7">
        <f t="shared" ca="1" si="27"/>
        <v>1</v>
      </c>
      <c r="Y866" s="16">
        <f ca="1">X866/$AA$15</f>
        <v>1.1579434923575729E-4</v>
      </c>
    </row>
    <row r="867" spans="1:25" x14ac:dyDescent="0.25">
      <c r="A867" t="str">
        <f>'Consolidated List'!A1315</f>
        <v xml:space="preserve">Malborough Park </v>
      </c>
      <c r="B867" s="7">
        <f>'Consolidated List'!B1315</f>
        <v>8715</v>
      </c>
      <c r="C867" s="7">
        <f>'Consolidated List'!C1315</f>
        <v>0</v>
      </c>
      <c r="D867" s="7">
        <f>'Consolidated List'!D1315</f>
        <v>0</v>
      </c>
      <c r="E867" s="7">
        <f>'Consolidated List'!E1315</f>
        <v>0</v>
      </c>
      <c r="F867" s="7">
        <f>'Consolidated List'!F1315</f>
        <v>0</v>
      </c>
      <c r="G867" s="7">
        <f>'Consolidated List'!G1315</f>
        <v>0</v>
      </c>
      <c r="H867" s="7">
        <f>'Consolidated List'!H1315</f>
        <v>0</v>
      </c>
      <c r="I867" s="7">
        <f>'Consolidated List'!I1315</f>
        <v>0</v>
      </c>
      <c r="J867" s="7">
        <f>'Consolidated List'!J1315</f>
        <v>0</v>
      </c>
      <c r="K867" s="7">
        <f>'Consolidated List'!K1315</f>
        <v>0</v>
      </c>
      <c r="L867" s="7">
        <f>'Consolidated List'!L1315</f>
        <v>0</v>
      </c>
      <c r="M867" s="7">
        <f>'Consolidated List'!M1315</f>
        <v>0</v>
      </c>
      <c r="N867" s="7">
        <f>'Consolidated List'!N1315</f>
        <v>1</v>
      </c>
      <c r="O867" s="7">
        <f>'Consolidated List'!O1315</f>
        <v>0</v>
      </c>
      <c r="P867" s="7">
        <f>'Consolidated List'!P1315</f>
        <v>0</v>
      </c>
      <c r="Q867" s="7">
        <f>'Consolidated List'!Q1315</f>
        <v>0</v>
      </c>
      <c r="R867" s="10">
        <f ca="1">RAND()*2-1</f>
        <v>0.93487439117314941</v>
      </c>
      <c r="V867" s="10">
        <f ca="1">$B$2*LOG(B867+1)+SUMPRODUCT($C$2:$T$2,C867:T867)</f>
        <v>151.3792122236807</v>
      </c>
      <c r="W867" s="10">
        <f t="shared" ca="1" si="26"/>
        <v>79493424101.727356</v>
      </c>
      <c r="X867" s="7">
        <f t="shared" ca="1" si="27"/>
        <v>1</v>
      </c>
      <c r="Y867" s="16">
        <f ca="1">X867/$AA$15</f>
        <v>1.1579434923575729E-4</v>
      </c>
    </row>
    <row r="868" spans="1:25" x14ac:dyDescent="0.25">
      <c r="A868" t="str">
        <f>'Consolidated List'!A313</f>
        <v xml:space="preserve">Mallaig </v>
      </c>
      <c r="B868" s="7">
        <f>'Consolidated List'!B313</f>
        <v>234</v>
      </c>
      <c r="C868" s="7">
        <f>'Consolidated List'!C313</f>
        <v>0</v>
      </c>
      <c r="D868" s="7">
        <f>'Consolidated List'!D313</f>
        <v>0</v>
      </c>
      <c r="E868" s="7">
        <f>'Consolidated List'!E313</f>
        <v>1</v>
      </c>
      <c r="F868" s="7">
        <f>'Consolidated List'!F313</f>
        <v>0</v>
      </c>
      <c r="G868" s="7">
        <f>'Consolidated List'!G313</f>
        <v>0</v>
      </c>
      <c r="H868" s="7">
        <f>'Consolidated List'!H313</f>
        <v>0</v>
      </c>
      <c r="I868" s="7">
        <f>'Consolidated List'!I313</f>
        <v>0</v>
      </c>
      <c r="J868" s="7">
        <f>'Consolidated List'!J313</f>
        <v>0</v>
      </c>
      <c r="K868" s="7">
        <f>'Consolidated List'!K313</f>
        <v>0</v>
      </c>
      <c r="L868" s="7">
        <f>'Consolidated List'!L313</f>
        <v>0</v>
      </c>
      <c r="M868" s="7">
        <f>'Consolidated List'!M313</f>
        <v>0</v>
      </c>
      <c r="N868" s="7">
        <f>'Consolidated List'!N313</f>
        <v>0</v>
      </c>
      <c r="O868" s="7">
        <f>'Consolidated List'!O313</f>
        <v>0</v>
      </c>
      <c r="P868" s="7">
        <f>'Consolidated List'!P313</f>
        <v>0</v>
      </c>
      <c r="Q868" s="14">
        <f>'Consolidated List'!Q1798</f>
        <v>1</v>
      </c>
      <c r="R868" s="10">
        <f ca="1">RAND()*2-1</f>
        <v>-0.88654548575103553</v>
      </c>
      <c r="V868" s="10">
        <f ca="1">$B$2*LOG(B868+1)+SUMPRODUCT($C$2:$T$2,C868:T868)</f>
        <v>134.37978459745693</v>
      </c>
      <c r="W868" s="10">
        <f t="shared" ca="1" si="26"/>
        <v>43819730578.557877</v>
      </c>
      <c r="X868" s="7">
        <f t="shared" ca="1" si="27"/>
        <v>1</v>
      </c>
      <c r="Y868" s="16">
        <f ca="1">X868/$AA$15</f>
        <v>1.1579434923575729E-4</v>
      </c>
    </row>
    <row r="869" spans="1:25" x14ac:dyDescent="0.25">
      <c r="A869" t="str">
        <f>'Consolidated List'!A1063</f>
        <v>Malmo Plains</v>
      </c>
      <c r="B869" s="7">
        <f>'Consolidated List'!B1063</f>
        <v>0</v>
      </c>
      <c r="C869" s="7">
        <f>'Consolidated List'!C1063</f>
        <v>0</v>
      </c>
      <c r="D869" s="7">
        <f>'Consolidated List'!D1063</f>
        <v>0</v>
      </c>
      <c r="E869" s="7">
        <f>'Consolidated List'!E1063</f>
        <v>0</v>
      </c>
      <c r="F869" s="7">
        <f>'Consolidated List'!F1063</f>
        <v>0</v>
      </c>
      <c r="G869" s="7">
        <f>'Consolidated List'!G1063</f>
        <v>0</v>
      </c>
      <c r="H869" s="7">
        <f>'Consolidated List'!H1063</f>
        <v>0</v>
      </c>
      <c r="I869" s="7">
        <f>'Consolidated List'!I1063</f>
        <v>0</v>
      </c>
      <c r="J869" s="7">
        <f>'Consolidated List'!J1063</f>
        <v>0</v>
      </c>
      <c r="K869" s="7">
        <f>'Consolidated List'!K1063</f>
        <v>0</v>
      </c>
      <c r="L869" s="7">
        <f>'Consolidated List'!L1063</f>
        <v>0</v>
      </c>
      <c r="M869" s="7">
        <f>'Consolidated List'!M1063</f>
        <v>1</v>
      </c>
      <c r="N869" s="7">
        <f>'Consolidated List'!N1063</f>
        <v>0</v>
      </c>
      <c r="O869" s="7">
        <f>'Consolidated List'!O1063</f>
        <v>0</v>
      </c>
      <c r="P869" s="7">
        <f>'Consolidated List'!P1063</f>
        <v>0</v>
      </c>
      <c r="Q869" s="7">
        <f>'Consolidated List'!Q1063</f>
        <v>0</v>
      </c>
      <c r="R869" s="10">
        <f ca="1">RAND()*2-1</f>
        <v>-0.93267811961294034</v>
      </c>
      <c r="V869" s="10">
        <f ca="1">$B$2*LOG(B869+1)+SUMPRODUCT($C$2:$T$2,C869:T869)</f>
        <v>46.527585747683048</v>
      </c>
      <c r="W869" s="10">
        <f t="shared" ca="1" si="26"/>
        <v>218048240.66576374</v>
      </c>
      <c r="X869" s="7">
        <f t="shared" ca="1" si="27"/>
        <v>1</v>
      </c>
      <c r="Y869" s="16">
        <f ca="1">X869/$AA$15</f>
        <v>1.1579434923575729E-4</v>
      </c>
    </row>
    <row r="870" spans="1:25" x14ac:dyDescent="0.25">
      <c r="A870" t="str">
        <f>'Consolidated List'!A562</f>
        <v xml:space="preserve">Ma-Me-O-Beach </v>
      </c>
      <c r="B870" s="7">
        <f>'Consolidated List'!B562</f>
        <v>155</v>
      </c>
      <c r="C870" s="7">
        <f>'Consolidated List'!C562</f>
        <v>0</v>
      </c>
      <c r="D870" s="7">
        <f>'Consolidated List'!D562</f>
        <v>0</v>
      </c>
      <c r="E870" s="7">
        <f>'Consolidated List'!E562</f>
        <v>0</v>
      </c>
      <c r="F870" s="7">
        <f>'Consolidated List'!F562</f>
        <v>1</v>
      </c>
      <c r="G870" s="7">
        <f>'Consolidated List'!G562</f>
        <v>0</v>
      </c>
      <c r="H870" s="7">
        <f>'Consolidated List'!H562</f>
        <v>0</v>
      </c>
      <c r="I870" s="7">
        <f>'Consolidated List'!I562</f>
        <v>0</v>
      </c>
      <c r="J870" s="7">
        <f>'Consolidated List'!J562</f>
        <v>0</v>
      </c>
      <c r="K870" s="7">
        <f>'Consolidated List'!K562</f>
        <v>0</v>
      </c>
      <c r="L870" s="7">
        <f>'Consolidated List'!L562</f>
        <v>0</v>
      </c>
      <c r="M870" s="7">
        <f>'Consolidated List'!M562</f>
        <v>0</v>
      </c>
      <c r="N870" s="7">
        <f>'Consolidated List'!N562</f>
        <v>0</v>
      </c>
      <c r="O870" s="7">
        <f>'Consolidated List'!O562</f>
        <v>0</v>
      </c>
      <c r="P870" s="7">
        <f>'Consolidated List'!P562</f>
        <v>0</v>
      </c>
      <c r="Q870" s="7">
        <f>'Consolidated List'!Q562</f>
        <v>0</v>
      </c>
      <c r="R870" s="10">
        <f ca="1">RAND()*2-1</f>
        <v>-0.60906669852126316</v>
      </c>
      <c r="T870">
        <v>7</v>
      </c>
      <c r="V870" s="10">
        <f ca="1">$B$2*LOG(B870+1)+SUMPRODUCT($C$2:$T$2,C870:T870)</f>
        <v>391.28244476048462</v>
      </c>
      <c r="W870" s="10">
        <f t="shared" ca="1" si="26"/>
        <v>9171741726385.8477</v>
      </c>
      <c r="X870" s="7">
        <f t="shared" ca="1" si="27"/>
        <v>68</v>
      </c>
      <c r="Y870" s="16">
        <f ca="1">X870/$AA$15</f>
        <v>7.874015748031496E-3</v>
      </c>
    </row>
    <row r="871" spans="1:25" x14ac:dyDescent="0.25">
      <c r="A871" t="str">
        <f>'Consolidated List'!A1419</f>
        <v xml:space="preserve">Manchester </v>
      </c>
      <c r="B871" s="7">
        <f>'Consolidated List'!B1419</f>
        <v>252</v>
      </c>
      <c r="C871" s="7">
        <f>'Consolidated List'!C1419</f>
        <v>0</v>
      </c>
      <c r="D871" s="7">
        <f>'Consolidated List'!D1419</f>
        <v>0</v>
      </c>
      <c r="E871" s="7">
        <f>'Consolidated List'!E1419</f>
        <v>0</v>
      </c>
      <c r="F871" s="7">
        <f>'Consolidated List'!F1419</f>
        <v>0</v>
      </c>
      <c r="G871" s="7">
        <f>'Consolidated List'!G1419</f>
        <v>0</v>
      </c>
      <c r="H871" s="7">
        <f>'Consolidated List'!H1419</f>
        <v>0</v>
      </c>
      <c r="I871" s="7">
        <f>'Consolidated List'!I1419</f>
        <v>0</v>
      </c>
      <c r="J871" s="7">
        <f>'Consolidated List'!J1419</f>
        <v>0</v>
      </c>
      <c r="K871" s="7">
        <f>'Consolidated List'!K1419</f>
        <v>0</v>
      </c>
      <c r="L871" s="7">
        <f>'Consolidated List'!L1419</f>
        <v>0</v>
      </c>
      <c r="M871" s="7">
        <f>'Consolidated List'!M1419</f>
        <v>0</v>
      </c>
      <c r="N871" s="7">
        <f>'Consolidated List'!N1419</f>
        <v>1</v>
      </c>
      <c r="O871" s="7">
        <f>'Consolidated List'!O1419</f>
        <v>0</v>
      </c>
      <c r="P871" s="7">
        <f>'Consolidated List'!P1419</f>
        <v>0</v>
      </c>
      <c r="Q871" s="7">
        <f>'Consolidated List'!Q1419</f>
        <v>0</v>
      </c>
      <c r="R871" s="10">
        <f ca="1">RAND()*2-1</f>
        <v>-0.67206634575382762</v>
      </c>
      <c r="V871" s="10">
        <f ca="1">$B$2*LOG(B871+1)+SUMPRODUCT($C$2:$T$2,C871:T871)</f>
        <v>84.582313741263718</v>
      </c>
      <c r="W871" s="10">
        <f t="shared" ca="1" si="26"/>
        <v>4329101865.8391972</v>
      </c>
      <c r="X871" s="7">
        <f t="shared" ca="1" si="27"/>
        <v>1</v>
      </c>
      <c r="Y871" s="16">
        <f ca="1">X871/$AA$15</f>
        <v>1.1579434923575729E-4</v>
      </c>
    </row>
    <row r="872" spans="1:25" x14ac:dyDescent="0.25">
      <c r="A872" t="str">
        <f>'Consolidated List'!A1492</f>
        <v xml:space="preserve">Manning </v>
      </c>
      <c r="B872" s="7">
        <f>'Consolidated List'!B1492</f>
        <v>1493</v>
      </c>
      <c r="C872" s="7">
        <f>'Consolidated List'!C1492</f>
        <v>0</v>
      </c>
      <c r="D872" s="7">
        <f>'Consolidated List'!D1492</f>
        <v>0</v>
      </c>
      <c r="E872" s="7">
        <f>'Consolidated List'!E1492</f>
        <v>0</v>
      </c>
      <c r="F872" s="7">
        <f>'Consolidated List'!F1492</f>
        <v>0</v>
      </c>
      <c r="G872" s="7">
        <f>'Consolidated List'!G1492</f>
        <v>0</v>
      </c>
      <c r="H872" s="7">
        <f>'Consolidated List'!H1492</f>
        <v>0</v>
      </c>
      <c r="I872" s="7">
        <f>'Consolidated List'!I1492</f>
        <v>0</v>
      </c>
      <c r="J872" s="7">
        <f>'Consolidated List'!J1492</f>
        <v>0</v>
      </c>
      <c r="K872" s="7">
        <f>'Consolidated List'!K1492</f>
        <v>0</v>
      </c>
      <c r="L872" s="7">
        <f>'Consolidated List'!L1492</f>
        <v>0</v>
      </c>
      <c r="M872" s="7">
        <f>'Consolidated List'!M1492</f>
        <v>0</v>
      </c>
      <c r="N872" s="7">
        <f>'Consolidated List'!N1492</f>
        <v>0</v>
      </c>
      <c r="O872" s="7">
        <f>'Consolidated List'!O1492</f>
        <v>1</v>
      </c>
      <c r="P872" s="7">
        <f>'Consolidated List'!P1492</f>
        <v>0</v>
      </c>
      <c r="Q872" s="7">
        <f>'Consolidated List'!Q1492</f>
        <v>0</v>
      </c>
      <c r="R872" s="10">
        <f ca="1">RAND()*2-1</f>
        <v>-6.1712298655856701E-2</v>
      </c>
      <c r="V872" s="10">
        <f ca="1">$B$2*LOG(B872+1)+SUMPRODUCT($C$2:$T$2,C872:T872)</f>
        <v>184.13644673026096</v>
      </c>
      <c r="W872" s="10">
        <f t="shared" ca="1" si="26"/>
        <v>211689243889.1651</v>
      </c>
      <c r="X872" s="7">
        <f t="shared" ca="1" si="27"/>
        <v>2</v>
      </c>
      <c r="Y872" s="16">
        <f ca="1">X872/$AA$15</f>
        <v>2.3158869847151459E-4</v>
      </c>
    </row>
    <row r="873" spans="1:25" x14ac:dyDescent="0.25">
      <c r="A873" s="13" t="str">
        <f>'Consolidated List'!A1614</f>
        <v xml:space="preserve">Mannville </v>
      </c>
      <c r="B873" s="14">
        <f>'Consolidated List'!B1614</f>
        <v>782</v>
      </c>
      <c r="C873" s="14">
        <f>'Consolidated List'!C1614</f>
        <v>0</v>
      </c>
      <c r="D873" s="14">
        <f>'Consolidated List'!D1614</f>
        <v>0</v>
      </c>
      <c r="E873" s="14">
        <f>'Consolidated List'!E1614</f>
        <v>0</v>
      </c>
      <c r="F873" s="14">
        <f>'Consolidated List'!F1614</f>
        <v>0</v>
      </c>
      <c r="G873" s="14">
        <f>'Consolidated List'!G1614</f>
        <v>0</v>
      </c>
      <c r="H873" s="14">
        <f>'Consolidated List'!H1614</f>
        <v>0</v>
      </c>
      <c r="I873" s="14">
        <f>'Consolidated List'!I1614</f>
        <v>0</v>
      </c>
      <c r="J873" s="14">
        <f>'Consolidated List'!J1614</f>
        <v>0</v>
      </c>
      <c r="K873" s="14">
        <f>'Consolidated List'!K1614</f>
        <v>0</v>
      </c>
      <c r="L873" s="14">
        <f>'Consolidated List'!L1614</f>
        <v>0</v>
      </c>
      <c r="M873" s="14">
        <f>'Consolidated List'!M1614</f>
        <v>0</v>
      </c>
      <c r="N873" s="14">
        <f>'Consolidated List'!N1614</f>
        <v>0</v>
      </c>
      <c r="O873" s="14">
        <f>'Consolidated List'!O1614</f>
        <v>0</v>
      </c>
      <c r="P873" s="14">
        <f>'Consolidated List'!P1614</f>
        <v>1</v>
      </c>
      <c r="Q873" s="14">
        <f>'Consolidated List'!Q1614</f>
        <v>0</v>
      </c>
      <c r="R873" s="15">
        <f ca="1">RAND()*2-1</f>
        <v>0.68655175820469427</v>
      </c>
      <c r="S873" s="13"/>
      <c r="T873" s="13"/>
      <c r="U873" s="13"/>
      <c r="V873" s="15">
        <f ca="1">$B$2*LOG(B873+1)+SUMPRODUCT($C$2:$T$2,C873:T873)</f>
        <v>152.35965572995909</v>
      </c>
      <c r="W873" s="10">
        <f t="shared" ca="1" si="26"/>
        <v>82101277214.669571</v>
      </c>
      <c r="X873" s="7">
        <f t="shared" ca="1" si="27"/>
        <v>1</v>
      </c>
      <c r="Y873" s="16">
        <f ca="1">X873/$AA$15</f>
        <v>1.1579434923575729E-4</v>
      </c>
    </row>
    <row r="874" spans="1:25" x14ac:dyDescent="0.25">
      <c r="A874" t="str">
        <f>'Consolidated List'!A314</f>
        <v xml:space="preserve">Manola </v>
      </c>
      <c r="B874" s="7">
        <f>'Consolidated List'!B314</f>
        <v>0</v>
      </c>
      <c r="C874" s="7">
        <f>'Consolidated List'!C314</f>
        <v>0</v>
      </c>
      <c r="D874" s="7">
        <f>'Consolidated List'!D314</f>
        <v>0</v>
      </c>
      <c r="E874" s="7">
        <f>'Consolidated List'!E314</f>
        <v>1</v>
      </c>
      <c r="F874" s="7">
        <f>'Consolidated List'!F314</f>
        <v>0</v>
      </c>
      <c r="G874" s="7">
        <f>'Consolidated List'!G314</f>
        <v>0</v>
      </c>
      <c r="H874" s="7">
        <f>'Consolidated List'!H314</f>
        <v>0</v>
      </c>
      <c r="I874" s="7">
        <f>'Consolidated List'!I314</f>
        <v>0</v>
      </c>
      <c r="J874" s="7">
        <f>'Consolidated List'!J314</f>
        <v>0</v>
      </c>
      <c r="K874" s="7">
        <f>'Consolidated List'!K314</f>
        <v>0</v>
      </c>
      <c r="L874" s="7">
        <f>'Consolidated List'!L314</f>
        <v>0</v>
      </c>
      <c r="M874" s="7">
        <f>'Consolidated List'!M314</f>
        <v>0</v>
      </c>
      <c r="N874" s="7">
        <f>'Consolidated List'!N314</f>
        <v>0</v>
      </c>
      <c r="O874" s="7">
        <f>'Consolidated List'!O314</f>
        <v>0</v>
      </c>
      <c r="P874" s="7">
        <f>'Consolidated List'!P314</f>
        <v>0</v>
      </c>
      <c r="Q874" s="7">
        <f>'Consolidated List'!Q314</f>
        <v>0</v>
      </c>
      <c r="R874" s="10">
        <f ca="1">RAND()*2-1</f>
        <v>-0.46030499174132222</v>
      </c>
      <c r="V874" s="10">
        <f ca="1">$B$2*LOG(B874+1)+SUMPRODUCT($C$2:$T$2,C874:T874)</f>
        <v>20.396950082586777</v>
      </c>
      <c r="W874" s="10">
        <f t="shared" ca="1" si="26"/>
        <v>3530416.2968754387</v>
      </c>
      <c r="X874" s="7">
        <f t="shared" ca="1" si="27"/>
        <v>1</v>
      </c>
      <c r="Y874" s="16">
        <f ca="1">X874/$AA$15</f>
        <v>1.1579434923575729E-4</v>
      </c>
    </row>
    <row r="875" spans="1:25" x14ac:dyDescent="0.25">
      <c r="A875" t="str">
        <f>'Consolidated List'!A315</f>
        <v xml:space="preserve">Manyberries </v>
      </c>
      <c r="B875" s="7">
        <f>'Consolidated List'!B315</f>
        <v>0</v>
      </c>
      <c r="C875" s="7">
        <f>'Consolidated List'!C315</f>
        <v>0</v>
      </c>
      <c r="D875" s="7">
        <f>'Consolidated List'!D315</f>
        <v>0</v>
      </c>
      <c r="E875" s="7">
        <f>'Consolidated List'!E315</f>
        <v>1</v>
      </c>
      <c r="F875" s="7">
        <f>'Consolidated List'!F315</f>
        <v>0</v>
      </c>
      <c r="G875" s="7">
        <f>'Consolidated List'!G315</f>
        <v>0</v>
      </c>
      <c r="H875" s="7">
        <f>'Consolidated List'!H315</f>
        <v>0</v>
      </c>
      <c r="I875" s="7">
        <f>'Consolidated List'!I315</f>
        <v>0</v>
      </c>
      <c r="J875" s="7">
        <f>'Consolidated List'!J315</f>
        <v>0</v>
      </c>
      <c r="K875" s="7">
        <f>'Consolidated List'!K315</f>
        <v>0</v>
      </c>
      <c r="L875" s="7">
        <f>'Consolidated List'!L315</f>
        <v>0</v>
      </c>
      <c r="M875" s="7">
        <f>'Consolidated List'!M315</f>
        <v>0</v>
      </c>
      <c r="N875" s="7">
        <f>'Consolidated List'!N315</f>
        <v>0</v>
      </c>
      <c r="O875" s="7">
        <f>'Consolidated List'!O315</f>
        <v>0</v>
      </c>
      <c r="P875" s="7">
        <f>'Consolidated List'!P315</f>
        <v>0</v>
      </c>
      <c r="Q875" s="7">
        <f>'Consolidated List'!Q315</f>
        <v>0</v>
      </c>
      <c r="R875" s="10">
        <f ca="1">RAND()*2-1</f>
        <v>0.18239002723456754</v>
      </c>
      <c r="V875" s="10">
        <f ca="1">$B$2*LOG(B875+1)+SUMPRODUCT($C$2:$T$2,C875:T875)</f>
        <v>26.823900272345675</v>
      </c>
      <c r="W875" s="10">
        <f t="shared" ca="1" si="26"/>
        <v>13887036.159376014</v>
      </c>
      <c r="X875" s="7">
        <f t="shared" ca="1" si="27"/>
        <v>1</v>
      </c>
      <c r="Y875" s="16">
        <f ca="1">X875/$AA$15</f>
        <v>1.1579434923575729E-4</v>
      </c>
    </row>
    <row r="876" spans="1:25" x14ac:dyDescent="0.25">
      <c r="A876" t="str">
        <f>'Consolidated List'!A1080</f>
        <v>Maple</v>
      </c>
      <c r="B876" s="7">
        <f>'Consolidated List'!B1080</f>
        <v>0</v>
      </c>
      <c r="C876" s="7">
        <f>'Consolidated List'!C1080</f>
        <v>0</v>
      </c>
      <c r="D876" s="7">
        <f>'Consolidated List'!D1080</f>
        <v>0</v>
      </c>
      <c r="E876" s="7">
        <f>'Consolidated List'!E1080</f>
        <v>0</v>
      </c>
      <c r="F876" s="7">
        <f>'Consolidated List'!F1080</f>
        <v>0</v>
      </c>
      <c r="G876" s="7">
        <f>'Consolidated List'!G1080</f>
        <v>0</v>
      </c>
      <c r="H876" s="7">
        <f>'Consolidated List'!H1080</f>
        <v>0</v>
      </c>
      <c r="I876" s="7">
        <f>'Consolidated List'!I1080</f>
        <v>0</v>
      </c>
      <c r="J876" s="7">
        <f>'Consolidated List'!J1080</f>
        <v>0</v>
      </c>
      <c r="K876" s="7">
        <f>'Consolidated List'!K1080</f>
        <v>0</v>
      </c>
      <c r="L876" s="7">
        <f>'Consolidated List'!L1080</f>
        <v>0</v>
      </c>
      <c r="M876" s="7">
        <f>'Consolidated List'!M1080</f>
        <v>1</v>
      </c>
      <c r="N876" s="7">
        <f>'Consolidated List'!N1080</f>
        <v>0</v>
      </c>
      <c r="O876" s="7">
        <f>'Consolidated List'!O1080</f>
        <v>0</v>
      </c>
      <c r="P876" s="7">
        <f>'Consolidated List'!P1080</f>
        <v>0</v>
      </c>
      <c r="Q876" s="7">
        <f>'Consolidated List'!Q1080</f>
        <v>0</v>
      </c>
      <c r="R876" s="10">
        <f ca="1">RAND()*2-1</f>
        <v>4.6711500989271793E-2</v>
      </c>
      <c r="V876" s="10">
        <f ca="1">$B$2*LOG(B876+1)+SUMPRODUCT($C$2:$T$2,C876:T876)</f>
        <v>56.321481953705167</v>
      </c>
      <c r="W876" s="10">
        <f t="shared" ca="1" si="26"/>
        <v>566722384.15213585</v>
      </c>
      <c r="X876" s="7">
        <f t="shared" ca="1" si="27"/>
        <v>1</v>
      </c>
      <c r="Y876" s="16">
        <f ca="1">X876/$AA$15</f>
        <v>1.1579434923575729E-4</v>
      </c>
    </row>
    <row r="877" spans="1:25" x14ac:dyDescent="0.25">
      <c r="A877" t="str">
        <f>'Consolidated List'!A1316</f>
        <v xml:space="preserve">Maple Ridge </v>
      </c>
      <c r="B877" s="7">
        <f>'Consolidated List'!B1316</f>
        <v>2066</v>
      </c>
      <c r="C877" s="7">
        <f>'Consolidated List'!C1316</f>
        <v>0</v>
      </c>
      <c r="D877" s="7">
        <f>'Consolidated List'!D1316</f>
        <v>0</v>
      </c>
      <c r="E877" s="7">
        <f>'Consolidated List'!E1316</f>
        <v>0</v>
      </c>
      <c r="F877" s="7">
        <f>'Consolidated List'!F1316</f>
        <v>0</v>
      </c>
      <c r="G877" s="7">
        <f>'Consolidated List'!G1316</f>
        <v>0</v>
      </c>
      <c r="H877" s="7">
        <f>'Consolidated List'!H1316</f>
        <v>0</v>
      </c>
      <c r="I877" s="7">
        <f>'Consolidated List'!I1316</f>
        <v>0</v>
      </c>
      <c r="J877" s="7">
        <f>'Consolidated List'!J1316</f>
        <v>0</v>
      </c>
      <c r="K877" s="7">
        <f>'Consolidated List'!K1316</f>
        <v>0</v>
      </c>
      <c r="L877" s="7">
        <f>'Consolidated List'!L1316</f>
        <v>0</v>
      </c>
      <c r="M877" s="7">
        <f>'Consolidated List'!M1120</f>
        <v>1</v>
      </c>
      <c r="N877" s="7">
        <f>'Consolidated List'!N1316</f>
        <v>1</v>
      </c>
      <c r="O877" s="7">
        <f>'Consolidated List'!O1316</f>
        <v>0</v>
      </c>
      <c r="P877" s="7">
        <f>'Consolidated List'!P1316</f>
        <v>0</v>
      </c>
      <c r="Q877" s="7">
        <f>'Consolidated List'!Q1316</f>
        <v>0</v>
      </c>
      <c r="R877" s="10">
        <f ca="1">RAND()*2-1</f>
        <v>-0.3533098673691959</v>
      </c>
      <c r="V877" s="10">
        <f ca="1">$B$2*LOG(B877+1)+SUMPRODUCT($C$2:$T$2,C877:T877)</f>
        <v>173.72750399882102</v>
      </c>
      <c r="W877" s="10">
        <f t="shared" ca="1" si="26"/>
        <v>158249701760.55225</v>
      </c>
      <c r="X877" s="7">
        <f t="shared" ca="1" si="27"/>
        <v>2</v>
      </c>
      <c r="Y877" s="16">
        <f ca="1">X877/$AA$15</f>
        <v>2.3158869847151459E-4</v>
      </c>
    </row>
    <row r="878" spans="1:25" x14ac:dyDescent="0.25">
      <c r="A878" t="str">
        <f>'Consolidated List'!A316</f>
        <v xml:space="preserve">Marie Reine </v>
      </c>
      <c r="B878" s="7">
        <f>'Consolidated List'!B316</f>
        <v>70</v>
      </c>
      <c r="C878" s="7">
        <f>'Consolidated List'!C316</f>
        <v>0</v>
      </c>
      <c r="D878" s="7">
        <f>'Consolidated List'!D316</f>
        <v>0</v>
      </c>
      <c r="E878" s="7">
        <f>'Consolidated List'!E316</f>
        <v>1</v>
      </c>
      <c r="F878" s="7">
        <f>'Consolidated List'!F316</f>
        <v>0</v>
      </c>
      <c r="G878" s="7">
        <f>'Consolidated List'!G316</f>
        <v>0</v>
      </c>
      <c r="H878" s="7">
        <f>'Consolidated List'!H316</f>
        <v>0</v>
      </c>
      <c r="I878" s="7">
        <f>'Consolidated List'!I316</f>
        <v>0</v>
      </c>
      <c r="J878" s="7">
        <f>'Consolidated List'!J316</f>
        <v>0</v>
      </c>
      <c r="K878" s="7">
        <f>'Consolidated List'!K316</f>
        <v>0</v>
      </c>
      <c r="L878" s="7">
        <f>'Consolidated List'!L316</f>
        <v>0</v>
      </c>
      <c r="M878" s="7">
        <f>'Consolidated List'!M316</f>
        <v>0</v>
      </c>
      <c r="N878" s="7">
        <f>'Consolidated List'!N316</f>
        <v>0</v>
      </c>
      <c r="O878" s="7">
        <f>'Consolidated List'!O316</f>
        <v>0</v>
      </c>
      <c r="P878" s="7">
        <f>'Consolidated List'!P316</f>
        <v>0</v>
      </c>
      <c r="Q878" s="7">
        <f>'Consolidated List'!Q316</f>
        <v>0</v>
      </c>
      <c r="R878" s="10">
        <f ca="1">RAND()*2-1</f>
        <v>0.44785852644309743</v>
      </c>
      <c r="V878" s="10">
        <f ca="1">$B$2*LOG(B878+1)+SUMPRODUCT($C$2:$T$2,C878:T878)</f>
        <v>90.570110772160461</v>
      </c>
      <c r="W878" s="10">
        <f t="shared" ca="1" si="26"/>
        <v>6094309335.4592257</v>
      </c>
      <c r="X878" s="7">
        <f t="shared" ca="1" si="27"/>
        <v>1</v>
      </c>
      <c r="Y878" s="16">
        <f ca="1">X878/$AA$15</f>
        <v>1.1579434923575729E-4</v>
      </c>
    </row>
    <row r="879" spans="1:25" x14ac:dyDescent="0.25">
      <c r="A879" t="str">
        <f>'Consolidated List'!A317</f>
        <v xml:space="preserve">Markerville </v>
      </c>
      <c r="B879" s="7">
        <f>'Consolidated List'!B317</f>
        <v>50</v>
      </c>
      <c r="C879" s="7">
        <f>'Consolidated List'!C317</f>
        <v>0</v>
      </c>
      <c r="D879" s="7">
        <f>'Consolidated List'!D317</f>
        <v>0</v>
      </c>
      <c r="E879" s="7">
        <f>'Consolidated List'!E317</f>
        <v>1</v>
      </c>
      <c r="F879" s="7">
        <f>'Consolidated List'!F317</f>
        <v>0</v>
      </c>
      <c r="G879" s="7">
        <f>'Consolidated List'!G317</f>
        <v>0</v>
      </c>
      <c r="H879" s="7">
        <f>'Consolidated List'!H317</f>
        <v>0</v>
      </c>
      <c r="I879" s="7">
        <f>'Consolidated List'!I317</f>
        <v>0</v>
      </c>
      <c r="J879" s="7">
        <f>'Consolidated List'!J317</f>
        <v>0</v>
      </c>
      <c r="K879" s="7">
        <f>'Consolidated List'!K317</f>
        <v>0</v>
      </c>
      <c r="L879" s="7">
        <f>'Consolidated List'!L317</f>
        <v>0</v>
      </c>
      <c r="M879" s="7">
        <f>'Consolidated List'!M317</f>
        <v>0</v>
      </c>
      <c r="N879" s="7">
        <f>'Consolidated List'!N317</f>
        <v>0</v>
      </c>
      <c r="O879" s="7">
        <f>'Consolidated List'!O317</f>
        <v>0</v>
      </c>
      <c r="P879" s="7">
        <f>'Consolidated List'!P317</f>
        <v>0</v>
      </c>
      <c r="Q879" s="14">
        <f>'Consolidated List'!Q1799</f>
        <v>1</v>
      </c>
      <c r="R879" s="10">
        <f ca="1">RAND()*2-1</f>
        <v>-0.68981864330115994</v>
      </c>
      <c r="V879" s="10">
        <f ca="1">$B$2*LOG(B879+1)+SUMPRODUCT($C$2:$T$2,C879:T879)</f>
        <v>114.4516293782203</v>
      </c>
      <c r="W879" s="10">
        <f t="shared" ca="1" si="26"/>
        <v>19638571722.787296</v>
      </c>
      <c r="X879" s="7">
        <f t="shared" ca="1" si="27"/>
        <v>1</v>
      </c>
      <c r="Y879" s="16">
        <f ca="1">X879/$AA$15</f>
        <v>1.1579434923575729E-4</v>
      </c>
    </row>
    <row r="880" spans="1:25" x14ac:dyDescent="0.25">
      <c r="A880" s="13" t="str">
        <f>'Consolidated List'!A1800</f>
        <v xml:space="preserve">Marlboro </v>
      </c>
      <c r="B880" s="14">
        <f>'Consolidated List'!B1800</f>
        <v>160</v>
      </c>
      <c r="C880" s="14">
        <f>'Consolidated List'!C1800</f>
        <v>0</v>
      </c>
      <c r="D880" s="14">
        <f>'Consolidated List'!D1800</f>
        <v>0</v>
      </c>
      <c r="E880" s="7">
        <f>'Consolidated List'!E318</f>
        <v>1</v>
      </c>
      <c r="F880" s="14">
        <f>'Consolidated List'!F1800</f>
        <v>0</v>
      </c>
      <c r="G880" s="14">
        <f>'Consolidated List'!G1800</f>
        <v>0</v>
      </c>
      <c r="H880" s="14">
        <f>'Consolidated List'!H1800</f>
        <v>0</v>
      </c>
      <c r="I880" s="14">
        <f>'Consolidated List'!I1800</f>
        <v>0</v>
      </c>
      <c r="J880" s="14">
        <f>'Consolidated List'!J1800</f>
        <v>0</v>
      </c>
      <c r="K880" s="14">
        <f>'Consolidated List'!K1800</f>
        <v>0</v>
      </c>
      <c r="L880" s="14">
        <f>'Consolidated List'!L1800</f>
        <v>0</v>
      </c>
      <c r="M880" s="14">
        <f>'Consolidated List'!M1800</f>
        <v>0</v>
      </c>
      <c r="N880" s="14">
        <f>'Consolidated List'!N1800</f>
        <v>0</v>
      </c>
      <c r="O880" s="14">
        <f>'Consolidated List'!O1800</f>
        <v>0</v>
      </c>
      <c r="P880" s="14">
        <f>'Consolidated List'!P1800</f>
        <v>0</v>
      </c>
      <c r="Q880" s="14">
        <f>'Consolidated List'!Q1800</f>
        <v>1</v>
      </c>
      <c r="R880" s="15">
        <f ca="1">RAND()*2-1</f>
        <v>-0.78091358293142443</v>
      </c>
      <c r="S880" s="13"/>
      <c r="T880" s="13"/>
      <c r="U880" s="13"/>
      <c r="V880" s="15">
        <f ca="1">$B$2*LOG(B880+1)+SUMPRODUCT($C$2:$T$2,C880:T880)</f>
        <v>130.01611807973677</v>
      </c>
      <c r="W880" s="10">
        <f t="shared" ca="1" si="26"/>
        <v>37152323130.11689</v>
      </c>
      <c r="X880" s="7">
        <f t="shared" ca="1" si="27"/>
        <v>1</v>
      </c>
      <c r="Y880" s="16">
        <f ca="1">X880/$AA$15</f>
        <v>1.1579434923575729E-4</v>
      </c>
    </row>
    <row r="881" spans="1:25" x14ac:dyDescent="0.25">
      <c r="A881" t="str">
        <f>'Consolidated List'!A319</f>
        <v xml:space="preserve">Marten Beach </v>
      </c>
      <c r="B881" s="7">
        <f>'Consolidated List'!B319</f>
        <v>0</v>
      </c>
      <c r="C881" s="7">
        <f>'Consolidated List'!C319</f>
        <v>0</v>
      </c>
      <c r="D881" s="7">
        <f>'Consolidated List'!D319</f>
        <v>0</v>
      </c>
      <c r="E881" s="7">
        <f>'Consolidated List'!E319</f>
        <v>1</v>
      </c>
      <c r="F881" s="7">
        <f>'Consolidated List'!F319</f>
        <v>0</v>
      </c>
      <c r="G881" s="7">
        <f>'Consolidated List'!G319</f>
        <v>0</v>
      </c>
      <c r="H881" s="7">
        <f>'Consolidated List'!H319</f>
        <v>0</v>
      </c>
      <c r="I881" s="7">
        <f>'Consolidated List'!I319</f>
        <v>0</v>
      </c>
      <c r="J881" s="7">
        <f>'Consolidated List'!J319</f>
        <v>0</v>
      </c>
      <c r="K881" s="7">
        <f>'Consolidated List'!K319</f>
        <v>0</v>
      </c>
      <c r="L881" s="7">
        <f>'Consolidated List'!L319</f>
        <v>0</v>
      </c>
      <c r="M881" s="7">
        <f>'Consolidated List'!M319</f>
        <v>0</v>
      </c>
      <c r="N881" s="7">
        <f>'Consolidated List'!N319</f>
        <v>0</v>
      </c>
      <c r="O881" s="7">
        <f>'Consolidated List'!O319</f>
        <v>0</v>
      </c>
      <c r="P881" s="7">
        <f>'Consolidated List'!P319</f>
        <v>0</v>
      </c>
      <c r="Q881" s="7">
        <f>'Consolidated List'!Q319</f>
        <v>0</v>
      </c>
      <c r="R881" s="10">
        <f ca="1">RAND()*2-1</f>
        <v>9.5924777217154533E-2</v>
      </c>
      <c r="V881" s="10">
        <f ca="1">$B$2*LOG(B881+1)+SUMPRODUCT($C$2:$T$2,C881:T881)</f>
        <v>25.959247772171544</v>
      </c>
      <c r="W881" s="10">
        <f t="shared" ca="1" si="26"/>
        <v>11788551.484905846</v>
      </c>
      <c r="X881" s="7">
        <f t="shared" ca="1" si="27"/>
        <v>1</v>
      </c>
      <c r="Y881" s="16">
        <f ca="1">X881/$AA$15</f>
        <v>1.1579434923575729E-4</v>
      </c>
    </row>
    <row r="882" spans="1:25" x14ac:dyDescent="0.25">
      <c r="A882" t="str">
        <f>'Consolidated List'!A1317</f>
        <v xml:space="preserve">Martindale </v>
      </c>
      <c r="B882" s="7">
        <f>'Consolidated List'!B1317</f>
        <v>1906</v>
      </c>
      <c r="C882" s="7">
        <f>'Consolidated List'!C1317</f>
        <v>0</v>
      </c>
      <c r="D882" s="7">
        <f>'Consolidated List'!D1317</f>
        <v>0</v>
      </c>
      <c r="E882" s="7">
        <f>'Consolidated List'!E1317</f>
        <v>0</v>
      </c>
      <c r="F882" s="7">
        <f>'Consolidated List'!F1317</f>
        <v>0</v>
      </c>
      <c r="G882" s="7">
        <f>'Consolidated List'!G1317</f>
        <v>0</v>
      </c>
      <c r="H882" s="7">
        <f>'Consolidated List'!H1317</f>
        <v>0</v>
      </c>
      <c r="I882" s="7">
        <f>'Consolidated List'!I1317</f>
        <v>0</v>
      </c>
      <c r="J882" s="7">
        <f>'Consolidated List'!J1317</f>
        <v>0</v>
      </c>
      <c r="K882" s="7">
        <f>'Consolidated List'!K1317</f>
        <v>0</v>
      </c>
      <c r="L882" s="7">
        <f>'Consolidated List'!L1317</f>
        <v>0</v>
      </c>
      <c r="M882" s="7">
        <f>'Consolidated List'!M1317</f>
        <v>0</v>
      </c>
      <c r="N882" s="7">
        <f>'Consolidated List'!N1317</f>
        <v>1</v>
      </c>
      <c r="O882" s="7">
        <f>'Consolidated List'!O1317</f>
        <v>0</v>
      </c>
      <c r="P882" s="7">
        <f>'Consolidated List'!P1317</f>
        <v>0</v>
      </c>
      <c r="Q882" s="7">
        <f>'Consolidated List'!Q1317</f>
        <v>0</v>
      </c>
      <c r="R882" s="10">
        <f ca="1">RAND()*2-1</f>
        <v>0.10869817280426464</v>
      </c>
      <c r="V882" s="10">
        <f ca="1">$B$2*LOG(B882+1)+SUMPRODUCT($C$2:$T$2,C882:T882)</f>
        <v>121.33855459856083</v>
      </c>
      <c r="W882" s="10">
        <f t="shared" ca="1" si="26"/>
        <v>26302321762.230007</v>
      </c>
      <c r="X882" s="7">
        <f t="shared" ca="1" si="27"/>
        <v>1</v>
      </c>
      <c r="Y882" s="16">
        <f ca="1">X882/$AA$15</f>
        <v>1.1579434923575729E-4</v>
      </c>
    </row>
    <row r="883" spans="1:25" x14ac:dyDescent="0.25">
      <c r="A883" s="13" t="str">
        <f>'Consolidated List'!A1801</f>
        <v xml:space="preserve">Martins Trailer Court </v>
      </c>
      <c r="B883" s="14">
        <f>'Consolidated List'!B1801</f>
        <v>118</v>
      </c>
      <c r="C883" s="14">
        <f>'Consolidated List'!C1801</f>
        <v>0</v>
      </c>
      <c r="D883" s="14">
        <f>'Consolidated List'!D1801</f>
        <v>0</v>
      </c>
      <c r="E883" s="14">
        <f>'Consolidated List'!E1801</f>
        <v>0</v>
      </c>
      <c r="F883" s="14">
        <f>'Consolidated List'!F1801</f>
        <v>0</v>
      </c>
      <c r="G883" s="14">
        <f>'Consolidated List'!G1801</f>
        <v>0</v>
      </c>
      <c r="H883" s="14">
        <f>'Consolidated List'!H1801</f>
        <v>0</v>
      </c>
      <c r="I883" s="14">
        <f>'Consolidated List'!I1801</f>
        <v>0</v>
      </c>
      <c r="J883" s="14">
        <f>'Consolidated List'!J1801</f>
        <v>0</v>
      </c>
      <c r="K883" s="14">
        <f>'Consolidated List'!K1801</f>
        <v>0</v>
      </c>
      <c r="L883" s="14">
        <f>'Consolidated List'!L1801</f>
        <v>0</v>
      </c>
      <c r="M883" s="14">
        <f>'Consolidated List'!M1801</f>
        <v>0</v>
      </c>
      <c r="N883" s="14">
        <f>'Consolidated List'!N1801</f>
        <v>0</v>
      </c>
      <c r="O883" s="14">
        <f>'Consolidated List'!O1801</f>
        <v>0</v>
      </c>
      <c r="P883" s="14">
        <f>'Consolidated List'!P1801</f>
        <v>0</v>
      </c>
      <c r="Q883" s="14">
        <f>'Consolidated List'!Q1801</f>
        <v>1</v>
      </c>
      <c r="R883" s="15">
        <f ca="1">RAND()*2-1</f>
        <v>-0.7080197097352805</v>
      </c>
      <c r="S883" s="13"/>
      <c r="T883" s="13">
        <v>2</v>
      </c>
      <c r="U883" s="13"/>
      <c r="V883" s="15">
        <f ca="1">$B$2*LOG(B883+1)+SUMPRODUCT($C$2:$T$2,C883:T883)</f>
        <v>189.41285262860072</v>
      </c>
      <c r="W883" s="10">
        <f t="shared" ca="1" si="26"/>
        <v>243807591266.06906</v>
      </c>
      <c r="X883" s="7">
        <f t="shared" ca="1" si="27"/>
        <v>2</v>
      </c>
      <c r="Y883" s="16">
        <f ca="1">X883/$AA$15</f>
        <v>2.3158869847151459E-4</v>
      </c>
    </row>
    <row r="884" spans="1:25" x14ac:dyDescent="0.25">
      <c r="A884" s="13" t="str">
        <f>'Consolidated List'!A1615</f>
        <v xml:space="preserve">Marwayne </v>
      </c>
      <c r="B884" s="14">
        <f>'Consolidated List'!B1615</f>
        <v>569</v>
      </c>
      <c r="C884" s="14">
        <f>'Consolidated List'!C1615</f>
        <v>0</v>
      </c>
      <c r="D884" s="14">
        <f>'Consolidated List'!D1615</f>
        <v>0</v>
      </c>
      <c r="E884" s="14">
        <f>'Consolidated List'!E1615</f>
        <v>0</v>
      </c>
      <c r="F884" s="14">
        <f>'Consolidated List'!F1615</f>
        <v>0</v>
      </c>
      <c r="G884" s="14">
        <f>'Consolidated List'!G1615</f>
        <v>0</v>
      </c>
      <c r="H884" s="14">
        <f>'Consolidated List'!H1615</f>
        <v>0</v>
      </c>
      <c r="I884" s="14">
        <f>'Consolidated List'!I1615</f>
        <v>0</v>
      </c>
      <c r="J884" s="14">
        <f>'Consolidated List'!J1615</f>
        <v>0</v>
      </c>
      <c r="K884" s="14">
        <f>'Consolidated List'!K1615</f>
        <v>0</v>
      </c>
      <c r="L884" s="14">
        <f>'Consolidated List'!L1615</f>
        <v>0</v>
      </c>
      <c r="M884" s="14">
        <f>'Consolidated List'!M1615</f>
        <v>0</v>
      </c>
      <c r="N884" s="14">
        <f>'Consolidated List'!N1615</f>
        <v>0</v>
      </c>
      <c r="O884" s="14">
        <f>'Consolidated List'!O1615</f>
        <v>0</v>
      </c>
      <c r="P884" s="14">
        <f>'Consolidated List'!P1615</f>
        <v>1</v>
      </c>
      <c r="Q884" s="14">
        <f>'Consolidated List'!Q1615</f>
        <v>0</v>
      </c>
      <c r="R884" s="15">
        <f ca="1">RAND()*2-1</f>
        <v>-0.31356985894002887</v>
      </c>
      <c r="S884" s="13"/>
      <c r="T884" s="13"/>
      <c r="U884" s="13"/>
      <c r="V884" s="15">
        <f ca="1">$B$2*LOG(B884+1)+SUMPRODUCT($C$2:$T$2,C884:T884)</f>
        <v>137.80817164779194</v>
      </c>
      <c r="W884" s="10">
        <f t="shared" ca="1" si="26"/>
        <v>49702113185.97628</v>
      </c>
      <c r="X884" s="7">
        <f t="shared" ca="1" si="27"/>
        <v>1</v>
      </c>
      <c r="Y884" s="16">
        <f ca="1">X884/$AA$15</f>
        <v>1.1579434923575729E-4</v>
      </c>
    </row>
    <row r="885" spans="1:25" x14ac:dyDescent="0.25">
      <c r="A885" t="str">
        <f>'Consolidated List'!A1190</f>
        <v>Matt Berry</v>
      </c>
      <c r="B885" s="7">
        <f>'Consolidated List'!B1190</f>
        <v>0</v>
      </c>
      <c r="C885" s="7">
        <f>'Consolidated List'!C1190</f>
        <v>0</v>
      </c>
      <c r="D885" s="7">
        <f>'Consolidated List'!D1190</f>
        <v>0</v>
      </c>
      <c r="E885" s="7">
        <f>'Consolidated List'!E1190</f>
        <v>0</v>
      </c>
      <c r="F885" s="7">
        <f>'Consolidated List'!F1190</f>
        <v>0</v>
      </c>
      <c r="G885" s="7">
        <f>'Consolidated List'!G1190</f>
        <v>0</v>
      </c>
      <c r="H885" s="7">
        <f>'Consolidated List'!H1190</f>
        <v>0</v>
      </c>
      <c r="I885" s="7">
        <f>'Consolidated List'!I1190</f>
        <v>0</v>
      </c>
      <c r="J885" s="7">
        <f>'Consolidated List'!J1190</f>
        <v>0</v>
      </c>
      <c r="K885" s="7">
        <f>'Consolidated List'!K1190</f>
        <v>0</v>
      </c>
      <c r="L885" s="7">
        <f>'Consolidated List'!L1190</f>
        <v>0</v>
      </c>
      <c r="M885" s="7">
        <f>'Consolidated List'!M1190</f>
        <v>1</v>
      </c>
      <c r="N885" s="7">
        <f>'Consolidated List'!N1190</f>
        <v>0</v>
      </c>
      <c r="O885" s="7">
        <f>'Consolidated List'!O1190</f>
        <v>0</v>
      </c>
      <c r="P885" s="7">
        <f>'Consolidated List'!P1190</f>
        <v>0</v>
      </c>
      <c r="Q885" s="7">
        <f>'Consolidated List'!Q1190</f>
        <v>0</v>
      </c>
      <c r="R885" s="10">
        <f ca="1">RAND()*2-1</f>
        <v>-0.17060721659752986</v>
      </c>
      <c r="V885" s="10">
        <f ca="1">$B$2*LOG(B885+1)+SUMPRODUCT($C$2:$T$2,C885:T885)</f>
        <v>54.148294777837151</v>
      </c>
      <c r="W885" s="10">
        <f t="shared" ca="1" si="26"/>
        <v>465504539.67495871</v>
      </c>
      <c r="X885" s="7">
        <f t="shared" ca="1" si="27"/>
        <v>1</v>
      </c>
      <c r="Y885" s="16">
        <f ca="1">X885/$AA$15</f>
        <v>1.1579434923575729E-4</v>
      </c>
    </row>
    <row r="886" spans="1:25" x14ac:dyDescent="0.25">
      <c r="A886" t="str">
        <f>'Consolidated List'!A64</f>
        <v xml:space="preserve">Maybutt </v>
      </c>
      <c r="B886" s="7">
        <f>'Consolidated List'!B64</f>
        <v>0</v>
      </c>
      <c r="C886" s="7">
        <f>'Consolidated List'!C64</f>
        <v>0</v>
      </c>
      <c r="D886" s="7">
        <f>'Consolidated List'!D64</f>
        <v>1</v>
      </c>
      <c r="E886" s="7">
        <f>'Consolidated List'!E64</f>
        <v>0</v>
      </c>
      <c r="F886" s="7">
        <f>'Consolidated List'!F64</f>
        <v>0</v>
      </c>
      <c r="G886" s="7">
        <f>'Consolidated List'!G64</f>
        <v>0</v>
      </c>
      <c r="H886" s="7">
        <f>'Consolidated List'!H64</f>
        <v>0</v>
      </c>
      <c r="I886" s="7">
        <f>'Consolidated List'!I64</f>
        <v>0</v>
      </c>
      <c r="J886" s="7">
        <f>'Consolidated List'!J64</f>
        <v>0</v>
      </c>
      <c r="K886" s="7">
        <f>'Consolidated List'!K64</f>
        <v>0</v>
      </c>
      <c r="L886" s="7">
        <f>'Consolidated List'!L64</f>
        <v>0</v>
      </c>
      <c r="M886" s="7">
        <f>'Consolidated List'!M64</f>
        <v>0</v>
      </c>
      <c r="N886" s="7">
        <f>'Consolidated List'!N64</f>
        <v>0</v>
      </c>
      <c r="O886" s="7">
        <f>'Consolidated List'!O64</f>
        <v>0</v>
      </c>
      <c r="P886" s="7">
        <f>'Consolidated List'!P64</f>
        <v>0</v>
      </c>
      <c r="Q886" s="7">
        <f>'Consolidated List'!Q64</f>
        <v>0</v>
      </c>
      <c r="R886" s="10">
        <f ca="1">RAND()*2-1</f>
        <v>-0.62530733713394993</v>
      </c>
      <c r="V886" s="10">
        <f ca="1">$B$2*LOG(B886+1)+SUMPRODUCT($C$2:$T$2,C886:T886)</f>
        <v>3.7469266286605007</v>
      </c>
      <c r="W886" s="10">
        <f t="shared" ca="1" si="26"/>
        <v>736.54326950226448</v>
      </c>
      <c r="X886" s="7">
        <f t="shared" ca="1" si="27"/>
        <v>1</v>
      </c>
      <c r="Y886" s="16">
        <f ca="1">X886/$AA$15</f>
        <v>1.1579434923575729E-4</v>
      </c>
    </row>
    <row r="887" spans="1:25" x14ac:dyDescent="0.25">
      <c r="A887" t="str">
        <f>'Consolidated List'!A1493</f>
        <v xml:space="preserve">Mayerthorpe </v>
      </c>
      <c r="B887" s="7">
        <f>'Consolidated List'!B1493</f>
        <v>1474</v>
      </c>
      <c r="C887" s="7">
        <f>'Consolidated List'!C1493</f>
        <v>0</v>
      </c>
      <c r="D887" s="7">
        <f>'Consolidated List'!D1493</f>
        <v>0</v>
      </c>
      <c r="E887" s="7">
        <f>'Consolidated List'!E1493</f>
        <v>0</v>
      </c>
      <c r="F887" s="7">
        <f>'Consolidated List'!F1493</f>
        <v>0</v>
      </c>
      <c r="G887" s="7">
        <f>'Consolidated List'!G1493</f>
        <v>0</v>
      </c>
      <c r="H887" s="7">
        <f>'Consolidated List'!H1493</f>
        <v>0</v>
      </c>
      <c r="I887" s="7">
        <f>'Consolidated List'!I1493</f>
        <v>0</v>
      </c>
      <c r="J887" s="7">
        <f>'Consolidated List'!J1493</f>
        <v>0</v>
      </c>
      <c r="K887" s="7">
        <f>'Consolidated List'!K1493</f>
        <v>0</v>
      </c>
      <c r="L887" s="7">
        <f>'Consolidated List'!L1493</f>
        <v>0</v>
      </c>
      <c r="M887" s="7">
        <f>'Consolidated List'!M1493</f>
        <v>0</v>
      </c>
      <c r="N887" s="7">
        <f>'Consolidated List'!N1493</f>
        <v>0</v>
      </c>
      <c r="O887" s="7">
        <f>'Consolidated List'!O1493</f>
        <v>1</v>
      </c>
      <c r="P887" s="7">
        <f>'Consolidated List'!P1493</f>
        <v>0</v>
      </c>
      <c r="Q887" s="7">
        <f>'Consolidated List'!Q1493</f>
        <v>0</v>
      </c>
      <c r="R887" s="10">
        <f ca="1">RAND()*2-1</f>
        <v>-0.82281071809677031</v>
      </c>
      <c r="T887">
        <v>3</v>
      </c>
      <c r="V887" s="10">
        <f ca="1">$B$2*LOG(B887+1)+SUMPRODUCT($C$2:$T$2,C887:T887)</f>
        <v>308.34202948940032</v>
      </c>
      <c r="W887" s="10">
        <f t="shared" ca="1" si="26"/>
        <v>2787171117440.4399</v>
      </c>
      <c r="X887" s="7">
        <f t="shared" ca="1" si="27"/>
        <v>21</v>
      </c>
      <c r="Y887" s="16">
        <f ca="1">X887/$AA$15</f>
        <v>2.4316813339509032E-3</v>
      </c>
    </row>
    <row r="888" spans="1:25" x14ac:dyDescent="0.25">
      <c r="A888" t="str">
        <f>'Consolidated List'!A1318</f>
        <v xml:space="preserve">Mayfair </v>
      </c>
      <c r="B888" s="7">
        <f>'Consolidated List'!B1318</f>
        <v>473</v>
      </c>
      <c r="C888" s="7">
        <f>'Consolidated List'!C1318</f>
        <v>0</v>
      </c>
      <c r="D888" s="7">
        <f>'Consolidated List'!D1318</f>
        <v>0</v>
      </c>
      <c r="E888" s="7">
        <f>'Consolidated List'!E1318</f>
        <v>0</v>
      </c>
      <c r="F888" s="7">
        <f>'Consolidated List'!F1318</f>
        <v>0</v>
      </c>
      <c r="G888" s="7">
        <f>'Consolidated List'!G1318</f>
        <v>0</v>
      </c>
      <c r="H888" s="7">
        <f>'Consolidated List'!H1318</f>
        <v>0</v>
      </c>
      <c r="I888" s="7">
        <f>'Consolidated List'!I1318</f>
        <v>0</v>
      </c>
      <c r="J888" s="7">
        <f>'Consolidated List'!J1318</f>
        <v>0</v>
      </c>
      <c r="K888" s="7">
        <f>'Consolidated List'!K1318</f>
        <v>0</v>
      </c>
      <c r="L888" s="7">
        <f>'Consolidated List'!L1318</f>
        <v>0</v>
      </c>
      <c r="M888" s="7">
        <f>'Consolidated List'!M1318</f>
        <v>0</v>
      </c>
      <c r="N888" s="7">
        <f>'Consolidated List'!N1318</f>
        <v>1</v>
      </c>
      <c r="O888" s="7">
        <f>'Consolidated List'!O1318</f>
        <v>0</v>
      </c>
      <c r="P888" s="7">
        <f>'Consolidated List'!P1318</f>
        <v>0</v>
      </c>
      <c r="Q888" s="7">
        <f>'Consolidated List'!Q1318</f>
        <v>0</v>
      </c>
      <c r="R888" s="10">
        <f ca="1">RAND()*2-1</f>
        <v>0.66666551709035171</v>
      </c>
      <c r="T888">
        <v>5</v>
      </c>
      <c r="V888" s="10">
        <f ca="1">$B$2*LOG(B888+1)+SUMPRODUCT($C$2:$T$2,C888:T888)</f>
        <v>326.96734044614834</v>
      </c>
      <c r="W888" s="10">
        <f t="shared" ca="1" si="26"/>
        <v>3736989467491.9189</v>
      </c>
      <c r="X888" s="7">
        <f t="shared" ca="1" si="27"/>
        <v>28</v>
      </c>
      <c r="Y888" s="16">
        <f ca="1">X888/$AA$15</f>
        <v>3.2422417786012042E-3</v>
      </c>
    </row>
    <row r="889" spans="1:25" x14ac:dyDescent="0.25">
      <c r="A889" t="str">
        <f>'Consolidated List'!A966</f>
        <v>Mayfield</v>
      </c>
      <c r="B889" s="7">
        <f>'Consolidated List'!B966</f>
        <v>0</v>
      </c>
      <c r="C889" s="7">
        <f>'Consolidated List'!C966</f>
        <v>0</v>
      </c>
      <c r="D889" s="7">
        <f>'Consolidated List'!D966</f>
        <v>0</v>
      </c>
      <c r="E889" s="7">
        <f>'Consolidated List'!E966</f>
        <v>0</v>
      </c>
      <c r="F889" s="7">
        <f>'Consolidated List'!F966</f>
        <v>0</v>
      </c>
      <c r="G889" s="7">
        <f>'Consolidated List'!G966</f>
        <v>0</v>
      </c>
      <c r="H889" s="7">
        <f>'Consolidated List'!H966</f>
        <v>0</v>
      </c>
      <c r="I889" s="7">
        <f>'Consolidated List'!I966</f>
        <v>0</v>
      </c>
      <c r="J889" s="7">
        <f>'Consolidated List'!J966</f>
        <v>0</v>
      </c>
      <c r="K889" s="7">
        <f>'Consolidated List'!K966</f>
        <v>0</v>
      </c>
      <c r="L889" s="7">
        <f>'Consolidated List'!L966</f>
        <v>0</v>
      </c>
      <c r="M889" s="7">
        <f>'Consolidated List'!M966</f>
        <v>1</v>
      </c>
      <c r="N889" s="7">
        <f>'Consolidated List'!N966</f>
        <v>0</v>
      </c>
      <c r="O889" s="7">
        <f>'Consolidated List'!O966</f>
        <v>0</v>
      </c>
      <c r="P889" s="7">
        <f>'Consolidated List'!P966</f>
        <v>0</v>
      </c>
      <c r="Q889" s="7">
        <f>'Consolidated List'!Q966</f>
        <v>0</v>
      </c>
      <c r="R889" s="10">
        <f ca="1">RAND()*2-1</f>
        <v>0.72602046652754848</v>
      </c>
      <c r="V889" s="10">
        <f ca="1">$B$2*LOG(B889+1)+SUMPRODUCT($C$2:$T$2,C889:T889)</f>
        <v>63.114571609087932</v>
      </c>
      <c r="W889" s="10">
        <f t="shared" ca="1" si="26"/>
        <v>1001493633.9976448</v>
      </c>
      <c r="X889" s="7">
        <f t="shared" ca="1" si="27"/>
        <v>1</v>
      </c>
      <c r="Y889" s="16">
        <f ca="1">X889/$AA$15</f>
        <v>1.1579434923575729E-4</v>
      </c>
    </row>
    <row r="890" spans="1:25" x14ac:dyDescent="0.25">
      <c r="A890" t="str">
        <f>'Consolidated List'!A1319</f>
        <v xml:space="preserve">Mayland Heights </v>
      </c>
      <c r="B890" s="7">
        <f>'Consolidated List'!B1319</f>
        <v>5706</v>
      </c>
      <c r="C890" s="7">
        <f>'Consolidated List'!C1319</f>
        <v>0</v>
      </c>
      <c r="D890" s="7">
        <f>'Consolidated List'!D1319</f>
        <v>0</v>
      </c>
      <c r="E890" s="7">
        <f>'Consolidated List'!E1319</f>
        <v>0</v>
      </c>
      <c r="F890" s="7">
        <f>'Consolidated List'!F1319</f>
        <v>0</v>
      </c>
      <c r="G890" s="7">
        <f>'Consolidated List'!G1319</f>
        <v>0</v>
      </c>
      <c r="H890" s="7">
        <f>'Consolidated List'!H1319</f>
        <v>0</v>
      </c>
      <c r="I890" s="7">
        <f>'Consolidated List'!I1319</f>
        <v>0</v>
      </c>
      <c r="J890" s="7">
        <f>'Consolidated List'!J1319</f>
        <v>0</v>
      </c>
      <c r="K890" s="7">
        <f>'Consolidated List'!K1319</f>
        <v>0</v>
      </c>
      <c r="L890" s="7">
        <f>'Consolidated List'!L1319</f>
        <v>0</v>
      </c>
      <c r="M890" s="7">
        <f>'Consolidated List'!M1319</f>
        <v>0</v>
      </c>
      <c r="N890" s="7">
        <f>'Consolidated List'!N1319</f>
        <v>1</v>
      </c>
      <c r="O890" s="7">
        <f>'Consolidated List'!O1319</f>
        <v>0</v>
      </c>
      <c r="P890" s="7">
        <f>'Consolidated List'!P1319</f>
        <v>0</v>
      </c>
      <c r="Q890" s="7">
        <f>'Consolidated List'!Q1319</f>
        <v>0</v>
      </c>
      <c r="R890" s="10">
        <f ca="1">RAND()*2-1</f>
        <v>-0.30926989226156842</v>
      </c>
      <c r="V890" s="10">
        <f ca="1">$B$2*LOG(B890+1)+SUMPRODUCT($C$2:$T$2,C890:T890)</f>
        <v>132.86876087149994</v>
      </c>
      <c r="W890" s="10">
        <f t="shared" ca="1" si="26"/>
        <v>41410876613.042503</v>
      </c>
      <c r="X890" s="7">
        <f t="shared" ca="1" si="27"/>
        <v>1</v>
      </c>
      <c r="Y890" s="16">
        <f ca="1">X890/$AA$15</f>
        <v>1.1579434923575729E-4</v>
      </c>
    </row>
    <row r="891" spans="1:25" x14ac:dyDescent="0.25">
      <c r="A891" t="str">
        <f>'Consolidated List'!A1185</f>
        <v>Mayliewan</v>
      </c>
      <c r="B891" s="7">
        <f>'Consolidated List'!B1185</f>
        <v>0</v>
      </c>
      <c r="C891" s="7">
        <f>'Consolidated List'!C1185</f>
        <v>0</v>
      </c>
      <c r="D891" s="7">
        <f>'Consolidated List'!D1185</f>
        <v>0</v>
      </c>
      <c r="E891" s="7">
        <f>'Consolidated List'!E1185</f>
        <v>0</v>
      </c>
      <c r="F891" s="7">
        <f>'Consolidated List'!F1185</f>
        <v>0</v>
      </c>
      <c r="G891" s="7">
        <f>'Consolidated List'!G1185</f>
        <v>0</v>
      </c>
      <c r="H891" s="7">
        <f>'Consolidated List'!H1185</f>
        <v>0</v>
      </c>
      <c r="I891" s="7">
        <f>'Consolidated List'!I1185</f>
        <v>0</v>
      </c>
      <c r="J891" s="7">
        <f>'Consolidated List'!J1185</f>
        <v>0</v>
      </c>
      <c r="K891" s="7">
        <f>'Consolidated List'!K1185</f>
        <v>0</v>
      </c>
      <c r="L891" s="7">
        <f>'Consolidated List'!L1185</f>
        <v>0</v>
      </c>
      <c r="M891" s="7">
        <f>'Consolidated List'!M1185</f>
        <v>1</v>
      </c>
      <c r="N891" s="7">
        <f>'Consolidated List'!N1185</f>
        <v>0</v>
      </c>
      <c r="O891" s="7">
        <f>'Consolidated List'!O1185</f>
        <v>0</v>
      </c>
      <c r="P891" s="7">
        <f>'Consolidated List'!P1185</f>
        <v>0</v>
      </c>
      <c r="Q891" s="7">
        <f>'Consolidated List'!Q1185</f>
        <v>0</v>
      </c>
      <c r="R891" s="10">
        <f ca="1">RAND()*2-1</f>
        <v>0.24670983207554609</v>
      </c>
      <c r="V891" s="10">
        <f ca="1">$B$2*LOG(B891+1)+SUMPRODUCT($C$2:$T$2,C891:T891)</f>
        <v>58.321465264567912</v>
      </c>
      <c r="W891" s="10">
        <f t="shared" ca="1" si="26"/>
        <v>674748817.10834026</v>
      </c>
      <c r="X891" s="7">
        <f t="shared" ca="1" si="27"/>
        <v>1</v>
      </c>
      <c r="Y891" s="16">
        <f ca="1">X891/$AA$15</f>
        <v>1.1579434923575729E-4</v>
      </c>
    </row>
    <row r="892" spans="1:25" x14ac:dyDescent="0.25">
      <c r="A892" t="str">
        <f>'Consolidated List'!A945</f>
        <v>McCauley</v>
      </c>
      <c r="B892" s="7">
        <f>'Consolidated List'!B945</f>
        <v>0</v>
      </c>
      <c r="C892" s="7">
        <f>'Consolidated List'!C945</f>
        <v>0</v>
      </c>
      <c r="D892" s="7">
        <f>'Consolidated List'!D945</f>
        <v>0</v>
      </c>
      <c r="E892" s="7">
        <f>'Consolidated List'!E945</f>
        <v>0</v>
      </c>
      <c r="F892" s="7">
        <f>'Consolidated List'!F945</f>
        <v>0</v>
      </c>
      <c r="G892" s="7">
        <f>'Consolidated List'!G945</f>
        <v>0</v>
      </c>
      <c r="H892" s="7">
        <f>'Consolidated List'!H945</f>
        <v>0</v>
      </c>
      <c r="I892" s="7">
        <f>'Consolidated List'!I945</f>
        <v>0</v>
      </c>
      <c r="J892" s="7">
        <f>'Consolidated List'!J945</f>
        <v>0</v>
      </c>
      <c r="K892" s="7">
        <f>'Consolidated List'!K945</f>
        <v>0</v>
      </c>
      <c r="L892" s="7">
        <f>'Consolidated List'!L945</f>
        <v>0</v>
      </c>
      <c r="M892" s="7">
        <f>'Consolidated List'!M945</f>
        <v>1</v>
      </c>
      <c r="N892" s="7">
        <f>'Consolidated List'!N945</f>
        <v>0</v>
      </c>
      <c r="O892" s="7">
        <f>'Consolidated List'!O945</f>
        <v>0</v>
      </c>
      <c r="P892" s="7">
        <f>'Consolidated List'!P945</f>
        <v>0</v>
      </c>
      <c r="Q892" s="7">
        <f>'Consolidated List'!Q945</f>
        <v>0</v>
      </c>
      <c r="R892" s="10">
        <f ca="1">RAND()*2-1</f>
        <v>0.90598892114167429</v>
      </c>
      <c r="V892" s="10">
        <f ca="1">$B$2*LOG(B892+1)+SUMPRODUCT($C$2:$T$2,C892:T892)</f>
        <v>64.914256155229197</v>
      </c>
      <c r="W892" s="10">
        <f t="shared" ca="1" si="26"/>
        <v>1152657880.737294</v>
      </c>
      <c r="X892" s="7">
        <f t="shared" ca="1" si="27"/>
        <v>1</v>
      </c>
      <c r="Y892" s="16">
        <f ca="1">X892/$AA$15</f>
        <v>1.1579434923575729E-4</v>
      </c>
    </row>
    <row r="893" spans="1:25" x14ac:dyDescent="0.25">
      <c r="A893" t="str">
        <f>'Consolidated List'!A1191</f>
        <v>McConachie</v>
      </c>
      <c r="B893" s="7">
        <f>'Consolidated List'!B1191</f>
        <v>0</v>
      </c>
      <c r="C893" s="7">
        <f>'Consolidated List'!C1191</f>
        <v>0</v>
      </c>
      <c r="D893" s="7">
        <f>'Consolidated List'!D1191</f>
        <v>0</v>
      </c>
      <c r="E893" s="7">
        <f>'Consolidated List'!E1191</f>
        <v>0</v>
      </c>
      <c r="F893" s="7">
        <f>'Consolidated List'!F1191</f>
        <v>0</v>
      </c>
      <c r="G893" s="7">
        <f>'Consolidated List'!G1191</f>
        <v>0</v>
      </c>
      <c r="H893" s="7">
        <f>'Consolidated List'!H1191</f>
        <v>0</v>
      </c>
      <c r="I893" s="7">
        <f>'Consolidated List'!I1191</f>
        <v>0</v>
      </c>
      <c r="J893" s="7">
        <f>'Consolidated List'!J1191</f>
        <v>0</v>
      </c>
      <c r="K893" s="7">
        <f>'Consolidated List'!K1191</f>
        <v>0</v>
      </c>
      <c r="L893" s="7">
        <f>'Consolidated List'!L1191</f>
        <v>0</v>
      </c>
      <c r="M893" s="7">
        <f>'Consolidated List'!M1191</f>
        <v>1</v>
      </c>
      <c r="N893" s="7">
        <f>'Consolidated List'!N1191</f>
        <v>0</v>
      </c>
      <c r="O893" s="7">
        <f>'Consolidated List'!O1191</f>
        <v>0</v>
      </c>
      <c r="P893" s="7">
        <f>'Consolidated List'!P1191</f>
        <v>0</v>
      </c>
      <c r="Q893" s="7">
        <f>'Consolidated List'!Q1191</f>
        <v>0</v>
      </c>
      <c r="R893" s="10">
        <f ca="1">RAND()*2-1</f>
        <v>-0.4649972011974004</v>
      </c>
      <c r="V893" s="10">
        <f ca="1">$B$2*LOG(B893+1)+SUMPRODUCT($C$2:$T$2,C893:T893)</f>
        <v>51.204394931838451</v>
      </c>
      <c r="W893" s="10">
        <f t="shared" ca="1" si="26"/>
        <v>351994753.52338558</v>
      </c>
      <c r="X893" s="7">
        <f t="shared" ca="1" si="27"/>
        <v>1</v>
      </c>
      <c r="Y893" s="16">
        <f ca="1">X893/$AA$15</f>
        <v>1.1579434923575729E-4</v>
      </c>
    </row>
    <row r="894" spans="1:25" x14ac:dyDescent="0.25">
      <c r="A894" s="13" t="str">
        <f>'Consolidated List'!A1802</f>
        <v xml:space="preserve">McDermott </v>
      </c>
      <c r="B894" s="14">
        <f>'Consolidated List'!B1802</f>
        <v>71</v>
      </c>
      <c r="C894" s="14">
        <f>'Consolidated List'!C1802</f>
        <v>0</v>
      </c>
      <c r="D894" s="14">
        <f>'Consolidated List'!D1802</f>
        <v>0</v>
      </c>
      <c r="E894" s="14">
        <f>'Consolidated List'!E1802</f>
        <v>0</v>
      </c>
      <c r="F894" s="14">
        <f>'Consolidated List'!F1802</f>
        <v>0</v>
      </c>
      <c r="G894" s="14">
        <f>'Consolidated List'!G1802</f>
        <v>0</v>
      </c>
      <c r="H894" s="14">
        <f>'Consolidated List'!H1802</f>
        <v>0</v>
      </c>
      <c r="I894" s="14">
        <f>'Consolidated List'!I1802</f>
        <v>0</v>
      </c>
      <c r="J894" s="14">
        <f>'Consolidated List'!J1802</f>
        <v>0</v>
      </c>
      <c r="K894" s="14">
        <f>'Consolidated List'!K1802</f>
        <v>0</v>
      </c>
      <c r="L894" s="14">
        <f>'Consolidated List'!L1802</f>
        <v>0</v>
      </c>
      <c r="M894" s="14">
        <f>'Consolidated List'!M1802</f>
        <v>0</v>
      </c>
      <c r="N894" s="14">
        <f>'Consolidated List'!N1802</f>
        <v>0</v>
      </c>
      <c r="O894" s="14">
        <f>'Consolidated List'!O1802</f>
        <v>0</v>
      </c>
      <c r="P894" s="14">
        <f>'Consolidated List'!P1802</f>
        <v>0</v>
      </c>
      <c r="Q894" s="14">
        <f>'Consolidated List'!Q1802</f>
        <v>1</v>
      </c>
      <c r="R894" s="15">
        <f ca="1">RAND()*2-1</f>
        <v>-1.3572182802161326E-2</v>
      </c>
      <c r="S894" s="13"/>
      <c r="T894" s="13"/>
      <c r="U894" s="13"/>
      <c r="V894" s="15">
        <f ca="1">$B$2*LOG(B894+1)+SUMPRODUCT($C$2:$T$2,C894:T894)</f>
        <v>101.15625055421025</v>
      </c>
      <c r="W894" s="10">
        <f t="shared" ca="1" si="26"/>
        <v>10591649905.194916</v>
      </c>
      <c r="X894" s="7">
        <f t="shared" ca="1" si="27"/>
        <v>1</v>
      </c>
      <c r="Y894" s="16">
        <f ca="1">X894/$AA$15</f>
        <v>1.1579434923575729E-4</v>
      </c>
    </row>
    <row r="895" spans="1:25" x14ac:dyDescent="0.25">
      <c r="A895" t="str">
        <f>'Consolidated List'!A1320</f>
        <v xml:space="preserve">McKenzie Lake </v>
      </c>
      <c r="B895" s="7">
        <f>'Consolidated List'!B1320</f>
        <v>4815</v>
      </c>
      <c r="C895" s="7">
        <f>'Consolidated List'!C1320</f>
        <v>0</v>
      </c>
      <c r="D895" s="7">
        <f>'Consolidated List'!D1320</f>
        <v>0</v>
      </c>
      <c r="E895" s="7">
        <f>'Consolidated List'!E1320</f>
        <v>0</v>
      </c>
      <c r="F895" s="7">
        <f>'Consolidated List'!F1320</f>
        <v>0</v>
      </c>
      <c r="G895" s="7">
        <f>'Consolidated List'!G1320</f>
        <v>0</v>
      </c>
      <c r="H895" s="7">
        <f>'Consolidated List'!H1320</f>
        <v>0</v>
      </c>
      <c r="I895" s="7">
        <f>'Consolidated List'!I1320</f>
        <v>0</v>
      </c>
      <c r="J895" s="7">
        <f>'Consolidated List'!J1320</f>
        <v>0</v>
      </c>
      <c r="K895" s="7">
        <f>'Consolidated List'!K1320</f>
        <v>0</v>
      </c>
      <c r="L895" s="7">
        <f>'Consolidated List'!L1320</f>
        <v>0</v>
      </c>
      <c r="M895" s="7">
        <f>'Consolidated List'!M1320</f>
        <v>0</v>
      </c>
      <c r="N895" s="7">
        <f>'Consolidated List'!N1320</f>
        <v>1</v>
      </c>
      <c r="O895" s="7">
        <f>'Consolidated List'!O1320</f>
        <v>0</v>
      </c>
      <c r="P895" s="7">
        <f>'Consolidated List'!P1320</f>
        <v>0</v>
      </c>
      <c r="Q895" s="7">
        <f>'Consolidated List'!Q1320</f>
        <v>0</v>
      </c>
      <c r="R895" s="10">
        <f ca="1">RAND()*2-1</f>
        <v>9.8890379076802093E-2</v>
      </c>
      <c r="V895" s="10">
        <f ca="1">$B$2*LOG(B895+1)+SUMPRODUCT($C$2:$T$2,C895:T895)</f>
        <v>134.51755757301038</v>
      </c>
      <c r="W895" s="10">
        <f t="shared" ca="1" si="26"/>
        <v>44044822716.570122</v>
      </c>
      <c r="X895" s="7">
        <f t="shared" ca="1" si="27"/>
        <v>1</v>
      </c>
      <c r="Y895" s="16">
        <f ca="1">X895/$AA$15</f>
        <v>1.1579434923575729E-4</v>
      </c>
    </row>
    <row r="896" spans="1:25" x14ac:dyDescent="0.25">
      <c r="A896" t="str">
        <f>'Consolidated List'!A1321</f>
        <v xml:space="preserve">McKenzie Towne </v>
      </c>
      <c r="B896" s="7">
        <f>'Consolidated List'!B1321</f>
        <v>0</v>
      </c>
      <c r="C896" s="7">
        <f>'Consolidated List'!C1321</f>
        <v>0</v>
      </c>
      <c r="D896" s="7">
        <f>'Consolidated List'!D1321</f>
        <v>0</v>
      </c>
      <c r="E896" s="7">
        <f>'Consolidated List'!E1321</f>
        <v>0</v>
      </c>
      <c r="F896" s="7">
        <f>'Consolidated List'!F1321</f>
        <v>0</v>
      </c>
      <c r="G896" s="7">
        <f>'Consolidated List'!G1321</f>
        <v>0</v>
      </c>
      <c r="H896" s="7">
        <f>'Consolidated List'!H1321</f>
        <v>0</v>
      </c>
      <c r="I896" s="7">
        <f>'Consolidated List'!I1321</f>
        <v>0</v>
      </c>
      <c r="J896" s="7">
        <f>'Consolidated List'!J1321</f>
        <v>0</v>
      </c>
      <c r="K896" s="7">
        <f>'Consolidated List'!K1321</f>
        <v>0</v>
      </c>
      <c r="L896" s="7">
        <f>'Consolidated List'!L1321</f>
        <v>0</v>
      </c>
      <c r="M896" s="7">
        <f>'Consolidated List'!M1321</f>
        <v>0</v>
      </c>
      <c r="N896" s="7">
        <f>'Consolidated List'!N1321</f>
        <v>1</v>
      </c>
      <c r="O896" s="7">
        <f>'Consolidated List'!O1321</f>
        <v>0</v>
      </c>
      <c r="P896" s="7">
        <f>'Consolidated List'!P1321</f>
        <v>0</v>
      </c>
      <c r="Q896" s="7">
        <f>'Consolidated List'!Q1321</f>
        <v>0</v>
      </c>
      <c r="R896" s="10">
        <f ca="1">RAND()*2-1</f>
        <v>-0.46311016236124991</v>
      </c>
      <c r="V896" s="10">
        <f ca="1">$B$2*LOG(B896+1)+SUMPRODUCT($C$2:$T$2,C896:T896)</f>
        <v>7.3688983763875004</v>
      </c>
      <c r="W896" s="10">
        <f t="shared" ca="1" si="26"/>
        <v>21725.653976278722</v>
      </c>
      <c r="X896" s="7">
        <f t="shared" ca="1" si="27"/>
        <v>1</v>
      </c>
      <c r="Y896" s="16">
        <f ca="1">X896/$AA$15</f>
        <v>1.1579434923575729E-4</v>
      </c>
    </row>
    <row r="897" spans="1:25" x14ac:dyDescent="0.25">
      <c r="A897" t="str">
        <f>'Consolidated List'!A1046</f>
        <v>McKernan</v>
      </c>
      <c r="B897" s="7">
        <f>'Consolidated List'!B1046</f>
        <v>0</v>
      </c>
      <c r="C897" s="7">
        <f>'Consolidated List'!C1046</f>
        <v>0</v>
      </c>
      <c r="D897" s="7">
        <f>'Consolidated List'!D1046</f>
        <v>0</v>
      </c>
      <c r="E897" s="7">
        <f>'Consolidated List'!E1046</f>
        <v>0</v>
      </c>
      <c r="F897" s="7">
        <f>'Consolidated List'!F1046</f>
        <v>0</v>
      </c>
      <c r="G897" s="7">
        <f>'Consolidated List'!G1046</f>
        <v>0</v>
      </c>
      <c r="H897" s="7">
        <f>'Consolidated List'!H1046</f>
        <v>0</v>
      </c>
      <c r="I897" s="7">
        <f>'Consolidated List'!I1046</f>
        <v>0</v>
      </c>
      <c r="J897" s="7">
        <f>'Consolidated List'!J1046</f>
        <v>0</v>
      </c>
      <c r="K897" s="7">
        <f>'Consolidated List'!K1046</f>
        <v>0</v>
      </c>
      <c r="L897" s="7">
        <f>'Consolidated List'!L1046</f>
        <v>0</v>
      </c>
      <c r="M897" s="7">
        <f>'Consolidated List'!M1046</f>
        <v>1</v>
      </c>
      <c r="N897" s="7">
        <f>'Consolidated List'!N1046</f>
        <v>0</v>
      </c>
      <c r="O897" s="7">
        <f>'Consolidated List'!O1046</f>
        <v>0</v>
      </c>
      <c r="P897" s="7">
        <f>'Consolidated List'!P1046</f>
        <v>0</v>
      </c>
      <c r="Q897" s="7">
        <f>'Consolidated List'!Q1046</f>
        <v>0</v>
      </c>
      <c r="R897" s="10">
        <f ca="1">RAND()*2-1</f>
        <v>0.46590832878068644</v>
      </c>
      <c r="V897" s="10">
        <f ca="1">$B$2*LOG(B897+1)+SUMPRODUCT($C$2:$T$2,C897:T897)</f>
        <v>60.513450231619316</v>
      </c>
      <c r="W897" s="10">
        <f t="shared" ca="1" si="26"/>
        <v>811445910.17111003</v>
      </c>
      <c r="X897" s="7">
        <f t="shared" ca="1" si="27"/>
        <v>1</v>
      </c>
      <c r="Y897" s="16">
        <f ca="1">X897/$AA$15</f>
        <v>1.1579434923575729E-4</v>
      </c>
    </row>
    <row r="898" spans="1:25" x14ac:dyDescent="0.25">
      <c r="A898" t="str">
        <f>'Consolidated List'!A320</f>
        <v xml:space="preserve">McLaughlin </v>
      </c>
      <c r="B898" s="7">
        <f>'Consolidated List'!B320</f>
        <v>0</v>
      </c>
      <c r="C898" s="7">
        <f>'Consolidated List'!C320</f>
        <v>0</v>
      </c>
      <c r="D898" s="7">
        <f>'Consolidated List'!D320</f>
        <v>0</v>
      </c>
      <c r="E898" s="7">
        <f>'Consolidated List'!E320</f>
        <v>1</v>
      </c>
      <c r="F898" s="7">
        <f>'Consolidated List'!F320</f>
        <v>0</v>
      </c>
      <c r="G898" s="7">
        <f>'Consolidated List'!G320</f>
        <v>0</v>
      </c>
      <c r="H898" s="7">
        <f>'Consolidated List'!H320</f>
        <v>0</v>
      </c>
      <c r="I898" s="7">
        <f>'Consolidated List'!I320</f>
        <v>0</v>
      </c>
      <c r="J898" s="7">
        <f>'Consolidated List'!J320</f>
        <v>0</v>
      </c>
      <c r="K898" s="7">
        <f>'Consolidated List'!K320</f>
        <v>0</v>
      </c>
      <c r="L898" s="7">
        <f>'Consolidated List'!L320</f>
        <v>0</v>
      </c>
      <c r="M898" s="7">
        <f>'Consolidated List'!M320</f>
        <v>0</v>
      </c>
      <c r="N898" s="7">
        <f>'Consolidated List'!N320</f>
        <v>0</v>
      </c>
      <c r="O898" s="7">
        <f>'Consolidated List'!O320</f>
        <v>0</v>
      </c>
      <c r="P898" s="7">
        <f>'Consolidated List'!P320</f>
        <v>0</v>
      </c>
      <c r="Q898" s="7">
        <f>'Consolidated List'!Q320</f>
        <v>0</v>
      </c>
      <c r="R898" s="10">
        <f ca="1">RAND()*2-1</f>
        <v>8.5877195733878864E-3</v>
      </c>
      <c r="V898" s="10">
        <f ca="1">$B$2*LOG(B898+1)+SUMPRODUCT($C$2:$T$2,C898:T898)</f>
        <v>25.085877195733879</v>
      </c>
      <c r="W898" s="10">
        <f t="shared" ca="1" si="26"/>
        <v>9934508.1900572013</v>
      </c>
      <c r="X898" s="7">
        <f t="shared" ca="1" si="27"/>
        <v>1</v>
      </c>
      <c r="Y898" s="16">
        <f ca="1">X898/$AA$15</f>
        <v>1.1579434923575729E-4</v>
      </c>
    </row>
    <row r="899" spans="1:25" x14ac:dyDescent="0.25">
      <c r="A899" t="str">
        <f>'Consolidated List'!A1494</f>
        <v xml:space="preserve">McLennan </v>
      </c>
      <c r="B899" s="7">
        <f>'Consolidated List'!B1494</f>
        <v>824</v>
      </c>
      <c r="C899" s="7">
        <f>'Consolidated List'!C1494</f>
        <v>0</v>
      </c>
      <c r="D899" s="7">
        <f>'Consolidated List'!D1494</f>
        <v>0</v>
      </c>
      <c r="E899" s="7">
        <f>'Consolidated List'!E1494</f>
        <v>0</v>
      </c>
      <c r="F899" s="7">
        <f>'Consolidated List'!F1494</f>
        <v>0</v>
      </c>
      <c r="G899" s="7">
        <f>'Consolidated List'!G1494</f>
        <v>0</v>
      </c>
      <c r="H899" s="7">
        <f>'Consolidated List'!H1494</f>
        <v>0</v>
      </c>
      <c r="I899" s="7">
        <f>'Consolidated List'!I1494</f>
        <v>0</v>
      </c>
      <c r="J899" s="7">
        <f>'Consolidated List'!J1494</f>
        <v>0</v>
      </c>
      <c r="K899" s="7">
        <f>'Consolidated List'!K1494</f>
        <v>0</v>
      </c>
      <c r="L899" s="7">
        <f>'Consolidated List'!L1494</f>
        <v>0</v>
      </c>
      <c r="M899" s="7">
        <f>'Consolidated List'!M1494</f>
        <v>0</v>
      </c>
      <c r="N899" s="7">
        <f>'Consolidated List'!N1494</f>
        <v>0</v>
      </c>
      <c r="O899" s="7">
        <f>'Consolidated List'!O1494</f>
        <v>1</v>
      </c>
      <c r="P899" s="7">
        <f>'Consolidated List'!P1494</f>
        <v>0</v>
      </c>
      <c r="Q899" s="7">
        <f>'Consolidated List'!Q1494</f>
        <v>0</v>
      </c>
      <c r="R899" s="10">
        <f ca="1">RAND()*2-1</f>
        <v>-0.46038389265216684</v>
      </c>
      <c r="V899" s="10">
        <f ca="1">$B$2*LOG(B899+1)+SUMPRODUCT($C$2:$T$2,C899:T899)</f>
        <v>171.63914137562585</v>
      </c>
      <c r="W899" s="10">
        <f t="shared" ca="1" si="26"/>
        <v>148964116969.15021</v>
      </c>
      <c r="X899" s="7">
        <f t="shared" ca="1" si="27"/>
        <v>2</v>
      </c>
      <c r="Y899" s="16">
        <f ca="1">X899/$AA$15</f>
        <v>2.3158869847151459E-4</v>
      </c>
    </row>
    <row r="900" spans="1:25" x14ac:dyDescent="0.25">
      <c r="A900" t="str">
        <f>'Consolidated List'!A1166</f>
        <v>McLeod</v>
      </c>
      <c r="B900" s="7">
        <f>'Consolidated List'!B1166</f>
        <v>0</v>
      </c>
      <c r="C900" s="7">
        <f>'Consolidated List'!C1166</f>
        <v>0</v>
      </c>
      <c r="D900" s="7">
        <f>'Consolidated List'!D1166</f>
        <v>0</v>
      </c>
      <c r="E900" s="7">
        <f>'Consolidated List'!E1166</f>
        <v>0</v>
      </c>
      <c r="F900" s="7">
        <f>'Consolidated List'!F1166</f>
        <v>0</v>
      </c>
      <c r="G900" s="7">
        <f>'Consolidated List'!G1166</f>
        <v>0</v>
      </c>
      <c r="H900" s="7">
        <f>'Consolidated List'!H1166</f>
        <v>0</v>
      </c>
      <c r="I900" s="7">
        <f>'Consolidated List'!I1166</f>
        <v>0</v>
      </c>
      <c r="J900" s="7">
        <f>'Consolidated List'!J1166</f>
        <v>0</v>
      </c>
      <c r="K900" s="7">
        <f>'Consolidated List'!K1166</f>
        <v>0</v>
      </c>
      <c r="L900" s="7">
        <f>'Consolidated List'!L1166</f>
        <v>0</v>
      </c>
      <c r="M900" s="7">
        <f>'Consolidated List'!M1166</f>
        <v>1</v>
      </c>
      <c r="N900" s="7">
        <f>'Consolidated List'!N1166</f>
        <v>0</v>
      </c>
      <c r="O900" s="7">
        <f>'Consolidated List'!O1166</f>
        <v>0</v>
      </c>
      <c r="P900" s="7">
        <f>'Consolidated List'!P1166</f>
        <v>0</v>
      </c>
      <c r="Q900" s="7">
        <f>'Consolidated List'!Q1166</f>
        <v>0</v>
      </c>
      <c r="R900" s="10">
        <f ca="1">RAND()*2-1</f>
        <v>0.10105405832930292</v>
      </c>
      <c r="V900" s="10">
        <f ca="1">$B$2*LOG(B900+1)+SUMPRODUCT($C$2:$T$2,C900:T900)</f>
        <v>56.86490752710548</v>
      </c>
      <c r="W900" s="10">
        <f t="shared" ca="1" si="26"/>
        <v>594595591.27656221</v>
      </c>
      <c r="X900" s="7">
        <f t="shared" ca="1" si="27"/>
        <v>1</v>
      </c>
      <c r="Y900" s="16">
        <f ca="1">X900/$AA$15</f>
        <v>1.1579434923575729E-4</v>
      </c>
    </row>
    <row r="901" spans="1:25" x14ac:dyDescent="0.25">
      <c r="A901" s="13" t="str">
        <f>'Consolidated List'!A1803</f>
        <v xml:space="preserve">McNabb's </v>
      </c>
      <c r="B901" s="14">
        <f>'Consolidated List'!B1803</f>
        <v>65</v>
      </c>
      <c r="C901" s="14">
        <f>'Consolidated List'!C1803</f>
        <v>0</v>
      </c>
      <c r="D901" s="14">
        <f>'Consolidated List'!D1803</f>
        <v>0</v>
      </c>
      <c r="E901" s="14">
        <f>'Consolidated List'!E1803</f>
        <v>0</v>
      </c>
      <c r="F901" s="14">
        <f>'Consolidated List'!F1803</f>
        <v>0</v>
      </c>
      <c r="G901" s="14">
        <f>'Consolidated List'!G1803</f>
        <v>0</v>
      </c>
      <c r="H901" s="14">
        <f>'Consolidated List'!H1803</f>
        <v>0</v>
      </c>
      <c r="I901" s="14">
        <f>'Consolidated List'!I1803</f>
        <v>0</v>
      </c>
      <c r="J901" s="14">
        <f>'Consolidated List'!J1803</f>
        <v>0</v>
      </c>
      <c r="K901" s="14">
        <f>'Consolidated List'!K1803</f>
        <v>0</v>
      </c>
      <c r="L901" s="14">
        <f>'Consolidated List'!L1803</f>
        <v>0</v>
      </c>
      <c r="M901" s="14">
        <f>'Consolidated List'!M1803</f>
        <v>0</v>
      </c>
      <c r="N901" s="14">
        <f>'Consolidated List'!N1803</f>
        <v>0</v>
      </c>
      <c r="O901" s="14">
        <f>'Consolidated List'!O1803</f>
        <v>0</v>
      </c>
      <c r="P901" s="14">
        <f>'Consolidated List'!P1803</f>
        <v>0</v>
      </c>
      <c r="Q901" s="14">
        <f>'Consolidated List'!Q1803</f>
        <v>1</v>
      </c>
      <c r="R901" s="15">
        <f ca="1">RAND()*2-1</f>
        <v>-0.62246658348370332</v>
      </c>
      <c r="S901" s="13"/>
      <c r="T901" s="13">
        <v>2</v>
      </c>
      <c r="U901" s="13"/>
      <c r="V901" s="15">
        <f ca="1">$B$2*LOG(B901+1)+SUMPRODUCT($C$2:$T$2,C901:T901)</f>
        <v>181.82028403804463</v>
      </c>
      <c r="W901" s="10">
        <f t="shared" ref="W901:W964" ca="1" si="28">$W$2^LOG(V901)-2</f>
        <v>198706310398.17651</v>
      </c>
      <c r="X901" s="7">
        <f t="shared" ref="X901:X964" ca="1" si="29">INT((W901-$AA$18)/($AA$19-$AA$18)*($X$2-1)+1)</f>
        <v>2</v>
      </c>
      <c r="Y901" s="16">
        <f ca="1">X901/$AA$15</f>
        <v>2.3158869847151459E-4</v>
      </c>
    </row>
    <row r="902" spans="1:25" x14ac:dyDescent="0.25">
      <c r="A902" t="str">
        <f>'Consolidated List'!A1001</f>
        <v>McQueen</v>
      </c>
      <c r="B902" s="7">
        <f>'Consolidated List'!B1001</f>
        <v>0</v>
      </c>
      <c r="C902" s="7">
        <f>'Consolidated List'!C1001</f>
        <v>0</v>
      </c>
      <c r="D902" s="7">
        <f>'Consolidated List'!D1001</f>
        <v>0</v>
      </c>
      <c r="E902" s="7">
        <f>'Consolidated List'!E1001</f>
        <v>0</v>
      </c>
      <c r="F902" s="7">
        <f>'Consolidated List'!F1001</f>
        <v>0</v>
      </c>
      <c r="G902" s="7">
        <f>'Consolidated List'!G1001</f>
        <v>0</v>
      </c>
      <c r="H902" s="7">
        <f>'Consolidated List'!H1001</f>
        <v>0</v>
      </c>
      <c r="I902" s="7">
        <f>'Consolidated List'!I1001</f>
        <v>0</v>
      </c>
      <c r="J902" s="7">
        <f>'Consolidated List'!J1001</f>
        <v>0</v>
      </c>
      <c r="K902" s="7">
        <f>'Consolidated List'!K1001</f>
        <v>0</v>
      </c>
      <c r="L902" s="7">
        <f>'Consolidated List'!L1001</f>
        <v>0</v>
      </c>
      <c r="M902" s="7">
        <f>'Consolidated List'!M1001</f>
        <v>1</v>
      </c>
      <c r="N902" s="7">
        <f>'Consolidated List'!N1001</f>
        <v>0</v>
      </c>
      <c r="O902" s="7">
        <f>'Consolidated List'!O1001</f>
        <v>0</v>
      </c>
      <c r="P902" s="7">
        <f>'Consolidated List'!P1001</f>
        <v>0</v>
      </c>
      <c r="Q902" s="7">
        <f>'Consolidated List'!Q1001</f>
        <v>0</v>
      </c>
      <c r="R902" s="10">
        <f ca="1">RAND()*2-1</f>
        <v>0.35572109848680045</v>
      </c>
      <c r="V902" s="10">
        <f ca="1">$B$2*LOG(B902+1)+SUMPRODUCT($C$2:$T$2,C902:T902)</f>
        <v>59.411577928680458</v>
      </c>
      <c r="W902" s="10">
        <f t="shared" ca="1" si="28"/>
        <v>740210828.74558043</v>
      </c>
      <c r="X902" s="7">
        <f t="shared" ca="1" si="29"/>
        <v>1</v>
      </c>
      <c r="Y902" s="16">
        <f ca="1">X902/$AA$15</f>
        <v>1.1579434923575729E-4</v>
      </c>
    </row>
    <row r="903" spans="1:25" x14ac:dyDescent="0.25">
      <c r="A903" t="str">
        <f>'Consolidated List'!A1322</f>
        <v xml:space="preserve">Meadowlark Park </v>
      </c>
      <c r="B903" s="7">
        <f>'Consolidated List'!B1322</f>
        <v>625</v>
      </c>
      <c r="C903" s="7">
        <f>'Consolidated List'!C1322</f>
        <v>0</v>
      </c>
      <c r="D903" s="7">
        <f>'Consolidated List'!D1322</f>
        <v>0</v>
      </c>
      <c r="E903" s="7">
        <f>'Consolidated List'!E1322</f>
        <v>0</v>
      </c>
      <c r="F903" s="7">
        <f>'Consolidated List'!F1322</f>
        <v>0</v>
      </c>
      <c r="G903" s="7">
        <f>'Consolidated List'!G1322</f>
        <v>0</v>
      </c>
      <c r="H903" s="7">
        <f>'Consolidated List'!H1322</f>
        <v>0</v>
      </c>
      <c r="I903" s="7">
        <f>'Consolidated List'!I1322</f>
        <v>0</v>
      </c>
      <c r="J903" s="7">
        <f>'Consolidated List'!J1322</f>
        <v>0</v>
      </c>
      <c r="K903" s="7">
        <f>'Consolidated List'!K1322</f>
        <v>0</v>
      </c>
      <c r="L903" s="7">
        <f>'Consolidated List'!L1322</f>
        <v>0</v>
      </c>
      <c r="M903" s="7">
        <f>'Consolidated List'!M968</f>
        <v>1</v>
      </c>
      <c r="N903" s="7">
        <f>'Consolidated List'!N1322</f>
        <v>1</v>
      </c>
      <c r="O903" s="7">
        <f>'Consolidated List'!O1322</f>
        <v>0</v>
      </c>
      <c r="P903" s="7">
        <f>'Consolidated List'!P1322</f>
        <v>0</v>
      </c>
      <c r="Q903" s="7">
        <f>'Consolidated List'!Q1322</f>
        <v>0</v>
      </c>
      <c r="R903" s="10">
        <f ca="1">RAND()*2-1</f>
        <v>-0.61276755404402161</v>
      </c>
      <c r="V903" s="10">
        <f ca="1">$B$2*LOG(B903+1)+SUMPRODUCT($C$2:$T$2,C903:T903)</f>
        <v>154.01364439931641</v>
      </c>
      <c r="W903" s="10">
        <f t="shared" ca="1" si="28"/>
        <v>86655471192.296402</v>
      </c>
      <c r="X903" s="7">
        <f t="shared" ca="1" si="29"/>
        <v>1</v>
      </c>
      <c r="Y903" s="16">
        <f ca="1">X903/$AA$15</f>
        <v>1.1579434923575729E-4</v>
      </c>
    </row>
    <row r="904" spans="1:25" x14ac:dyDescent="0.25">
      <c r="A904" s="13" t="str">
        <f>'Consolidated List'!A1804</f>
        <v xml:space="preserve">Meanook </v>
      </c>
      <c r="B904" s="14">
        <f>'Consolidated List'!B1804</f>
        <v>20</v>
      </c>
      <c r="C904" s="14">
        <f>'Consolidated List'!C1804</f>
        <v>0</v>
      </c>
      <c r="D904" s="14">
        <f>'Consolidated List'!D1804</f>
        <v>0</v>
      </c>
      <c r="E904" s="7">
        <f>'Consolidated List'!E321</f>
        <v>1</v>
      </c>
      <c r="F904" s="14">
        <f>'Consolidated List'!F1804</f>
        <v>0</v>
      </c>
      <c r="G904" s="14">
        <f>'Consolidated List'!G1804</f>
        <v>0</v>
      </c>
      <c r="H904" s="14">
        <f>'Consolidated List'!H1804</f>
        <v>0</v>
      </c>
      <c r="I904" s="14">
        <f>'Consolidated List'!I1804</f>
        <v>0</v>
      </c>
      <c r="J904" s="14">
        <f>'Consolidated List'!J1804</f>
        <v>0</v>
      </c>
      <c r="K904" s="14">
        <f>'Consolidated List'!K1804</f>
        <v>0</v>
      </c>
      <c r="L904" s="14">
        <f>'Consolidated List'!L1804</f>
        <v>0</v>
      </c>
      <c r="M904" s="14">
        <f>'Consolidated List'!M1804</f>
        <v>0</v>
      </c>
      <c r="N904" s="14">
        <f>'Consolidated List'!N1804</f>
        <v>0</v>
      </c>
      <c r="O904" s="14">
        <f>'Consolidated List'!O1804</f>
        <v>0</v>
      </c>
      <c r="P904" s="14">
        <f>'Consolidated List'!P1804</f>
        <v>0</v>
      </c>
      <c r="Q904" s="14">
        <f>'Consolidated List'!Q1804</f>
        <v>1</v>
      </c>
      <c r="R904" s="15">
        <f ca="1">RAND()*2-1</f>
        <v>-0.13942058252020018</v>
      </c>
      <c r="S904" s="13"/>
      <c r="T904" s="13"/>
      <c r="U904" s="13"/>
      <c r="V904" s="15">
        <f ca="1">$B$2*LOG(B904+1)+SUMPRODUCT($C$2:$T$2,C904:T904)</f>
        <v>107.23903090101734</v>
      </c>
      <c r="W904" s="10">
        <f t="shared" ca="1" si="28"/>
        <v>14182879183.792976</v>
      </c>
      <c r="X904" s="7">
        <f t="shared" ca="1" si="29"/>
        <v>1</v>
      </c>
      <c r="Y904" s="16">
        <f ca="1">X904/$AA$15</f>
        <v>1.1579434923575729E-4</v>
      </c>
    </row>
    <row r="905" spans="1:25" x14ac:dyDescent="0.25">
      <c r="A905" t="str">
        <f>'Consolidated List'!A322</f>
        <v xml:space="preserve">Mearns </v>
      </c>
      <c r="B905" s="7">
        <f>'Consolidated List'!B322</f>
        <v>0</v>
      </c>
      <c r="C905" s="7">
        <f>'Consolidated List'!C322</f>
        <v>0</v>
      </c>
      <c r="D905" s="7">
        <f>'Consolidated List'!D322</f>
        <v>0</v>
      </c>
      <c r="E905" s="7">
        <f>'Consolidated List'!E322</f>
        <v>1</v>
      </c>
      <c r="F905" s="7">
        <f>'Consolidated List'!F322</f>
        <v>0</v>
      </c>
      <c r="G905" s="7">
        <f>'Consolidated List'!G322</f>
        <v>0</v>
      </c>
      <c r="H905" s="7">
        <f>'Consolidated List'!H322</f>
        <v>0</v>
      </c>
      <c r="I905" s="7">
        <f>'Consolidated List'!I322</f>
        <v>0</v>
      </c>
      <c r="J905" s="7">
        <f>'Consolidated List'!J322</f>
        <v>0</v>
      </c>
      <c r="K905" s="7">
        <f>'Consolidated List'!K322</f>
        <v>0</v>
      </c>
      <c r="L905" s="7">
        <f>'Consolidated List'!L322</f>
        <v>0</v>
      </c>
      <c r="M905" s="7">
        <f>'Consolidated List'!M322</f>
        <v>0</v>
      </c>
      <c r="N905" s="7">
        <f>'Consolidated List'!N322</f>
        <v>0</v>
      </c>
      <c r="O905" s="7">
        <f>'Consolidated List'!O322</f>
        <v>0</v>
      </c>
      <c r="P905" s="7">
        <f>'Consolidated List'!P322</f>
        <v>0</v>
      </c>
      <c r="Q905" s="7">
        <f>'Consolidated List'!Q322</f>
        <v>0</v>
      </c>
      <c r="R905" s="10">
        <f ca="1">RAND()*2-1</f>
        <v>0.47817422101358265</v>
      </c>
      <c r="V905" s="10">
        <f ca="1">$B$2*LOG(B905+1)+SUMPRODUCT($C$2:$T$2,C905:T905)</f>
        <v>29.781742210135825</v>
      </c>
      <c r="W905" s="10">
        <f t="shared" ca="1" si="28"/>
        <v>23428822.562643677</v>
      </c>
      <c r="X905" s="7">
        <f t="shared" ca="1" si="29"/>
        <v>1</v>
      </c>
      <c r="Y905" s="16">
        <f ca="1">X905/$AA$15</f>
        <v>1.1579434923575729E-4</v>
      </c>
    </row>
    <row r="906" spans="1:25" x14ac:dyDescent="0.25">
      <c r="A906" t="str">
        <f>'Consolidated List'!A733</f>
        <v xml:space="preserve">Medicine Hat </v>
      </c>
      <c r="B906" s="7">
        <f>'Consolidated List'!B733</f>
        <v>61097</v>
      </c>
      <c r="C906" s="7">
        <f>'Consolidated List'!C733</f>
        <v>0</v>
      </c>
      <c r="D906" s="7">
        <f>'Consolidated List'!D733</f>
        <v>0</v>
      </c>
      <c r="E906" s="7">
        <f>'Consolidated List'!E733</f>
        <v>0</v>
      </c>
      <c r="F906" s="7">
        <f>'Consolidated List'!F733</f>
        <v>0</v>
      </c>
      <c r="G906" s="7">
        <f>'Consolidated List'!G733</f>
        <v>0</v>
      </c>
      <c r="H906" s="7">
        <f>'Consolidated List'!H733</f>
        <v>0</v>
      </c>
      <c r="I906" s="7">
        <f>'Consolidated List'!I733</f>
        <v>0</v>
      </c>
      <c r="J906" s="7">
        <f>'Consolidated List'!J733</f>
        <v>1</v>
      </c>
      <c r="K906" s="7">
        <f>'Consolidated List'!K733</f>
        <v>0</v>
      </c>
      <c r="L906" s="7">
        <f>'Consolidated List'!L733</f>
        <v>0</v>
      </c>
      <c r="M906" s="7">
        <f>'Consolidated List'!M733</f>
        <v>0</v>
      </c>
      <c r="N906" s="7">
        <f>'Consolidated List'!N733</f>
        <v>0</v>
      </c>
      <c r="O906" s="7">
        <f>'Consolidated List'!O733</f>
        <v>0</v>
      </c>
      <c r="P906" s="7">
        <f>'Consolidated List'!P733</f>
        <v>0</v>
      </c>
      <c r="Q906" s="7">
        <f>'Consolidated List'!Q733</f>
        <v>0</v>
      </c>
      <c r="R906" s="10">
        <f ca="1">RAND()*2-1</f>
        <v>0.892580774604812</v>
      </c>
      <c r="T906">
        <v>2</v>
      </c>
      <c r="V906" s="10">
        <f ca="1">$B$2*LOG(B906+1)+SUMPRODUCT($C$2:$T$2,C906:T906)</f>
        <v>379.86469855303869</v>
      </c>
      <c r="W906" s="10">
        <f t="shared" ca="1" si="28"/>
        <v>7909420745659.0283</v>
      </c>
      <c r="X906" s="7">
        <f t="shared" ca="1" si="29"/>
        <v>59</v>
      </c>
      <c r="Y906" s="16">
        <f ca="1">X906/$AA$15</f>
        <v>6.8318666049096803E-3</v>
      </c>
    </row>
    <row r="907" spans="1:25" x14ac:dyDescent="0.25">
      <c r="A907" s="13" t="str">
        <f>'Consolidated List'!A1805</f>
        <v xml:space="preserve">Meeting Creek </v>
      </c>
      <c r="B907" s="14">
        <f>'Consolidated List'!B1805</f>
        <v>42</v>
      </c>
      <c r="C907" s="14">
        <f>'Consolidated List'!C1805</f>
        <v>0</v>
      </c>
      <c r="D907" s="14">
        <f>'Consolidated List'!D1805</f>
        <v>0</v>
      </c>
      <c r="E907" s="7">
        <f>'Consolidated List'!E323</f>
        <v>1</v>
      </c>
      <c r="F907" s="14">
        <f>'Consolidated List'!F1805</f>
        <v>0</v>
      </c>
      <c r="G907" s="14">
        <f>'Consolidated List'!G1805</f>
        <v>0</v>
      </c>
      <c r="H907" s="14">
        <f>'Consolidated List'!H1805</f>
        <v>0</v>
      </c>
      <c r="I907" s="14">
        <f>'Consolidated List'!I1805</f>
        <v>0</v>
      </c>
      <c r="J907" s="14">
        <f>'Consolidated List'!J1805</f>
        <v>0</v>
      </c>
      <c r="K907" s="14">
        <f>'Consolidated List'!K1805</f>
        <v>0</v>
      </c>
      <c r="L907" s="14">
        <f>'Consolidated List'!L1805</f>
        <v>0</v>
      </c>
      <c r="M907" s="14">
        <f>'Consolidated List'!M1805</f>
        <v>0</v>
      </c>
      <c r="N907" s="14">
        <f>'Consolidated List'!N1805</f>
        <v>0</v>
      </c>
      <c r="O907" s="14">
        <f>'Consolidated List'!O1805</f>
        <v>0</v>
      </c>
      <c r="P907" s="14">
        <f>'Consolidated List'!P1805</f>
        <v>0</v>
      </c>
      <c r="Q907" s="14">
        <f>'Consolidated List'!Q1805</f>
        <v>1</v>
      </c>
      <c r="R907" s="15">
        <f ca="1">RAND()*2-1</f>
        <v>-9.9139074319849918E-2</v>
      </c>
      <c r="S907" s="13"/>
      <c r="T907" s="13">
        <v>1</v>
      </c>
      <c r="U907" s="13"/>
      <c r="V907" s="15">
        <f ca="1">$B$2*LOG(B907+1)+SUMPRODUCT($C$2:$T$2,C907:T907)</f>
        <v>161.91306829092787</v>
      </c>
      <c r="W907" s="10">
        <f t="shared" ca="1" si="28"/>
        <v>111278051948.67677</v>
      </c>
      <c r="X907" s="7">
        <f t="shared" ca="1" si="29"/>
        <v>1</v>
      </c>
      <c r="Y907" s="16">
        <f ca="1">X907/$AA$15</f>
        <v>1.1579434923575729E-4</v>
      </c>
    </row>
    <row r="908" spans="1:25" x14ac:dyDescent="0.25">
      <c r="A908" t="str">
        <f>'Consolidated List'!A1087</f>
        <v>Menisa</v>
      </c>
      <c r="B908" s="7">
        <f>'Consolidated List'!B1087</f>
        <v>0</v>
      </c>
      <c r="C908" s="7">
        <f>'Consolidated List'!C1087</f>
        <v>0</v>
      </c>
      <c r="D908" s="7">
        <f>'Consolidated List'!D1087</f>
        <v>0</v>
      </c>
      <c r="E908" s="7">
        <f>'Consolidated List'!E1087</f>
        <v>0</v>
      </c>
      <c r="F908" s="7">
        <f>'Consolidated List'!F1087</f>
        <v>0</v>
      </c>
      <c r="G908" s="7">
        <f>'Consolidated List'!G1087</f>
        <v>0</v>
      </c>
      <c r="H908" s="7">
        <f>'Consolidated List'!H1087</f>
        <v>0</v>
      </c>
      <c r="I908" s="7">
        <f>'Consolidated List'!I1087</f>
        <v>0</v>
      </c>
      <c r="J908" s="7">
        <f>'Consolidated List'!J1087</f>
        <v>0</v>
      </c>
      <c r="K908" s="7">
        <f>'Consolidated List'!K1087</f>
        <v>0</v>
      </c>
      <c r="L908" s="7">
        <f>'Consolidated List'!L1087</f>
        <v>0</v>
      </c>
      <c r="M908" s="7">
        <f>'Consolidated List'!M1087</f>
        <v>1</v>
      </c>
      <c r="N908" s="7">
        <f>'Consolidated List'!N1087</f>
        <v>0</v>
      </c>
      <c r="O908" s="7">
        <f>'Consolidated List'!O1087</f>
        <v>0</v>
      </c>
      <c r="P908" s="7">
        <f>'Consolidated List'!P1087</f>
        <v>0</v>
      </c>
      <c r="Q908" s="7">
        <f>'Consolidated List'!Q1087</f>
        <v>0</v>
      </c>
      <c r="R908" s="10">
        <f ca="1">RAND()*2-1</f>
        <v>-0.15080286412942812</v>
      </c>
      <c r="V908" s="10">
        <f ca="1">$B$2*LOG(B908+1)+SUMPRODUCT($C$2:$T$2,C908:T908)</f>
        <v>54.34633830251817</v>
      </c>
      <c r="W908" s="10">
        <f t="shared" ca="1" si="28"/>
        <v>474079785.61438179</v>
      </c>
      <c r="X908" s="7">
        <f t="shared" ca="1" si="29"/>
        <v>1</v>
      </c>
      <c r="Y908" s="16">
        <f ca="1">X908/$AA$15</f>
        <v>1.1579434923575729E-4</v>
      </c>
    </row>
    <row r="909" spans="1:25" x14ac:dyDescent="0.25">
      <c r="A909" t="str">
        <f>'Consolidated List'!A65</f>
        <v xml:space="preserve">Mercoal </v>
      </c>
      <c r="B909" s="7">
        <f>'Consolidated List'!B65</f>
        <v>0</v>
      </c>
      <c r="C909" s="7">
        <f>'Consolidated List'!C65</f>
        <v>0</v>
      </c>
      <c r="D909" s="7">
        <f>'Consolidated List'!D65</f>
        <v>1</v>
      </c>
      <c r="E909" s="7">
        <f>'Consolidated List'!E65</f>
        <v>0</v>
      </c>
      <c r="F909" s="7">
        <f>'Consolidated List'!F65</f>
        <v>0</v>
      </c>
      <c r="G909" s="7">
        <f>'Consolidated List'!G65</f>
        <v>0</v>
      </c>
      <c r="H909" s="7">
        <f>'Consolidated List'!H65</f>
        <v>0</v>
      </c>
      <c r="I909" s="7">
        <f>'Consolidated List'!I65</f>
        <v>0</v>
      </c>
      <c r="J909" s="7">
        <f>'Consolidated List'!J65</f>
        <v>0</v>
      </c>
      <c r="K909" s="7">
        <f>'Consolidated List'!K787</f>
        <v>1</v>
      </c>
      <c r="L909" s="7">
        <f>'Consolidated List'!L65</f>
        <v>0</v>
      </c>
      <c r="M909" s="7">
        <f>'Consolidated List'!M65</f>
        <v>0</v>
      </c>
      <c r="N909" s="7">
        <f>'Consolidated List'!N65</f>
        <v>0</v>
      </c>
      <c r="O909" s="7">
        <f>'Consolidated List'!O65</f>
        <v>0</v>
      </c>
      <c r="P909" s="7">
        <f>'Consolidated List'!P65</f>
        <v>0</v>
      </c>
      <c r="Q909" s="7">
        <f>'Consolidated List'!Q65</f>
        <v>0</v>
      </c>
      <c r="R909" s="10">
        <f ca="1">RAND()*2-1</f>
        <v>0.32175032944254567</v>
      </c>
      <c r="V909" s="10">
        <f ca="1">$B$2*LOG(B909+1)+SUMPRODUCT($C$2:$T$2,C909:T909)</f>
        <v>23.217503294425455</v>
      </c>
      <c r="W909" s="10">
        <f t="shared" ca="1" si="28"/>
        <v>6746483.3125982778</v>
      </c>
      <c r="X909" s="7">
        <f t="shared" ca="1" si="29"/>
        <v>1</v>
      </c>
      <c r="Y909" s="16">
        <f ca="1">X909/$AA$15</f>
        <v>1.1579434923575729E-4</v>
      </c>
    </row>
    <row r="910" spans="1:25" x14ac:dyDescent="0.25">
      <c r="A910" s="13" t="str">
        <f>'Consolidated List'!A1806</f>
        <v xml:space="preserve">Meso West </v>
      </c>
      <c r="B910" s="14">
        <f>'Consolidated List'!B1806</f>
        <v>338</v>
      </c>
      <c r="C910" s="14">
        <f>'Consolidated List'!C1806</f>
        <v>0</v>
      </c>
      <c r="D910" s="14">
        <f>'Consolidated List'!D1806</f>
        <v>0</v>
      </c>
      <c r="E910" s="14">
        <f>'Consolidated List'!E1806</f>
        <v>0</v>
      </c>
      <c r="F910" s="14">
        <f>'Consolidated List'!F1806</f>
        <v>0</v>
      </c>
      <c r="G910" s="14">
        <f>'Consolidated List'!G1806</f>
        <v>0</v>
      </c>
      <c r="H910" s="14">
        <f>'Consolidated List'!H1806</f>
        <v>0</v>
      </c>
      <c r="I910" s="14">
        <f>'Consolidated List'!I1806</f>
        <v>0</v>
      </c>
      <c r="J910" s="14">
        <f>'Consolidated List'!J1806</f>
        <v>0</v>
      </c>
      <c r="K910" s="14">
        <f>'Consolidated List'!K1806</f>
        <v>0</v>
      </c>
      <c r="L910" s="14">
        <f>'Consolidated List'!L1806</f>
        <v>0</v>
      </c>
      <c r="M910" s="14">
        <f>'Consolidated List'!M1806</f>
        <v>0</v>
      </c>
      <c r="N910" s="14">
        <f>'Consolidated List'!N1806</f>
        <v>0</v>
      </c>
      <c r="O910" s="14">
        <f>'Consolidated List'!O1806</f>
        <v>0</v>
      </c>
      <c r="P910" s="14">
        <f>'Consolidated List'!P1806</f>
        <v>0</v>
      </c>
      <c r="Q910" s="14">
        <f>'Consolidated List'!Q1806</f>
        <v>1</v>
      </c>
      <c r="R910" s="15">
        <f ca="1">RAND()*2-1</f>
        <v>-2.5784602986344218E-2</v>
      </c>
      <c r="S910" s="13"/>
      <c r="T910" s="13"/>
      <c r="U910" s="13"/>
      <c r="V910" s="15">
        <f ca="1">$B$2*LOG(B910+1)+SUMPRODUCT($C$2:$T$2,C910:T910)</f>
        <v>123.23874401083826</v>
      </c>
      <c r="W910" s="10">
        <f t="shared" ca="1" si="28"/>
        <v>28427346145.315495</v>
      </c>
      <c r="X910" s="7">
        <f t="shared" ca="1" si="29"/>
        <v>1</v>
      </c>
      <c r="Y910" s="16">
        <f ca="1">X910/$AA$15</f>
        <v>1.1579434923575729E-4</v>
      </c>
    </row>
    <row r="911" spans="1:25" x14ac:dyDescent="0.25">
      <c r="A911" t="str">
        <f>'Consolidated List'!A324</f>
        <v xml:space="preserve">Metiskow </v>
      </c>
      <c r="B911" s="7">
        <f>'Consolidated List'!B324</f>
        <v>0</v>
      </c>
      <c r="C911" s="7">
        <f>'Consolidated List'!C324</f>
        <v>0</v>
      </c>
      <c r="D911" s="7">
        <f>'Consolidated List'!D324</f>
        <v>0</v>
      </c>
      <c r="E911" s="7">
        <f>'Consolidated List'!E324</f>
        <v>1</v>
      </c>
      <c r="F911" s="7">
        <f>'Consolidated List'!F324</f>
        <v>0</v>
      </c>
      <c r="G911" s="7">
        <f>'Consolidated List'!G324</f>
        <v>0</v>
      </c>
      <c r="H911" s="7">
        <f>'Consolidated List'!H324</f>
        <v>0</v>
      </c>
      <c r="I911" s="7">
        <f>'Consolidated List'!I324</f>
        <v>0</v>
      </c>
      <c r="J911" s="7">
        <f>'Consolidated List'!J324</f>
        <v>0</v>
      </c>
      <c r="K911" s="7">
        <f>'Consolidated List'!K324</f>
        <v>0</v>
      </c>
      <c r="L911" s="7">
        <f>'Consolidated List'!L324</f>
        <v>0</v>
      </c>
      <c r="M911" s="7">
        <f>'Consolidated List'!M324</f>
        <v>0</v>
      </c>
      <c r="N911" s="7">
        <f>'Consolidated List'!N324</f>
        <v>0</v>
      </c>
      <c r="O911" s="7">
        <f>'Consolidated List'!O324</f>
        <v>0</v>
      </c>
      <c r="P911" s="7">
        <f>'Consolidated List'!P324</f>
        <v>0</v>
      </c>
      <c r="Q911" s="7">
        <f>'Consolidated List'!Q324</f>
        <v>0</v>
      </c>
      <c r="R911" s="10">
        <f ca="1">RAND()*2-1</f>
        <v>-0.14264711235471972</v>
      </c>
      <c r="V911" s="10">
        <f ca="1">$B$2*LOG(B911+1)+SUMPRODUCT($C$2:$T$2,C911:T911)</f>
        <v>23.573528876452801</v>
      </c>
      <c r="W911" s="10">
        <f t="shared" ca="1" si="28"/>
        <v>7279857.5224966407</v>
      </c>
      <c r="X911" s="7">
        <f t="shared" ca="1" si="29"/>
        <v>1</v>
      </c>
      <c r="Y911" s="16">
        <f ca="1">X911/$AA$15</f>
        <v>1.1579434923575729E-4</v>
      </c>
    </row>
    <row r="912" spans="1:25" x14ac:dyDescent="0.25">
      <c r="A912" t="str">
        <f>'Consolidated List'!A563</f>
        <v xml:space="preserve">Mewatha Beach </v>
      </c>
      <c r="B912" s="7">
        <f>'Consolidated List'!B563</f>
        <v>167</v>
      </c>
      <c r="C912" s="7">
        <f>'Consolidated List'!C563</f>
        <v>0</v>
      </c>
      <c r="D912" s="7">
        <f>'Consolidated List'!D563</f>
        <v>0</v>
      </c>
      <c r="E912" s="7">
        <f>'Consolidated List'!E563</f>
        <v>0</v>
      </c>
      <c r="F912" s="7">
        <f>'Consolidated List'!F563</f>
        <v>1</v>
      </c>
      <c r="G912" s="7">
        <f>'Consolidated List'!G563</f>
        <v>0</v>
      </c>
      <c r="H912" s="7">
        <f>'Consolidated List'!H563</f>
        <v>0</v>
      </c>
      <c r="I912" s="7">
        <f>'Consolidated List'!I563</f>
        <v>0</v>
      </c>
      <c r="J912" s="7">
        <f>'Consolidated List'!J563</f>
        <v>0</v>
      </c>
      <c r="K912" s="7">
        <f>'Consolidated List'!K563</f>
        <v>0</v>
      </c>
      <c r="L912" s="7">
        <f>'Consolidated List'!L563</f>
        <v>0</v>
      </c>
      <c r="M912" s="7">
        <f>'Consolidated List'!M563</f>
        <v>0</v>
      </c>
      <c r="N912" s="7">
        <f>'Consolidated List'!N563</f>
        <v>0</v>
      </c>
      <c r="O912" s="7">
        <f>'Consolidated List'!O563</f>
        <v>0</v>
      </c>
      <c r="P912" s="7">
        <f>'Consolidated List'!P563</f>
        <v>0</v>
      </c>
      <c r="Q912" s="7">
        <f>'Consolidated List'!Q563</f>
        <v>0</v>
      </c>
      <c r="R912" s="10">
        <f ca="1">RAND()*2-1</f>
        <v>-0.57924607566275932</v>
      </c>
      <c r="V912" s="10">
        <f ca="1">$B$2*LOG(B912+1)+SUMPRODUCT($C$2:$T$2,C912:T912)</f>
        <v>84.642745540325876</v>
      </c>
      <c r="W912" s="10">
        <f t="shared" ca="1" si="28"/>
        <v>4344589117.500885</v>
      </c>
      <c r="X912" s="7">
        <f t="shared" ca="1" si="29"/>
        <v>1</v>
      </c>
      <c r="Y912" s="16">
        <f ca="1">X912/$AA$15</f>
        <v>1.1579434923575729E-4</v>
      </c>
    </row>
    <row r="913" spans="1:25" x14ac:dyDescent="0.25">
      <c r="A913" t="str">
        <f>'Consolidated List'!A1092</f>
        <v>Meyokumin</v>
      </c>
      <c r="B913" s="7">
        <f>'Consolidated List'!B1092</f>
        <v>0</v>
      </c>
      <c r="C913" s="7">
        <f>'Consolidated List'!C1092</f>
        <v>0</v>
      </c>
      <c r="D913" s="7">
        <f>'Consolidated List'!D1092</f>
        <v>0</v>
      </c>
      <c r="E913" s="7">
        <f>'Consolidated List'!E1092</f>
        <v>0</v>
      </c>
      <c r="F913" s="7">
        <f>'Consolidated List'!F1092</f>
        <v>0</v>
      </c>
      <c r="G913" s="7">
        <f>'Consolidated List'!G1092</f>
        <v>0</v>
      </c>
      <c r="H913" s="7">
        <f>'Consolidated List'!H1092</f>
        <v>0</v>
      </c>
      <c r="I913" s="7">
        <f>'Consolidated List'!I1092</f>
        <v>0</v>
      </c>
      <c r="J913" s="7">
        <f>'Consolidated List'!J1092</f>
        <v>0</v>
      </c>
      <c r="K913" s="7">
        <f>'Consolidated List'!K1092</f>
        <v>0</v>
      </c>
      <c r="L913" s="7">
        <f>'Consolidated List'!L1092</f>
        <v>0</v>
      </c>
      <c r="M913" s="7">
        <f>'Consolidated List'!M1092</f>
        <v>1</v>
      </c>
      <c r="N913" s="7">
        <f>'Consolidated List'!N1092</f>
        <v>0</v>
      </c>
      <c r="O913" s="7">
        <f>'Consolidated List'!O1092</f>
        <v>0</v>
      </c>
      <c r="P913" s="7">
        <f>'Consolidated List'!P1092</f>
        <v>0</v>
      </c>
      <c r="Q913" s="7">
        <f>'Consolidated List'!Q1092</f>
        <v>0</v>
      </c>
      <c r="R913" s="10">
        <f ca="1">RAND()*2-1</f>
        <v>-0.65510137733214568</v>
      </c>
      <c r="V913" s="10">
        <f ca="1">$B$2*LOG(B913+1)+SUMPRODUCT($C$2:$T$2,C913:T913)</f>
        <v>49.303353170490993</v>
      </c>
      <c r="W913" s="10">
        <f t="shared" ca="1" si="28"/>
        <v>291328036.94285369</v>
      </c>
      <c r="X913" s="7">
        <f t="shared" ca="1" si="29"/>
        <v>1</v>
      </c>
      <c r="Y913" s="16">
        <f ca="1">X913/$AA$15</f>
        <v>1.1579434923575729E-4</v>
      </c>
    </row>
    <row r="914" spans="1:25" x14ac:dyDescent="0.25">
      <c r="A914" t="str">
        <f>'Consolidated List'!A1090</f>
        <v>Meyonohk</v>
      </c>
      <c r="B914" s="7">
        <f>'Consolidated List'!B1090</f>
        <v>0</v>
      </c>
      <c r="C914" s="7">
        <f>'Consolidated List'!C1090</f>
        <v>0</v>
      </c>
      <c r="D914" s="7">
        <f>'Consolidated List'!D1090</f>
        <v>0</v>
      </c>
      <c r="E914" s="7">
        <f>'Consolidated List'!E1090</f>
        <v>0</v>
      </c>
      <c r="F914" s="7">
        <f>'Consolidated List'!F1090</f>
        <v>0</v>
      </c>
      <c r="G914" s="7">
        <f>'Consolidated List'!G1090</f>
        <v>0</v>
      </c>
      <c r="H914" s="7">
        <f>'Consolidated List'!H1090</f>
        <v>0</v>
      </c>
      <c r="I914" s="7">
        <f>'Consolidated List'!I1090</f>
        <v>0</v>
      </c>
      <c r="J914" s="7">
        <f>'Consolidated List'!J1090</f>
        <v>0</v>
      </c>
      <c r="K914" s="7">
        <f>'Consolidated List'!K1090</f>
        <v>0</v>
      </c>
      <c r="L914" s="7">
        <f>'Consolidated List'!L1090</f>
        <v>0</v>
      </c>
      <c r="M914" s="7">
        <f>'Consolidated List'!M1090</f>
        <v>1</v>
      </c>
      <c r="N914" s="7">
        <f>'Consolidated List'!N1090</f>
        <v>0</v>
      </c>
      <c r="O914" s="7">
        <f>'Consolidated List'!O1090</f>
        <v>0</v>
      </c>
      <c r="P914" s="7">
        <f>'Consolidated List'!P1090</f>
        <v>0</v>
      </c>
      <c r="Q914" s="7">
        <f>'Consolidated List'!Q1090</f>
        <v>0</v>
      </c>
      <c r="R914" s="10">
        <f ca="1">RAND()*2-1</f>
        <v>0.48284012556049971</v>
      </c>
      <c r="V914" s="10">
        <f ca="1">$B$2*LOG(B914+1)+SUMPRODUCT($C$2:$T$2,C914:T914)</f>
        <v>60.682768199417445</v>
      </c>
      <c r="W914" s="10">
        <f t="shared" ca="1" si="28"/>
        <v>822861833.43737161</v>
      </c>
      <c r="X914" s="7">
        <f t="shared" ca="1" si="29"/>
        <v>1</v>
      </c>
      <c r="Y914" s="16">
        <f ca="1">X914/$AA$15</f>
        <v>1.1579434923575729E-4</v>
      </c>
    </row>
    <row r="915" spans="1:25" x14ac:dyDescent="0.25">
      <c r="A915" t="str">
        <f>'Consolidated List'!A1095</f>
        <v>Michaels Park</v>
      </c>
      <c r="B915" s="7">
        <f>'Consolidated List'!B1095</f>
        <v>0</v>
      </c>
      <c r="C915" s="7">
        <f>'Consolidated List'!C1095</f>
        <v>0</v>
      </c>
      <c r="D915" s="7">
        <f>'Consolidated List'!D1095</f>
        <v>0</v>
      </c>
      <c r="E915" s="7">
        <f>'Consolidated List'!E1095</f>
        <v>0</v>
      </c>
      <c r="F915" s="7">
        <f>'Consolidated List'!F1095</f>
        <v>0</v>
      </c>
      <c r="G915" s="7">
        <f>'Consolidated List'!G1095</f>
        <v>0</v>
      </c>
      <c r="H915" s="7">
        <f>'Consolidated List'!H1095</f>
        <v>0</v>
      </c>
      <c r="I915" s="7">
        <f>'Consolidated List'!I1095</f>
        <v>0</v>
      </c>
      <c r="J915" s="7">
        <f>'Consolidated List'!J1095</f>
        <v>0</v>
      </c>
      <c r="K915" s="7">
        <f>'Consolidated List'!K1095</f>
        <v>0</v>
      </c>
      <c r="L915" s="7">
        <f>'Consolidated List'!L1095</f>
        <v>0</v>
      </c>
      <c r="M915" s="7">
        <f>'Consolidated List'!M1095</f>
        <v>1</v>
      </c>
      <c r="N915" s="7">
        <f>'Consolidated List'!N1095</f>
        <v>0</v>
      </c>
      <c r="O915" s="7">
        <f>'Consolidated List'!O1095</f>
        <v>0</v>
      </c>
      <c r="P915" s="7">
        <f>'Consolidated List'!P1095</f>
        <v>0</v>
      </c>
      <c r="Q915" s="7">
        <f>'Consolidated List'!Q1095</f>
        <v>0</v>
      </c>
      <c r="R915" s="10">
        <f ca="1">RAND()*2-1</f>
        <v>-0.36396956207115672</v>
      </c>
      <c r="V915" s="10">
        <f ca="1">$B$2*LOG(B915+1)+SUMPRODUCT($C$2:$T$2,C915:T915)</f>
        <v>52.214671323100887</v>
      </c>
      <c r="W915" s="10">
        <f t="shared" ca="1" si="28"/>
        <v>388117066.93644094</v>
      </c>
      <c r="X915" s="7">
        <f t="shared" ca="1" si="29"/>
        <v>1</v>
      </c>
      <c r="Y915" s="16">
        <f ca="1">X915/$AA$15</f>
        <v>1.1579434923575729E-4</v>
      </c>
    </row>
    <row r="916" spans="1:25" x14ac:dyDescent="0.25">
      <c r="A916" t="str">
        <f>'Consolidated List'!A325</f>
        <v xml:space="preserve">Michichi </v>
      </c>
      <c r="B916" s="7">
        <f>'Consolidated List'!B325</f>
        <v>0</v>
      </c>
      <c r="C916" s="7">
        <f>'Consolidated List'!C325</f>
        <v>0</v>
      </c>
      <c r="D916" s="7">
        <f>'Consolidated List'!D325</f>
        <v>0</v>
      </c>
      <c r="E916" s="7">
        <f>'Consolidated List'!E325</f>
        <v>1</v>
      </c>
      <c r="F916" s="7">
        <f>'Consolidated List'!F325</f>
        <v>0</v>
      </c>
      <c r="G916" s="7">
        <f>'Consolidated List'!G325</f>
        <v>0</v>
      </c>
      <c r="H916" s="7">
        <f>'Consolidated List'!H325</f>
        <v>0</v>
      </c>
      <c r="I916" s="7">
        <f>'Consolidated List'!I325</f>
        <v>0</v>
      </c>
      <c r="J916" s="7">
        <f>'Consolidated List'!J325</f>
        <v>0</v>
      </c>
      <c r="K916" s="7">
        <f>'Consolidated List'!K325</f>
        <v>0</v>
      </c>
      <c r="L916" s="7">
        <f>'Consolidated List'!L325</f>
        <v>0</v>
      </c>
      <c r="M916" s="7">
        <f>'Consolidated List'!M325</f>
        <v>0</v>
      </c>
      <c r="N916" s="7">
        <f>'Consolidated List'!N325</f>
        <v>0</v>
      </c>
      <c r="O916" s="7">
        <f>'Consolidated List'!O325</f>
        <v>0</v>
      </c>
      <c r="P916" s="7">
        <f>'Consolidated List'!P325</f>
        <v>0</v>
      </c>
      <c r="Q916" s="7">
        <f>'Consolidated List'!Q325</f>
        <v>0</v>
      </c>
      <c r="R916" s="10">
        <f ca="1">RAND()*2-1</f>
        <v>-0.89734729239490862</v>
      </c>
      <c r="V916" s="10">
        <f ca="1">$B$2*LOG(B916+1)+SUMPRODUCT($C$2:$T$2,C916:T916)</f>
        <v>16.026527076050915</v>
      </c>
      <c r="W916" s="10">
        <f t="shared" ca="1" si="28"/>
        <v>1057295.2630756965</v>
      </c>
      <c r="X916" s="7">
        <f t="shared" ca="1" si="29"/>
        <v>1</v>
      </c>
      <c r="Y916" s="16">
        <f ca="1">X916/$AA$15</f>
        <v>1.1579434923575729E-4</v>
      </c>
    </row>
    <row r="917" spans="1:25" x14ac:dyDescent="0.25">
      <c r="A917" t="str">
        <f>'Consolidated List'!A852</f>
        <v>Midland</v>
      </c>
      <c r="B917" s="7">
        <f>'Consolidated List'!B852</f>
        <v>0</v>
      </c>
      <c r="C917" s="7">
        <f>'Consolidated List'!C852</f>
        <v>0</v>
      </c>
      <c r="D917" s="7">
        <f>'Consolidated List'!D852</f>
        <v>0</v>
      </c>
      <c r="E917" s="7">
        <f>'Consolidated List'!E852</f>
        <v>0</v>
      </c>
      <c r="F917" s="7">
        <f>'Consolidated List'!F852</f>
        <v>0</v>
      </c>
      <c r="G917" s="7">
        <f>'Consolidated List'!G852</f>
        <v>0</v>
      </c>
      <c r="H917" s="7">
        <f>'Consolidated List'!H852</f>
        <v>0</v>
      </c>
      <c r="I917" s="7">
        <f>'Consolidated List'!I852</f>
        <v>0</v>
      </c>
      <c r="J917" s="7">
        <f>'Consolidated List'!J852</f>
        <v>0</v>
      </c>
      <c r="K917" s="7">
        <f>'Consolidated List'!K852</f>
        <v>0</v>
      </c>
      <c r="L917" s="7">
        <f>'Consolidated List'!L852</f>
        <v>1</v>
      </c>
      <c r="M917" s="7">
        <f>'Consolidated List'!M852</f>
        <v>0</v>
      </c>
      <c r="N917" s="7">
        <f>'Consolidated List'!N852</f>
        <v>0</v>
      </c>
      <c r="O917" s="7">
        <f>'Consolidated List'!O852</f>
        <v>0</v>
      </c>
      <c r="P917" s="7">
        <f>'Consolidated List'!P852</f>
        <v>0</v>
      </c>
      <c r="Q917" s="7">
        <f>'Consolidated List'!Q852</f>
        <v>0</v>
      </c>
      <c r="R917" s="10">
        <f ca="1">RAND()*2-1</f>
        <v>-0.89034387306050311</v>
      </c>
      <c r="V917" s="10">
        <f ca="1">$B$2*LOG(B917+1)+SUMPRODUCT($C$2:$T$2,C917:T917)</f>
        <v>16.096561269394968</v>
      </c>
      <c r="W917" s="10">
        <f t="shared" ca="1" si="28"/>
        <v>1080599.4228671887</v>
      </c>
      <c r="X917" s="7">
        <f t="shared" ca="1" si="29"/>
        <v>1</v>
      </c>
      <c r="Y917" s="16">
        <f ca="1">X917/$AA$15</f>
        <v>1.1579434923575729E-4</v>
      </c>
    </row>
    <row r="918" spans="1:25" x14ac:dyDescent="0.25">
      <c r="A918" t="str">
        <f>'Consolidated List'!A1323</f>
        <v xml:space="preserve">Midnapore </v>
      </c>
      <c r="B918" s="7">
        <f>'Consolidated List'!B1323</f>
        <v>7276</v>
      </c>
      <c r="C918" s="7">
        <f>'Consolidated List'!C1323</f>
        <v>0</v>
      </c>
      <c r="D918" s="7">
        <f>'Consolidated List'!D1323</f>
        <v>0</v>
      </c>
      <c r="E918" s="7">
        <f>'Consolidated List'!E1323</f>
        <v>0</v>
      </c>
      <c r="F918" s="7">
        <f>'Consolidated List'!F1323</f>
        <v>0</v>
      </c>
      <c r="G918" s="7">
        <f>'Consolidated List'!G1323</f>
        <v>0</v>
      </c>
      <c r="H918" s="7">
        <f>'Consolidated List'!H1323</f>
        <v>0</v>
      </c>
      <c r="I918" s="7">
        <f>'Consolidated List'!I1323</f>
        <v>0</v>
      </c>
      <c r="J918" s="7">
        <f>'Consolidated List'!J1323</f>
        <v>0</v>
      </c>
      <c r="K918" s="7">
        <f>'Consolidated List'!K1323</f>
        <v>0</v>
      </c>
      <c r="L918" s="7">
        <f>'Consolidated List'!L1323</f>
        <v>0</v>
      </c>
      <c r="M918" s="7">
        <f>'Consolidated List'!M1323</f>
        <v>0</v>
      </c>
      <c r="N918" s="7">
        <f>'Consolidated List'!N1323</f>
        <v>1</v>
      </c>
      <c r="O918" s="7">
        <f>'Consolidated List'!O1323</f>
        <v>0</v>
      </c>
      <c r="P918" s="7">
        <f>'Consolidated List'!P1323</f>
        <v>0</v>
      </c>
      <c r="Q918" s="7">
        <f>'Consolidated List'!Q1323</f>
        <v>0</v>
      </c>
      <c r="R918" s="10">
        <f ca="1">RAND()*2-1</f>
        <v>0.33088899037228447</v>
      </c>
      <c r="V918" s="10">
        <f ca="1">$B$2*LOG(B918+1)+SUMPRODUCT($C$2:$T$2,C918:T918)</f>
        <v>142.75331827613076</v>
      </c>
      <c r="W918" s="10">
        <f t="shared" ca="1" si="28"/>
        <v>59283121185.811806</v>
      </c>
      <c r="X918" s="7">
        <f t="shared" ca="1" si="29"/>
        <v>1</v>
      </c>
      <c r="Y918" s="16">
        <f ca="1">X918/$AA$15</f>
        <v>1.1579434923575729E-4</v>
      </c>
    </row>
    <row r="919" spans="1:25" x14ac:dyDescent="0.25">
      <c r="A919" t="str">
        <f>'Consolidated List'!A704</f>
        <v>Mikisew</v>
      </c>
      <c r="B919" s="7">
        <f>'Consolidated List'!B704</f>
        <v>0</v>
      </c>
      <c r="C919" s="7">
        <f>'Consolidated List'!C704</f>
        <v>0</v>
      </c>
      <c r="D919" s="7">
        <f>'Consolidated List'!D704</f>
        <v>0</v>
      </c>
      <c r="E919" s="7">
        <f>'Consolidated List'!E704</f>
        <v>0</v>
      </c>
      <c r="F919" s="7">
        <f>'Consolidated List'!F704</f>
        <v>0</v>
      </c>
      <c r="G919" s="7">
        <f>'Consolidated List'!G704</f>
        <v>0</v>
      </c>
      <c r="H919" s="7">
        <f>'Consolidated List'!H704</f>
        <v>0</v>
      </c>
      <c r="I919" s="7">
        <f>'Consolidated List'!I704</f>
        <v>1</v>
      </c>
      <c r="J919" s="7">
        <f>'Consolidated List'!J704</f>
        <v>0</v>
      </c>
      <c r="K919" s="7">
        <f>'Consolidated List'!K704</f>
        <v>0</v>
      </c>
      <c r="L919" s="7">
        <f>'Consolidated List'!L704</f>
        <v>0</v>
      </c>
      <c r="M919" s="7">
        <f>'Consolidated List'!M704</f>
        <v>0</v>
      </c>
      <c r="N919" s="7">
        <f>'Consolidated List'!N704</f>
        <v>0</v>
      </c>
      <c r="O919" s="7">
        <f>'Consolidated List'!O704</f>
        <v>0</v>
      </c>
      <c r="P919" s="7">
        <f>'Consolidated List'!P704</f>
        <v>0</v>
      </c>
      <c r="Q919" s="7">
        <f>'Consolidated List'!Q704</f>
        <v>0</v>
      </c>
      <c r="R919" s="10">
        <f ca="1">RAND()*2-1</f>
        <v>-0.97866059155538299</v>
      </c>
      <c r="V919" s="10">
        <f ca="1">$B$2*LOG(B919+1)+SUMPRODUCT($C$2:$T$2,C919:T919)</f>
        <v>25.213394084446172</v>
      </c>
      <c r="W919" s="10">
        <f t="shared" ca="1" si="28"/>
        <v>10189584.475928288</v>
      </c>
      <c r="X919" s="7">
        <f t="shared" ca="1" si="29"/>
        <v>1</v>
      </c>
      <c r="Y919" s="16">
        <f ca="1">X919/$AA$15</f>
        <v>1.1579434923575729E-4</v>
      </c>
    </row>
    <row r="920" spans="1:25" x14ac:dyDescent="0.25">
      <c r="A920" t="str">
        <f>'Consolidated List'!A1495</f>
        <v xml:space="preserve">Milk River </v>
      </c>
      <c r="B920" s="7">
        <f>'Consolidated List'!B1495</f>
        <v>816</v>
      </c>
      <c r="C920" s="7">
        <f>'Consolidated List'!C1495</f>
        <v>0</v>
      </c>
      <c r="D920" s="7">
        <f>'Consolidated List'!D1495</f>
        <v>0</v>
      </c>
      <c r="E920" s="7">
        <f>'Consolidated List'!E1495</f>
        <v>0</v>
      </c>
      <c r="F920" s="7">
        <f>'Consolidated List'!F1495</f>
        <v>0</v>
      </c>
      <c r="G920" s="7">
        <f>'Consolidated List'!G1495</f>
        <v>0</v>
      </c>
      <c r="H920" s="7">
        <f>'Consolidated List'!H1495</f>
        <v>0</v>
      </c>
      <c r="I920" s="7">
        <f>'Consolidated List'!I1495</f>
        <v>0</v>
      </c>
      <c r="J920" s="7">
        <f>'Consolidated List'!J1495</f>
        <v>0</v>
      </c>
      <c r="K920" s="7">
        <f>'Consolidated List'!K1495</f>
        <v>0</v>
      </c>
      <c r="L920" s="7">
        <f>'Consolidated List'!L1495</f>
        <v>0</v>
      </c>
      <c r="M920" s="7">
        <f>'Consolidated List'!M1495</f>
        <v>0</v>
      </c>
      <c r="N920" s="7">
        <f>'Consolidated List'!N1495</f>
        <v>0</v>
      </c>
      <c r="O920" s="7">
        <f>'Consolidated List'!O1495</f>
        <v>1</v>
      </c>
      <c r="P920" s="7">
        <f>'Consolidated List'!P1495</f>
        <v>0</v>
      </c>
      <c r="Q920" s="7">
        <f>'Consolidated List'!Q1495</f>
        <v>0</v>
      </c>
      <c r="R920" s="10">
        <f ca="1">RAND()*2-1</f>
        <v>0.81611626548404526</v>
      </c>
      <c r="T920">
        <v>2</v>
      </c>
      <c r="V920" s="10">
        <f ca="1">$B$2*LOG(B920+1)+SUMPRODUCT($C$2:$T$2,C920:T920)</f>
        <v>272.26449052041016</v>
      </c>
      <c r="W920" s="10">
        <f t="shared" ca="1" si="28"/>
        <v>1496080684090.4885</v>
      </c>
      <c r="X920" s="7">
        <f t="shared" ca="1" si="29"/>
        <v>12</v>
      </c>
      <c r="Y920" s="16">
        <f ca="1">X920/$AA$15</f>
        <v>1.3895321908290875E-3</v>
      </c>
    </row>
    <row r="921" spans="1:25" x14ac:dyDescent="0.25">
      <c r="A921" t="str">
        <f>'Consolidated List'!A326</f>
        <v xml:space="preserve">Millarville </v>
      </c>
      <c r="B921" s="7">
        <f>'Consolidated List'!B326</f>
        <v>0</v>
      </c>
      <c r="C921" s="7">
        <f>'Consolidated List'!C326</f>
        <v>0</v>
      </c>
      <c r="D921" s="7">
        <f>'Consolidated List'!D326</f>
        <v>0</v>
      </c>
      <c r="E921" s="7">
        <f>'Consolidated List'!E326</f>
        <v>1</v>
      </c>
      <c r="F921" s="7">
        <f>'Consolidated List'!F326</f>
        <v>0</v>
      </c>
      <c r="G921" s="7">
        <f>'Consolidated List'!G326</f>
        <v>0</v>
      </c>
      <c r="H921" s="7">
        <f>'Consolidated List'!H326</f>
        <v>0</v>
      </c>
      <c r="I921" s="7">
        <f>'Consolidated List'!I326</f>
        <v>0</v>
      </c>
      <c r="J921" s="7">
        <f>'Consolidated List'!J326</f>
        <v>0</v>
      </c>
      <c r="K921" s="7">
        <f>'Consolidated List'!K326</f>
        <v>0</v>
      </c>
      <c r="L921" s="7">
        <f>'Consolidated List'!L326</f>
        <v>0</v>
      </c>
      <c r="M921" s="7">
        <f>'Consolidated List'!M326</f>
        <v>0</v>
      </c>
      <c r="N921" s="7">
        <f>'Consolidated List'!N326</f>
        <v>0</v>
      </c>
      <c r="O921" s="7">
        <f>'Consolidated List'!O326</f>
        <v>0</v>
      </c>
      <c r="P921" s="7">
        <f>'Consolidated List'!P326</f>
        <v>0</v>
      </c>
      <c r="Q921" s="7">
        <f>'Consolidated List'!Q326</f>
        <v>0</v>
      </c>
      <c r="R921" s="10">
        <f ca="1">RAND()*2-1</f>
        <v>-0.87210540858764563</v>
      </c>
      <c r="V921" s="10">
        <f ca="1">$B$2*LOG(B921+1)+SUMPRODUCT($C$2:$T$2,C921:T921)</f>
        <v>16.278945914123543</v>
      </c>
      <c r="W921" s="10">
        <f t="shared" ca="1" si="28"/>
        <v>1143222.1793297064</v>
      </c>
      <c r="X921" s="7">
        <f t="shared" ca="1" si="29"/>
        <v>1</v>
      </c>
      <c r="Y921" s="16">
        <f ca="1">X921/$AA$15</f>
        <v>1.1579434923575729E-4</v>
      </c>
    </row>
    <row r="922" spans="1:25" x14ac:dyDescent="0.25">
      <c r="A922" t="str">
        <f>'Consolidated List'!A919</f>
        <v>Millbourne</v>
      </c>
      <c r="B922" s="7">
        <f>'Consolidated List'!B919</f>
        <v>0</v>
      </c>
      <c r="C922" s="7">
        <f>'Consolidated List'!C919</f>
        <v>0</v>
      </c>
      <c r="D922" s="7">
        <f>'Consolidated List'!D919</f>
        <v>0</v>
      </c>
      <c r="E922" s="7">
        <f>'Consolidated List'!E919</f>
        <v>0</v>
      </c>
      <c r="F922" s="7">
        <f>'Consolidated List'!F919</f>
        <v>0</v>
      </c>
      <c r="G922" s="7">
        <f>'Consolidated List'!G919</f>
        <v>0</v>
      </c>
      <c r="H922" s="7">
        <f>'Consolidated List'!H919</f>
        <v>0</v>
      </c>
      <c r="I922" s="7">
        <f>'Consolidated List'!I919</f>
        <v>0</v>
      </c>
      <c r="J922" s="7">
        <f>'Consolidated List'!J919</f>
        <v>0</v>
      </c>
      <c r="K922" s="7">
        <f>'Consolidated List'!K919</f>
        <v>0</v>
      </c>
      <c r="L922" s="7">
        <f>'Consolidated List'!L919</f>
        <v>0</v>
      </c>
      <c r="M922" s="7">
        <f>'Consolidated List'!M919</f>
        <v>1</v>
      </c>
      <c r="N922" s="7">
        <f>'Consolidated List'!N919</f>
        <v>0</v>
      </c>
      <c r="O922" s="7">
        <f>'Consolidated List'!O919</f>
        <v>0</v>
      </c>
      <c r="P922" s="7">
        <f>'Consolidated List'!P919</f>
        <v>0</v>
      </c>
      <c r="Q922" s="7">
        <f>'Consolidated List'!Q919</f>
        <v>0</v>
      </c>
      <c r="R922" s="10">
        <f ca="1">RAND()*2-1</f>
        <v>6.785651607542853E-2</v>
      </c>
      <c r="V922" s="10">
        <f ca="1">$B$2*LOG(B922+1)+SUMPRODUCT($C$2:$T$2,C922:T922)</f>
        <v>56.53293210456674</v>
      </c>
      <c r="W922" s="10">
        <f t="shared" ca="1" si="28"/>
        <v>577440915.2231729</v>
      </c>
      <c r="X922" s="7">
        <f t="shared" ca="1" si="29"/>
        <v>1</v>
      </c>
      <c r="Y922" s="16">
        <f ca="1">X922/$AA$15</f>
        <v>1.1579434923575729E-4</v>
      </c>
    </row>
    <row r="923" spans="1:25" x14ac:dyDescent="0.25">
      <c r="A923" t="str">
        <f>'Consolidated List'!A1167</f>
        <v>Miller</v>
      </c>
      <c r="B923" s="7">
        <f>'Consolidated List'!B1167</f>
        <v>0</v>
      </c>
      <c r="C923" s="7">
        <f>'Consolidated List'!C1167</f>
        <v>0</v>
      </c>
      <c r="D923" s="7">
        <f>'Consolidated List'!D1167</f>
        <v>0</v>
      </c>
      <c r="E923" s="7">
        <f>'Consolidated List'!E1167</f>
        <v>0</v>
      </c>
      <c r="F923" s="7">
        <f>'Consolidated List'!F1167</f>
        <v>0</v>
      </c>
      <c r="G923" s="7">
        <f>'Consolidated List'!G1167</f>
        <v>0</v>
      </c>
      <c r="H923" s="7">
        <f>'Consolidated List'!H1167</f>
        <v>0</v>
      </c>
      <c r="I923" s="7">
        <f>'Consolidated List'!I1167</f>
        <v>0</v>
      </c>
      <c r="J923" s="7">
        <f>'Consolidated List'!J1167</f>
        <v>0</v>
      </c>
      <c r="K923" s="7">
        <f>'Consolidated List'!K1167</f>
        <v>0</v>
      </c>
      <c r="L923" s="7">
        <f>'Consolidated List'!L1167</f>
        <v>0</v>
      </c>
      <c r="M923" s="7">
        <f>'Consolidated List'!M1167</f>
        <v>1</v>
      </c>
      <c r="N923" s="7">
        <f>'Consolidated List'!N1167</f>
        <v>0</v>
      </c>
      <c r="O923" s="7">
        <f>'Consolidated List'!O1167</f>
        <v>0</v>
      </c>
      <c r="P923" s="7">
        <f>'Consolidated List'!P1167</f>
        <v>0</v>
      </c>
      <c r="Q923" s="7">
        <f>'Consolidated List'!Q1167</f>
        <v>0</v>
      </c>
      <c r="R923" s="10">
        <f ca="1">RAND()*2-1</f>
        <v>0.99788430645496939</v>
      </c>
      <c r="V923" s="10">
        <f ca="1">$B$2*LOG(B923+1)+SUMPRODUCT($C$2:$T$2,C923:T923)</f>
        <v>65.833210008362144</v>
      </c>
      <c r="W923" s="10">
        <f t="shared" ca="1" si="28"/>
        <v>1236588370.075248</v>
      </c>
      <c r="X923" s="7">
        <f t="shared" ca="1" si="29"/>
        <v>1</v>
      </c>
      <c r="Y923" s="16">
        <f ca="1">X923/$AA$15</f>
        <v>1.1579434923575729E-4</v>
      </c>
    </row>
    <row r="924" spans="1:25" x14ac:dyDescent="0.25">
      <c r="A924" t="str">
        <f>'Consolidated List'!A1496</f>
        <v xml:space="preserve">Millet </v>
      </c>
      <c r="B924" s="7">
        <f>'Consolidated List'!B1496</f>
        <v>2068</v>
      </c>
      <c r="C924" s="7">
        <f>'Consolidated List'!C1496</f>
        <v>0</v>
      </c>
      <c r="D924" s="7">
        <f>'Consolidated List'!D1496</f>
        <v>0</v>
      </c>
      <c r="E924" s="7">
        <f>'Consolidated List'!E1496</f>
        <v>0</v>
      </c>
      <c r="F924" s="7">
        <f>'Consolidated List'!F1496</f>
        <v>0</v>
      </c>
      <c r="G924" s="7">
        <f>'Consolidated List'!G1496</f>
        <v>0</v>
      </c>
      <c r="H924" s="7">
        <f>'Consolidated List'!H1496</f>
        <v>0</v>
      </c>
      <c r="I924" s="7">
        <f>'Consolidated List'!I1496</f>
        <v>0</v>
      </c>
      <c r="J924" s="7">
        <f>'Consolidated List'!J1496</f>
        <v>0</v>
      </c>
      <c r="K924" s="7">
        <f>'Consolidated List'!K1496</f>
        <v>0</v>
      </c>
      <c r="L924" s="7">
        <f>'Consolidated List'!L1496</f>
        <v>0</v>
      </c>
      <c r="M924" s="7">
        <f>'Consolidated List'!M1496</f>
        <v>0</v>
      </c>
      <c r="N924" s="7">
        <f>'Consolidated List'!N1496</f>
        <v>0</v>
      </c>
      <c r="O924" s="7">
        <f>'Consolidated List'!O1496</f>
        <v>1</v>
      </c>
      <c r="P924" s="7">
        <f>'Consolidated List'!P1496</f>
        <v>0</v>
      </c>
      <c r="Q924" s="7">
        <f>'Consolidated List'!Q1496</f>
        <v>0</v>
      </c>
      <c r="R924" s="10">
        <f ca="1">RAND()*2-1</f>
        <v>0.9356475747988553</v>
      </c>
      <c r="V924" s="10">
        <f ca="1">$B$2*LOG(B924+1)+SUMPRODUCT($C$2:$T$2,C924:T924)</f>
        <v>198.77657193995782</v>
      </c>
      <c r="W924" s="10">
        <f t="shared" ca="1" si="28"/>
        <v>310331587373.49823</v>
      </c>
      <c r="X924" s="7">
        <f t="shared" ca="1" si="29"/>
        <v>3</v>
      </c>
      <c r="Y924" s="16">
        <f ca="1">X924/$AA$15</f>
        <v>3.4738304770727188E-4</v>
      </c>
    </row>
    <row r="925" spans="1:25" x14ac:dyDescent="0.25">
      <c r="A925" t="str">
        <f>'Consolidated List'!A918</f>
        <v>Millhurst</v>
      </c>
      <c r="B925" s="7">
        <f>'Consolidated List'!B918</f>
        <v>0</v>
      </c>
      <c r="C925" s="7">
        <f>'Consolidated List'!C918</f>
        <v>0</v>
      </c>
      <c r="D925" s="7">
        <f>'Consolidated List'!D918</f>
        <v>0</v>
      </c>
      <c r="E925" s="7">
        <f>'Consolidated List'!E918</f>
        <v>0</v>
      </c>
      <c r="F925" s="7">
        <f>'Consolidated List'!F918</f>
        <v>0</v>
      </c>
      <c r="G925" s="7">
        <f>'Consolidated List'!G918</f>
        <v>0</v>
      </c>
      <c r="H925" s="7">
        <f>'Consolidated List'!H918</f>
        <v>0</v>
      </c>
      <c r="I925" s="7">
        <f>'Consolidated List'!I918</f>
        <v>0</v>
      </c>
      <c r="J925" s="7">
        <f>'Consolidated List'!J918</f>
        <v>0</v>
      </c>
      <c r="K925" s="7">
        <f>'Consolidated List'!K918</f>
        <v>0</v>
      </c>
      <c r="L925" s="7">
        <f>'Consolidated List'!L918</f>
        <v>0</v>
      </c>
      <c r="M925" s="7">
        <f>'Consolidated List'!M918</f>
        <v>1</v>
      </c>
      <c r="N925" s="7">
        <f>'Consolidated List'!N918</f>
        <v>0</v>
      </c>
      <c r="O925" s="7">
        <f>'Consolidated List'!O918</f>
        <v>0</v>
      </c>
      <c r="P925" s="7">
        <f>'Consolidated List'!P918</f>
        <v>0</v>
      </c>
      <c r="Q925" s="7">
        <f>'Consolidated List'!Q918</f>
        <v>0</v>
      </c>
      <c r="R925" s="10">
        <f ca="1">RAND()*2-1</f>
        <v>1.2220753342712776E-2</v>
      </c>
      <c r="V925" s="10">
        <f ca="1">$B$2*LOG(B925+1)+SUMPRODUCT($C$2:$T$2,C925:T925)</f>
        <v>55.976574477239581</v>
      </c>
      <c r="W925" s="10">
        <f t="shared" ca="1" si="28"/>
        <v>549580846.24931455</v>
      </c>
      <c r="X925" s="7">
        <f t="shared" ca="1" si="29"/>
        <v>1</v>
      </c>
      <c r="Y925" s="16">
        <f ca="1">X925/$AA$15</f>
        <v>1.1579434923575729E-4</v>
      </c>
    </row>
    <row r="926" spans="1:25" x14ac:dyDescent="0.25">
      <c r="A926" t="str">
        <f>'Consolidated List'!A1324</f>
        <v xml:space="preserve">Millrise </v>
      </c>
      <c r="B926" s="7">
        <f>'Consolidated List'!B1324</f>
        <v>6509</v>
      </c>
      <c r="C926" s="7">
        <f>'Consolidated List'!C1324</f>
        <v>0</v>
      </c>
      <c r="D926" s="7">
        <f>'Consolidated List'!D1324</f>
        <v>0</v>
      </c>
      <c r="E926" s="7">
        <f>'Consolidated List'!E1324</f>
        <v>0</v>
      </c>
      <c r="F926" s="7">
        <f>'Consolidated List'!F1324</f>
        <v>0</v>
      </c>
      <c r="G926" s="7">
        <f>'Consolidated List'!G1324</f>
        <v>0</v>
      </c>
      <c r="H926" s="7">
        <f>'Consolidated List'!H1324</f>
        <v>0</v>
      </c>
      <c r="I926" s="7">
        <f>'Consolidated List'!I1324</f>
        <v>0</v>
      </c>
      <c r="J926" s="7">
        <f>'Consolidated List'!J1324</f>
        <v>0</v>
      </c>
      <c r="K926" s="7">
        <f>'Consolidated List'!K1324</f>
        <v>0</v>
      </c>
      <c r="L926" s="7">
        <f>'Consolidated List'!L1324</f>
        <v>0</v>
      </c>
      <c r="M926" s="7">
        <f>'Consolidated List'!M1324</f>
        <v>0</v>
      </c>
      <c r="N926" s="7">
        <f>'Consolidated List'!N1324</f>
        <v>1</v>
      </c>
      <c r="O926" s="7">
        <f>'Consolidated List'!O1324</f>
        <v>0</v>
      </c>
      <c r="P926" s="7">
        <f>'Consolidated List'!P1324</f>
        <v>0</v>
      </c>
      <c r="Q926" s="7">
        <f>'Consolidated List'!Q1324</f>
        <v>0</v>
      </c>
      <c r="R926" s="10">
        <f ca="1">RAND()*2-1</f>
        <v>0.45377694513417088</v>
      </c>
      <c r="V926" s="10">
        <f ca="1">$B$2*LOG(B926+1)+SUMPRODUCT($C$2:$T$2,C926:T926)</f>
        <v>142.38594207409204</v>
      </c>
      <c r="W926" s="10">
        <f t="shared" ca="1" si="28"/>
        <v>58524210691.313469</v>
      </c>
      <c r="X926" s="7">
        <f t="shared" ca="1" si="29"/>
        <v>1</v>
      </c>
      <c r="Y926" s="16">
        <f ca="1">X926/$AA$15</f>
        <v>1.1579434923575729E-4</v>
      </c>
    </row>
    <row r="927" spans="1:25" x14ac:dyDescent="0.25">
      <c r="A927" t="str">
        <f>'Consolidated List'!A913</f>
        <v>Millwoods</v>
      </c>
      <c r="B927" s="7">
        <f>'Consolidated List'!B913</f>
        <v>0</v>
      </c>
      <c r="C927" s="7">
        <f>'Consolidated List'!C4</f>
        <v>1</v>
      </c>
      <c r="D927" s="7">
        <f>'Consolidated List'!D913</f>
        <v>0</v>
      </c>
      <c r="E927" s="7">
        <f>'Consolidated List'!E913</f>
        <v>0</v>
      </c>
      <c r="F927" s="7">
        <f>'Consolidated List'!F913</f>
        <v>0</v>
      </c>
      <c r="G927" s="7">
        <f>'Consolidated List'!G913</f>
        <v>0</v>
      </c>
      <c r="H927" s="7">
        <f>'Consolidated List'!H913</f>
        <v>0</v>
      </c>
      <c r="I927" s="7">
        <f>'Consolidated List'!I913</f>
        <v>0</v>
      </c>
      <c r="J927" s="7">
        <f>'Consolidated List'!J913</f>
        <v>0</v>
      </c>
      <c r="K927" s="7">
        <f>'Consolidated List'!K913</f>
        <v>0</v>
      </c>
      <c r="L927" s="7">
        <f>'Consolidated List'!L913</f>
        <v>0</v>
      </c>
      <c r="M927" s="7">
        <f>'Consolidated List'!M913</f>
        <v>1</v>
      </c>
      <c r="N927" s="7">
        <f>'Consolidated List'!N913</f>
        <v>0</v>
      </c>
      <c r="O927" s="7">
        <f>'Consolidated List'!O913</f>
        <v>0</v>
      </c>
      <c r="P927" s="7">
        <f>'Consolidated List'!P913</f>
        <v>0</v>
      </c>
      <c r="Q927" s="7">
        <f>'Consolidated List'!Q913</f>
        <v>0</v>
      </c>
      <c r="R927" s="10">
        <f ca="1">RAND()*2-1</f>
        <v>-0.25116089992390922</v>
      </c>
      <c r="V927" s="10">
        <f ca="1">$B$2*LOG(B927+1)+SUMPRODUCT($C$2:$T$2,C927:T927)</f>
        <v>128.34275794457338</v>
      </c>
      <c r="W927" s="10">
        <f t="shared" ca="1" si="28"/>
        <v>34822250695.395462</v>
      </c>
      <c r="X927" s="7">
        <f t="shared" ca="1" si="29"/>
        <v>1</v>
      </c>
      <c r="Y927" s="16">
        <f ca="1">X927/$AA$15</f>
        <v>1.1579434923575729E-4</v>
      </c>
    </row>
    <row r="928" spans="1:25" x14ac:dyDescent="0.25">
      <c r="A928" s="13" t="str">
        <f>'Consolidated List'!A1616</f>
        <v xml:space="preserve">Milo </v>
      </c>
      <c r="B928" s="14">
        <f>'Consolidated List'!B1616</f>
        <v>122</v>
      </c>
      <c r="C928" s="14">
        <f>'Consolidated List'!C1616</f>
        <v>0</v>
      </c>
      <c r="D928" s="14">
        <f>'Consolidated List'!D1616</f>
        <v>0</v>
      </c>
      <c r="E928" s="14">
        <f>'Consolidated List'!E1616</f>
        <v>0</v>
      </c>
      <c r="F928" s="14">
        <f>'Consolidated List'!F1616</f>
        <v>0</v>
      </c>
      <c r="G928" s="14">
        <f>'Consolidated List'!G1616</f>
        <v>0</v>
      </c>
      <c r="H928" s="14">
        <f>'Consolidated List'!H1616</f>
        <v>0</v>
      </c>
      <c r="I928" s="14">
        <f>'Consolidated List'!I1616</f>
        <v>0</v>
      </c>
      <c r="J928" s="14">
        <f>'Consolidated List'!J1616</f>
        <v>0</v>
      </c>
      <c r="K928" s="14">
        <f>'Consolidated List'!K1616</f>
        <v>0</v>
      </c>
      <c r="L928" s="14">
        <f>'Consolidated List'!L1616</f>
        <v>0</v>
      </c>
      <c r="M928" s="14">
        <f>'Consolidated List'!M1616</f>
        <v>0</v>
      </c>
      <c r="N928" s="14">
        <f>'Consolidated List'!N1616</f>
        <v>0</v>
      </c>
      <c r="O928" s="14">
        <f>'Consolidated List'!O1616</f>
        <v>0</v>
      </c>
      <c r="P928" s="14">
        <f>'Consolidated List'!P1616</f>
        <v>1</v>
      </c>
      <c r="Q928" s="14">
        <f>'Consolidated List'!Q1616</f>
        <v>0</v>
      </c>
      <c r="R928" s="15">
        <f ca="1">RAND()*2-1</f>
        <v>8.3757990177411701E-2</v>
      </c>
      <c r="S928" s="13"/>
      <c r="T928" s="13">
        <v>3</v>
      </c>
      <c r="U928" s="13"/>
      <c r="V928" s="15">
        <f ca="1">$B$2*LOG(B928+1)+SUMPRODUCT($C$2:$T$2,C928:T928)</f>
        <v>251.80444857927426</v>
      </c>
      <c r="W928" s="10">
        <f t="shared" ca="1" si="28"/>
        <v>1012318077093.257</v>
      </c>
      <c r="X928" s="7">
        <f t="shared" ca="1" si="29"/>
        <v>8</v>
      </c>
      <c r="Y928" s="16">
        <f ca="1">X928/$AA$15</f>
        <v>9.2635479388605835E-4</v>
      </c>
    </row>
    <row r="929" spans="1:25" x14ac:dyDescent="0.25">
      <c r="A929" t="str">
        <f>'Consolidated List'!A504</f>
        <v xml:space="preserve">Minburn </v>
      </c>
      <c r="B929" s="7">
        <f>'Consolidated List'!B504</f>
        <v>3319</v>
      </c>
      <c r="C929" s="7">
        <f>'Consolidated List'!C504</f>
        <v>0</v>
      </c>
      <c r="D929" s="7">
        <f>'Consolidated List'!D504</f>
        <v>0</v>
      </c>
      <c r="E929" s="7">
        <f>'Consolidated List'!E504</f>
        <v>0</v>
      </c>
      <c r="F929" s="7">
        <f>'Consolidated List'!F504</f>
        <v>0</v>
      </c>
      <c r="G929" s="7">
        <f>'Consolidated List'!G504</f>
        <v>1</v>
      </c>
      <c r="H929" s="7">
        <f>'Consolidated List'!H504</f>
        <v>0</v>
      </c>
      <c r="I929" s="7">
        <f>'Consolidated List'!I504</f>
        <v>0</v>
      </c>
      <c r="J929" s="7">
        <f>'Consolidated List'!J504</f>
        <v>0</v>
      </c>
      <c r="K929" s="7">
        <f>'Consolidated List'!K504</f>
        <v>0</v>
      </c>
      <c r="L929" s="7">
        <f>'Consolidated List'!L504</f>
        <v>0</v>
      </c>
      <c r="M929" s="7">
        <f>'Consolidated List'!M504</f>
        <v>0</v>
      </c>
      <c r="N929" s="7">
        <f>'Consolidated List'!N504</f>
        <v>0</v>
      </c>
      <c r="O929" s="7">
        <f>'Consolidated List'!O504</f>
        <v>0</v>
      </c>
      <c r="P929" s="14">
        <f>'Consolidated List'!P1617</f>
        <v>1</v>
      </c>
      <c r="Q929" s="7">
        <f>'Consolidated List'!Q504</f>
        <v>0</v>
      </c>
      <c r="R929" s="10">
        <f ca="1">RAND()*2-1</f>
        <v>-0.10151400303039448</v>
      </c>
      <c r="V929" s="10">
        <f ca="1">$B$2*LOG(B929+1)+SUMPRODUCT($C$2:$T$2,C929:T929)</f>
        <v>205.18241673192927</v>
      </c>
      <c r="W929" s="10">
        <f t="shared" ca="1" si="28"/>
        <v>363664328953.72437</v>
      </c>
      <c r="X929" s="7">
        <f t="shared" ca="1" si="29"/>
        <v>3</v>
      </c>
      <c r="Y929" s="16">
        <f ca="1">X929/$AA$15</f>
        <v>3.4738304770727188E-4</v>
      </c>
    </row>
    <row r="930" spans="1:25" x14ac:dyDescent="0.25">
      <c r="A930" t="str">
        <f>'Consolidated List'!A1099</f>
        <v>Minchau</v>
      </c>
      <c r="B930" s="7">
        <f>'Consolidated List'!B1099</f>
        <v>0</v>
      </c>
      <c r="C930" s="7">
        <f>'Consolidated List'!C1099</f>
        <v>0</v>
      </c>
      <c r="D930" s="7">
        <f>'Consolidated List'!D1099</f>
        <v>0</v>
      </c>
      <c r="E930" s="7">
        <f>'Consolidated List'!E1099</f>
        <v>0</v>
      </c>
      <c r="F930" s="7">
        <f>'Consolidated List'!F1099</f>
        <v>0</v>
      </c>
      <c r="G930" s="7">
        <f>'Consolidated List'!G1099</f>
        <v>0</v>
      </c>
      <c r="H930" s="7">
        <f>'Consolidated List'!H1099</f>
        <v>0</v>
      </c>
      <c r="I930" s="7">
        <f>'Consolidated List'!I1099</f>
        <v>0</v>
      </c>
      <c r="J930" s="7">
        <f>'Consolidated List'!J1099</f>
        <v>0</v>
      </c>
      <c r="K930" s="7">
        <f>'Consolidated List'!K1099</f>
        <v>0</v>
      </c>
      <c r="L930" s="7">
        <f>'Consolidated List'!L1099</f>
        <v>0</v>
      </c>
      <c r="M930" s="7">
        <f>'Consolidated List'!M1099</f>
        <v>1</v>
      </c>
      <c r="N930" s="7">
        <f>'Consolidated List'!N1099</f>
        <v>0</v>
      </c>
      <c r="O930" s="7">
        <f>'Consolidated List'!O1099</f>
        <v>0</v>
      </c>
      <c r="P930" s="7">
        <f>'Consolidated List'!P1099</f>
        <v>0</v>
      </c>
      <c r="Q930" s="7">
        <f>'Consolidated List'!Q1099</f>
        <v>0</v>
      </c>
      <c r="R930" s="10">
        <f ca="1">RAND()*2-1</f>
        <v>0.20906981842022287</v>
      </c>
      <c r="V930" s="10">
        <f ca="1">$B$2*LOG(B930+1)+SUMPRODUCT($C$2:$T$2,C930:T930)</f>
        <v>57.945065128014683</v>
      </c>
      <c r="W930" s="10">
        <f t="shared" ca="1" si="28"/>
        <v>653254297.29852641</v>
      </c>
      <c r="X930" s="7">
        <f t="shared" ca="1" si="29"/>
        <v>1</v>
      </c>
      <c r="Y930" s="16">
        <f ca="1">X930/$AA$15</f>
        <v>1.1579434923575729E-4</v>
      </c>
    </row>
    <row r="931" spans="1:25" x14ac:dyDescent="0.25">
      <c r="A931" t="str">
        <f>'Consolidated List'!A26</f>
        <v>Minchin</v>
      </c>
      <c r="B931" s="7">
        <f>'Consolidated List'!B26</f>
        <v>0</v>
      </c>
      <c r="C931" s="7">
        <f>'Consolidated List'!C26</f>
        <v>1</v>
      </c>
      <c r="D931" s="7">
        <f>'Consolidated List'!D26</f>
        <v>0</v>
      </c>
      <c r="E931" s="7">
        <f>'Consolidated List'!E26</f>
        <v>0</v>
      </c>
      <c r="F931" s="7">
        <f>'Consolidated List'!F26</f>
        <v>0</v>
      </c>
      <c r="G931" s="7">
        <f>'Consolidated List'!G26</f>
        <v>0</v>
      </c>
      <c r="H931" s="7">
        <f>'Consolidated List'!H26</f>
        <v>0</v>
      </c>
      <c r="I931" s="7">
        <f>'Consolidated List'!I26</f>
        <v>0</v>
      </c>
      <c r="J931" s="7">
        <f>'Consolidated List'!J26</f>
        <v>0</v>
      </c>
      <c r="K931" s="7">
        <f>'Consolidated List'!K26</f>
        <v>0</v>
      </c>
      <c r="L931" s="7">
        <f>'Consolidated List'!L26</f>
        <v>0</v>
      </c>
      <c r="M931" s="7">
        <f>'Consolidated List'!M26</f>
        <v>0</v>
      </c>
      <c r="N931" s="7">
        <f>'Consolidated List'!N26</f>
        <v>0</v>
      </c>
      <c r="O931" s="7">
        <f>'Consolidated List'!O26</f>
        <v>0</v>
      </c>
      <c r="P931" s="7">
        <f>'Consolidated List'!P26</f>
        <v>0</v>
      </c>
      <c r="Q931" s="7">
        <f>'Consolidated List'!Q26</f>
        <v>0</v>
      </c>
      <c r="R931" s="10">
        <f ca="1">RAND()*2-1</f>
        <v>0.16869004099846796</v>
      </c>
      <c r="T931" s="20">
        <v>7.5</v>
      </c>
      <c r="V931" s="10">
        <f ca="1">$B$2*LOG(B931+1)+SUMPRODUCT($C$2:$T$2,C931:T931)</f>
        <v>406.68690040998467</v>
      </c>
      <c r="W931" s="10">
        <f t="shared" ca="1" si="28"/>
        <v>11125023036103.098</v>
      </c>
      <c r="X931" s="7">
        <f t="shared" ca="1" si="29"/>
        <v>83</v>
      </c>
      <c r="Y931" s="16">
        <f ca="1">X931/$AA$15</f>
        <v>9.6109309865678554E-3</v>
      </c>
    </row>
    <row r="932" spans="1:25" x14ac:dyDescent="0.25">
      <c r="A932" t="str">
        <f>'Consolidated List'!A12</f>
        <v>Ministik</v>
      </c>
      <c r="B932" s="7">
        <f>'Consolidated List'!B12</f>
        <v>0</v>
      </c>
      <c r="C932" s="7">
        <f>'Consolidated List'!C12</f>
        <v>1</v>
      </c>
      <c r="D932" s="7">
        <f>'Consolidated List'!D12</f>
        <v>0</v>
      </c>
      <c r="E932" s="7">
        <f>'Consolidated List'!E12</f>
        <v>0</v>
      </c>
      <c r="F932" s="7">
        <f>'Consolidated List'!F12</f>
        <v>0</v>
      </c>
      <c r="G932" s="7">
        <f>'Consolidated List'!G12</f>
        <v>0</v>
      </c>
      <c r="H932" s="7">
        <f>'Consolidated List'!H12</f>
        <v>0</v>
      </c>
      <c r="I932" s="7">
        <f>'Consolidated List'!I12</f>
        <v>0</v>
      </c>
      <c r="J932" s="7">
        <f>'Consolidated List'!J12</f>
        <v>0</v>
      </c>
      <c r="K932" s="7">
        <f>'Consolidated List'!K12</f>
        <v>0</v>
      </c>
      <c r="L932" s="7">
        <f>'Consolidated List'!L12</f>
        <v>0</v>
      </c>
      <c r="M932" s="7">
        <f>'Consolidated List'!M12</f>
        <v>0</v>
      </c>
      <c r="N932" s="7">
        <f>'Consolidated List'!N12</f>
        <v>0</v>
      </c>
      <c r="O932" s="7">
        <f>'Consolidated List'!O12</f>
        <v>0</v>
      </c>
      <c r="P932" s="7">
        <f>'Consolidated List'!P12</f>
        <v>0</v>
      </c>
      <c r="Q932" s="7">
        <f>'Consolidated List'!Q12</f>
        <v>0</v>
      </c>
      <c r="R932" s="10">
        <f ca="1">RAND()*2-1</f>
        <v>-0.15911313655049564</v>
      </c>
      <c r="T932">
        <v>7</v>
      </c>
      <c r="V932" s="10">
        <f ca="1">$B$2*LOG(B932+1)+SUMPRODUCT($C$2:$T$2,C932:T932)</f>
        <v>381.40886863449504</v>
      </c>
      <c r="W932" s="10">
        <f t="shared" ca="1" si="28"/>
        <v>8071494141327.4844</v>
      </c>
      <c r="X932" s="7">
        <f t="shared" ca="1" si="29"/>
        <v>60</v>
      </c>
      <c r="Y932" s="16">
        <f ca="1">X932/$AA$15</f>
        <v>6.9476609541454376E-3</v>
      </c>
    </row>
    <row r="933" spans="1:25" x14ac:dyDescent="0.25">
      <c r="A933" t="str">
        <f>'Consolidated List'!A788</f>
        <v>Minnewanka</v>
      </c>
      <c r="B933" s="7">
        <f>'Consolidated List'!B788</f>
        <v>0</v>
      </c>
      <c r="C933" s="7">
        <f>'Consolidated List'!C788</f>
        <v>0</v>
      </c>
      <c r="D933" s="7">
        <f>'Consolidated List'!D788</f>
        <v>0</v>
      </c>
      <c r="E933" s="7">
        <f>'Consolidated List'!E788</f>
        <v>0</v>
      </c>
      <c r="F933" s="7">
        <f>'Consolidated List'!F788</f>
        <v>0</v>
      </c>
      <c r="G933" s="7">
        <f>'Consolidated List'!G788</f>
        <v>0</v>
      </c>
      <c r="H933" s="7">
        <f>'Consolidated List'!H788</f>
        <v>0</v>
      </c>
      <c r="I933" s="7">
        <f>'Consolidated List'!I788</f>
        <v>0</v>
      </c>
      <c r="J933" s="7">
        <f>'Consolidated List'!J788</f>
        <v>0</v>
      </c>
      <c r="K933" s="7">
        <f>'Consolidated List'!K788</f>
        <v>1</v>
      </c>
      <c r="L933" s="7">
        <f>'Consolidated List'!L788</f>
        <v>0</v>
      </c>
      <c r="M933" s="7">
        <f>'Consolidated List'!M788</f>
        <v>0</v>
      </c>
      <c r="N933" s="7">
        <f>'Consolidated List'!N788</f>
        <v>0</v>
      </c>
      <c r="O933" s="7">
        <f>'Consolidated List'!O788</f>
        <v>0</v>
      </c>
      <c r="P933" s="7">
        <f>'Consolidated List'!P788</f>
        <v>0</v>
      </c>
      <c r="Q933" s="7">
        <f>'Consolidated List'!Q788</f>
        <v>0</v>
      </c>
      <c r="R933" s="10">
        <f ca="1">RAND()*2-1</f>
        <v>0.62711270364444505</v>
      </c>
      <c r="V933" s="10">
        <f ca="1">$B$2*LOG(B933+1)+SUMPRODUCT($C$2:$T$2,C933:T933)</f>
        <v>16.271127036444451</v>
      </c>
      <c r="W933" s="10">
        <f t="shared" ca="1" si="28"/>
        <v>1140479.3274477492</v>
      </c>
      <c r="X933" s="7">
        <f t="shared" ca="1" si="29"/>
        <v>1</v>
      </c>
      <c r="Y933" s="16">
        <f ca="1">X933/$AA$15</f>
        <v>1.1579434923575729E-4</v>
      </c>
    </row>
    <row r="934" spans="1:25" x14ac:dyDescent="0.25">
      <c r="A934" t="str">
        <f>'Consolidated List'!A66</f>
        <v xml:space="preserve">Mintlaw </v>
      </c>
      <c r="B934" s="7">
        <f>'Consolidated List'!B66</f>
        <v>0</v>
      </c>
      <c r="C934" s="7">
        <f>'Consolidated List'!C66</f>
        <v>0</v>
      </c>
      <c r="D934" s="7">
        <f>'Consolidated List'!D66</f>
        <v>1</v>
      </c>
      <c r="E934" s="7">
        <f>'Consolidated List'!E66</f>
        <v>0</v>
      </c>
      <c r="F934" s="7">
        <f>'Consolidated List'!F66</f>
        <v>0</v>
      </c>
      <c r="G934" s="7">
        <f>'Consolidated List'!G66</f>
        <v>0</v>
      </c>
      <c r="H934" s="7">
        <f>'Consolidated List'!H66</f>
        <v>0</v>
      </c>
      <c r="I934" s="7">
        <f>'Consolidated List'!I66</f>
        <v>0</v>
      </c>
      <c r="J934" s="7">
        <f>'Consolidated List'!J66</f>
        <v>0</v>
      </c>
      <c r="K934" s="7">
        <f>'Consolidated List'!K66</f>
        <v>0</v>
      </c>
      <c r="L934" s="7">
        <f>'Consolidated List'!L66</f>
        <v>0</v>
      </c>
      <c r="M934" s="7">
        <f>'Consolidated List'!M66</f>
        <v>0</v>
      </c>
      <c r="N934" s="7">
        <f>'Consolidated List'!N66</f>
        <v>0</v>
      </c>
      <c r="O934" s="7">
        <f>'Consolidated List'!O66</f>
        <v>0</v>
      </c>
      <c r="P934" s="7">
        <f>'Consolidated List'!P66</f>
        <v>0</v>
      </c>
      <c r="Q934" s="7">
        <f>'Consolidated List'!Q66</f>
        <v>0</v>
      </c>
      <c r="R934" s="10">
        <f ca="1">RAND()*2-1</f>
        <v>0.49666578075823886</v>
      </c>
      <c r="V934" s="10">
        <f ca="1">$B$2*LOG(B934+1)+SUMPRODUCT($C$2:$T$2,C934:T934)</f>
        <v>14.966657807582388</v>
      </c>
      <c r="W934" s="10">
        <f t="shared" ca="1" si="28"/>
        <v>750970.69417273579</v>
      </c>
      <c r="X934" s="7">
        <f t="shared" ca="1" si="29"/>
        <v>1</v>
      </c>
      <c r="Y934" s="16">
        <f ca="1">X934/$AA$15</f>
        <v>1.1579434923575729E-4</v>
      </c>
    </row>
    <row r="935" spans="1:25" x14ac:dyDescent="0.25">
      <c r="A935" t="str">
        <f>'Consolidated List'!A853</f>
        <v>Miquelon Lake</v>
      </c>
      <c r="B935" s="7">
        <f>'Consolidated List'!B853</f>
        <v>0</v>
      </c>
      <c r="C935" s="7">
        <f>'Consolidated List'!C853</f>
        <v>0</v>
      </c>
      <c r="D935" s="7">
        <f>'Consolidated List'!D853</f>
        <v>0</v>
      </c>
      <c r="E935" s="7">
        <f>'Consolidated List'!E853</f>
        <v>0</v>
      </c>
      <c r="F935" s="7">
        <f>'Consolidated List'!F853</f>
        <v>0</v>
      </c>
      <c r="G935" s="7">
        <f>'Consolidated List'!G853</f>
        <v>0</v>
      </c>
      <c r="H935" s="7">
        <f>'Consolidated List'!H853</f>
        <v>0</v>
      </c>
      <c r="I935" s="7">
        <f>'Consolidated List'!I853</f>
        <v>0</v>
      </c>
      <c r="J935" s="7">
        <f>'Consolidated List'!J853</f>
        <v>0</v>
      </c>
      <c r="K935" s="7">
        <f>'Consolidated List'!K853</f>
        <v>0</v>
      </c>
      <c r="L935" s="7">
        <f>'Consolidated List'!L853</f>
        <v>1</v>
      </c>
      <c r="M935" s="7">
        <f>'Consolidated List'!M853</f>
        <v>0</v>
      </c>
      <c r="N935" s="7">
        <f>'Consolidated List'!N853</f>
        <v>0</v>
      </c>
      <c r="O935" s="7">
        <f>'Consolidated List'!O853</f>
        <v>0</v>
      </c>
      <c r="P935" s="7">
        <f>'Consolidated List'!P853</f>
        <v>0</v>
      </c>
      <c r="Q935" s="7">
        <f>'Consolidated List'!Q853</f>
        <v>0</v>
      </c>
      <c r="R935" s="10">
        <f ca="1">RAND()*2-1</f>
        <v>-0.65825419106080552</v>
      </c>
      <c r="T935">
        <v>9</v>
      </c>
      <c r="V935" s="10">
        <f ca="1">$B$2*LOG(B935+1)+SUMPRODUCT($C$2:$T$2,C935:T935)</f>
        <v>414.41745808939197</v>
      </c>
      <c r="W935" s="10">
        <f t="shared" ca="1" si="28"/>
        <v>12223349027077.494</v>
      </c>
      <c r="X935" s="7">
        <f t="shared" ca="1" si="29"/>
        <v>91</v>
      </c>
      <c r="Y935" s="16">
        <f ca="1">X935/$AA$15</f>
        <v>1.0537285780453914E-2</v>
      </c>
    </row>
    <row r="936" spans="1:25" x14ac:dyDescent="0.25">
      <c r="A936" s="13" t="str">
        <f>'Consolidated List'!A1807</f>
        <v xml:space="preserve">Mirror </v>
      </c>
      <c r="B936" s="14">
        <f>'Consolidated List'!B1807</f>
        <v>492</v>
      </c>
      <c r="C936" s="14">
        <f>'Consolidated List'!C1807</f>
        <v>0</v>
      </c>
      <c r="D936" s="14">
        <f>'Consolidated List'!D1807</f>
        <v>0</v>
      </c>
      <c r="E936" s="7">
        <f>'Consolidated List'!E327</f>
        <v>1</v>
      </c>
      <c r="F936" s="14">
        <f>'Consolidated List'!F1807</f>
        <v>0</v>
      </c>
      <c r="G936" s="14">
        <f>'Consolidated List'!G1807</f>
        <v>0</v>
      </c>
      <c r="H936" s="14">
        <f>'Consolidated List'!H1807</f>
        <v>0</v>
      </c>
      <c r="I936" s="14">
        <f>'Consolidated List'!I1807</f>
        <v>0</v>
      </c>
      <c r="J936" s="14">
        <f>'Consolidated List'!J1807</f>
        <v>0</v>
      </c>
      <c r="K936" s="14">
        <f>'Consolidated List'!K1807</f>
        <v>0</v>
      </c>
      <c r="L936" s="14">
        <f>'Consolidated List'!L1807</f>
        <v>0</v>
      </c>
      <c r="M936" s="14">
        <f>'Consolidated List'!M1807</f>
        <v>0</v>
      </c>
      <c r="N936" s="14">
        <f>'Consolidated List'!N1807</f>
        <v>0</v>
      </c>
      <c r="O936" s="14">
        <f>'Consolidated List'!O1807</f>
        <v>0</v>
      </c>
      <c r="P936" s="14">
        <f>'Consolidated List'!P1807</f>
        <v>0</v>
      </c>
      <c r="Q936" s="14">
        <f>'Consolidated List'!Q1807</f>
        <v>1</v>
      </c>
      <c r="R936" s="15">
        <f ca="1">RAND()*2-1</f>
        <v>0.54100786340421103</v>
      </c>
      <c r="S936" s="13"/>
      <c r="T936" s="13">
        <v>1</v>
      </c>
      <c r="U936" s="13"/>
      <c r="V936" s="15">
        <f ca="1">$B$2*LOG(B936+1)+SUMPRODUCT($C$2:$T$2,C936:T936)</f>
        <v>203.2740269701907</v>
      </c>
      <c r="W936" s="10">
        <f t="shared" ca="1" si="28"/>
        <v>347063909295.06525</v>
      </c>
      <c r="X936" s="7">
        <f t="shared" ca="1" si="29"/>
        <v>3</v>
      </c>
      <c r="Y936" s="16">
        <f ca="1">X936/$AA$15</f>
        <v>3.4738304770727188E-4</v>
      </c>
    </row>
    <row r="937" spans="1:25" x14ac:dyDescent="0.25">
      <c r="A937" t="str">
        <f>'Consolidated List'!A1325</f>
        <v xml:space="preserve">Mission </v>
      </c>
      <c r="B937" s="7">
        <f>'Consolidated List'!B1325</f>
        <v>4433</v>
      </c>
      <c r="C937" s="7">
        <f>'Consolidated List'!C1325</f>
        <v>0</v>
      </c>
      <c r="D937" s="7">
        <f>'Consolidated List'!D1325</f>
        <v>0</v>
      </c>
      <c r="E937" s="7">
        <f>'Consolidated List'!E1325</f>
        <v>0</v>
      </c>
      <c r="F937" s="7">
        <f>'Consolidated List'!F1325</f>
        <v>0</v>
      </c>
      <c r="G937" s="7">
        <f>'Consolidated List'!G1325</f>
        <v>0</v>
      </c>
      <c r="H937" s="7">
        <f>'Consolidated List'!H1325</f>
        <v>0</v>
      </c>
      <c r="I937" s="7">
        <f>'Consolidated List'!I1325</f>
        <v>0</v>
      </c>
      <c r="J937" s="7">
        <f>'Consolidated List'!J1325</f>
        <v>0</v>
      </c>
      <c r="K937" s="7">
        <f>'Consolidated List'!K1325</f>
        <v>0</v>
      </c>
      <c r="L937" s="7">
        <f>'Consolidated List'!L1325</f>
        <v>0</v>
      </c>
      <c r="M937" s="7">
        <f>'Consolidated List'!M1325</f>
        <v>0</v>
      </c>
      <c r="N937" s="7">
        <f>'Consolidated List'!N1325</f>
        <v>1</v>
      </c>
      <c r="O937" s="7">
        <f>'Consolidated List'!O1325</f>
        <v>0</v>
      </c>
      <c r="P937" s="7">
        <f>'Consolidated List'!P1325</f>
        <v>0</v>
      </c>
      <c r="Q937" s="7">
        <f>'Consolidated List'!Q1325</f>
        <v>0</v>
      </c>
      <c r="R937" s="10">
        <f ca="1">RAND()*2-1</f>
        <v>0.61444524883469143</v>
      </c>
      <c r="T937">
        <v>3</v>
      </c>
      <c r="V937" s="10">
        <f ca="1">$B$2*LOG(B937+1)+SUMPRODUCT($C$2:$T$2,C937:T937)</f>
        <v>270.48871021803643</v>
      </c>
      <c r="W937" s="10">
        <f t="shared" ca="1" si="28"/>
        <v>1447923827934.8574</v>
      </c>
      <c r="X937" s="7">
        <f t="shared" ca="1" si="29"/>
        <v>11</v>
      </c>
      <c r="Y937" s="16">
        <f ca="1">X937/$AA$15</f>
        <v>1.2737378415933302E-3</v>
      </c>
    </row>
    <row r="938" spans="1:25" x14ac:dyDescent="0.25">
      <c r="A938" t="str">
        <f>'Consolidated List'!A789</f>
        <v>Mitford</v>
      </c>
      <c r="B938" s="7">
        <f>'Consolidated List'!B789</f>
        <v>0</v>
      </c>
      <c r="C938" s="7">
        <f>'Consolidated List'!C789</f>
        <v>0</v>
      </c>
      <c r="D938" s="7">
        <f>'Consolidated List'!D67</f>
        <v>1</v>
      </c>
      <c r="E938" s="7">
        <f>'Consolidated List'!E789</f>
        <v>0</v>
      </c>
      <c r="F938" s="7">
        <f>'Consolidated List'!F789</f>
        <v>0</v>
      </c>
      <c r="G938" s="7">
        <f>'Consolidated List'!G789</f>
        <v>0</v>
      </c>
      <c r="H938" s="7">
        <f>'Consolidated List'!H789</f>
        <v>0</v>
      </c>
      <c r="I938" s="7">
        <f>'Consolidated List'!I789</f>
        <v>0</v>
      </c>
      <c r="J938" s="7">
        <f>'Consolidated List'!J789</f>
        <v>0</v>
      </c>
      <c r="K938" s="7">
        <f>'Consolidated List'!K789</f>
        <v>1</v>
      </c>
      <c r="L938" s="7">
        <f>'Consolidated List'!L789</f>
        <v>0</v>
      </c>
      <c r="M938" s="7">
        <f>'Consolidated List'!M789</f>
        <v>0</v>
      </c>
      <c r="N938" s="7">
        <f>'Consolidated List'!N789</f>
        <v>0</v>
      </c>
      <c r="O938" s="7">
        <f>'Consolidated List'!O789</f>
        <v>0</v>
      </c>
      <c r="P938" s="7">
        <f>'Consolidated List'!P789</f>
        <v>0</v>
      </c>
      <c r="Q938" s="7">
        <f>'Consolidated List'!Q789</f>
        <v>0</v>
      </c>
      <c r="R938" s="10">
        <f ca="1">RAND()*2-1</f>
        <v>0.94881842120369519</v>
      </c>
      <c r="T938">
        <v>2</v>
      </c>
      <c r="V938" s="10">
        <f ca="1">$B$2*LOG(B938+1)+SUMPRODUCT($C$2:$T$2,C938:T938)</f>
        <v>117.48818421203696</v>
      </c>
      <c r="W938" s="10">
        <f t="shared" ca="1" si="28"/>
        <v>22385714415.740322</v>
      </c>
      <c r="X938" s="7">
        <f t="shared" ca="1" si="29"/>
        <v>1</v>
      </c>
      <c r="Y938" s="16">
        <f ca="1">X938/$AA$15</f>
        <v>1.1579434923575729E-4</v>
      </c>
    </row>
    <row r="939" spans="1:25" x14ac:dyDescent="0.25">
      <c r="A939" s="13" t="str">
        <f>'Consolidated List'!A1808</f>
        <v xml:space="preserve">Monarch </v>
      </c>
      <c r="B939" s="14">
        <f>'Consolidated List'!B1808</f>
        <v>195</v>
      </c>
      <c r="C939" s="14">
        <f>'Consolidated List'!C1808</f>
        <v>0</v>
      </c>
      <c r="D939" s="14">
        <f>'Consolidated List'!D1808</f>
        <v>0</v>
      </c>
      <c r="E939" s="7">
        <f>'Consolidated List'!E328</f>
        <v>1</v>
      </c>
      <c r="F939" s="14">
        <f>'Consolidated List'!F1808</f>
        <v>0</v>
      </c>
      <c r="G939" s="14">
        <f>'Consolidated List'!G1808</f>
        <v>0</v>
      </c>
      <c r="H939" s="14">
        <f>'Consolidated List'!H1808</f>
        <v>0</v>
      </c>
      <c r="I939" s="14">
        <f>'Consolidated List'!I1808</f>
        <v>0</v>
      </c>
      <c r="J939" s="14">
        <f>'Consolidated List'!J1808</f>
        <v>0</v>
      </c>
      <c r="K939" s="14">
        <f>'Consolidated List'!K1808</f>
        <v>0</v>
      </c>
      <c r="L939" s="14">
        <f>'Consolidated List'!L1808</f>
        <v>0</v>
      </c>
      <c r="M939" s="14">
        <f>'Consolidated List'!M1808</f>
        <v>0</v>
      </c>
      <c r="N939" s="14">
        <f>'Consolidated List'!N1808</f>
        <v>0</v>
      </c>
      <c r="O939" s="14">
        <f>'Consolidated List'!O1808</f>
        <v>0</v>
      </c>
      <c r="P939" s="14">
        <f>'Consolidated List'!P1808</f>
        <v>0</v>
      </c>
      <c r="Q939" s="14">
        <f>'Consolidated List'!Q1808</f>
        <v>1</v>
      </c>
      <c r="R939" s="15">
        <f ca="1">RAND()*2-1</f>
        <v>0.48773302184419709</v>
      </c>
      <c r="S939" s="13"/>
      <c r="T939" s="13">
        <v>1</v>
      </c>
      <c r="U939" s="13"/>
      <c r="V939" s="15">
        <f ca="1">$B$2*LOG(B939+1)+SUMPRODUCT($C$2:$T$2,C939:T939)</f>
        <v>189.52178057320566</v>
      </c>
      <c r="W939" s="10">
        <f t="shared" ca="1" si="28"/>
        <v>244509444979.75946</v>
      </c>
      <c r="X939" s="7">
        <f t="shared" ca="1" si="29"/>
        <v>2</v>
      </c>
      <c r="Y939" s="16">
        <f ca="1">X939/$AA$15</f>
        <v>2.3158869847151459E-4</v>
      </c>
    </row>
    <row r="940" spans="1:25" x14ac:dyDescent="0.25">
      <c r="A940" t="str">
        <f>'Consolidated List'!A329</f>
        <v xml:space="preserve">Monitor </v>
      </c>
      <c r="B940" s="7">
        <f>'Consolidated List'!B329</f>
        <v>0</v>
      </c>
      <c r="C940" s="7">
        <f>'Consolidated List'!C329</f>
        <v>0</v>
      </c>
      <c r="D940" s="7">
        <f>'Consolidated List'!D329</f>
        <v>0</v>
      </c>
      <c r="E940" s="7">
        <f>'Consolidated List'!E329</f>
        <v>1</v>
      </c>
      <c r="F940" s="7">
        <f>'Consolidated List'!F329</f>
        <v>0</v>
      </c>
      <c r="G940" s="7">
        <f>'Consolidated List'!G329</f>
        <v>0</v>
      </c>
      <c r="H940" s="7">
        <f>'Consolidated List'!H329</f>
        <v>0</v>
      </c>
      <c r="I940" s="7">
        <f>'Consolidated List'!I329</f>
        <v>0</v>
      </c>
      <c r="J940" s="7">
        <f>'Consolidated List'!J329</f>
        <v>0</v>
      </c>
      <c r="K940" s="7">
        <f>'Consolidated List'!K329</f>
        <v>0</v>
      </c>
      <c r="L940" s="7">
        <f>'Consolidated List'!L329</f>
        <v>0</v>
      </c>
      <c r="M940" s="7">
        <f>'Consolidated List'!M329</f>
        <v>0</v>
      </c>
      <c r="N940" s="7">
        <f>'Consolidated List'!N329</f>
        <v>0</v>
      </c>
      <c r="O940" s="7">
        <f>'Consolidated List'!O329</f>
        <v>0</v>
      </c>
      <c r="P940" s="7">
        <f>'Consolidated List'!P329</f>
        <v>0</v>
      </c>
      <c r="Q940" s="7">
        <f>'Consolidated List'!Q329</f>
        <v>0</v>
      </c>
      <c r="R940" s="10">
        <f ca="1">RAND()*2-1</f>
        <v>-0.42247761553649243</v>
      </c>
      <c r="V940" s="10">
        <f ca="1">$B$2*LOG(B940+1)+SUMPRODUCT($C$2:$T$2,C940:T940)</f>
        <v>20.775223844635075</v>
      </c>
      <c r="W940" s="10">
        <f t="shared" ca="1" si="28"/>
        <v>3870154.7844987065</v>
      </c>
      <c r="X940" s="7">
        <f t="shared" ca="1" si="29"/>
        <v>1</v>
      </c>
      <c r="Y940" s="16">
        <f ca="1">X940/$AA$15</f>
        <v>1.1579434923575729E-4</v>
      </c>
    </row>
    <row r="941" spans="1:25" x14ac:dyDescent="0.25">
      <c r="A941" t="str">
        <f>'Consolidated List'!A658</f>
        <v xml:space="preserve">Montana </v>
      </c>
      <c r="B941" s="7">
        <f>'Consolidated List'!B658</f>
        <v>580</v>
      </c>
      <c r="C941" s="7">
        <f>'Consolidated List'!C658</f>
        <v>0</v>
      </c>
      <c r="D941" s="7">
        <f>'Consolidated List'!D658</f>
        <v>0</v>
      </c>
      <c r="E941" s="7">
        <f>'Consolidated List'!E658</f>
        <v>0</v>
      </c>
      <c r="F941" s="7">
        <f>'Consolidated List'!F658</f>
        <v>0</v>
      </c>
      <c r="G941" s="7">
        <f>'Consolidated List'!G658</f>
        <v>0</v>
      </c>
      <c r="H941" s="7">
        <f>'Consolidated List'!H658</f>
        <v>0</v>
      </c>
      <c r="I941" s="7">
        <f>'Consolidated List'!I658</f>
        <v>1</v>
      </c>
      <c r="J941" s="7">
        <f>'Consolidated List'!J658</f>
        <v>0</v>
      </c>
      <c r="K941" s="7">
        <f>'Consolidated List'!K658</f>
        <v>0</v>
      </c>
      <c r="L941" s="7">
        <f>'Consolidated List'!L658</f>
        <v>0</v>
      </c>
      <c r="M941" s="7">
        <f>'Consolidated List'!M658</f>
        <v>0</v>
      </c>
      <c r="N941" s="7">
        <f>'Consolidated List'!N658</f>
        <v>0</v>
      </c>
      <c r="O941" s="7">
        <f>'Consolidated List'!O658</f>
        <v>0</v>
      </c>
      <c r="P941" s="7">
        <f>'Consolidated List'!P658</f>
        <v>0</v>
      </c>
      <c r="Q941" s="7">
        <f>'Consolidated List'!Q658</f>
        <v>0</v>
      </c>
      <c r="R941" s="10">
        <f ca="1">RAND()*2-1</f>
        <v>0.93886750554927723</v>
      </c>
      <c r="T941">
        <v>1</v>
      </c>
      <c r="V941" s="10">
        <f ca="1">$B$2*LOG(B941+1)+SUMPRODUCT($C$2:$T$2,C941:T941)</f>
        <v>179.60648742437368</v>
      </c>
      <c r="W941" s="10">
        <f t="shared" ca="1" si="28"/>
        <v>186900342446.49725</v>
      </c>
      <c r="X941" s="7">
        <f t="shared" ca="1" si="29"/>
        <v>2</v>
      </c>
      <c r="Y941" s="16">
        <f ca="1">X941/$AA$15</f>
        <v>2.3158869847151459E-4</v>
      </c>
    </row>
    <row r="942" spans="1:25" x14ac:dyDescent="0.25">
      <c r="A942" t="str">
        <f>'Consolidated List'!A1326</f>
        <v xml:space="preserve">Monterey Park </v>
      </c>
      <c r="B942" s="7">
        <f>'Consolidated List'!B1326</f>
        <v>0</v>
      </c>
      <c r="C942" s="7">
        <f>'Consolidated List'!C1326</f>
        <v>0</v>
      </c>
      <c r="D942" s="7">
        <f>'Consolidated List'!D1326</f>
        <v>0</v>
      </c>
      <c r="E942" s="7">
        <f>'Consolidated List'!E1326</f>
        <v>0</v>
      </c>
      <c r="F942" s="7">
        <f>'Consolidated List'!F1326</f>
        <v>0</v>
      </c>
      <c r="G942" s="7">
        <f>'Consolidated List'!G1326</f>
        <v>0</v>
      </c>
      <c r="H942" s="7">
        <f>'Consolidated List'!H1326</f>
        <v>0</v>
      </c>
      <c r="I942" s="7">
        <f>'Consolidated List'!I1326</f>
        <v>0</v>
      </c>
      <c r="J942" s="7">
        <f>'Consolidated List'!J1326</f>
        <v>0</v>
      </c>
      <c r="K942" s="7">
        <f>'Consolidated List'!K1326</f>
        <v>0</v>
      </c>
      <c r="L942" s="7">
        <f>'Consolidated List'!L1326</f>
        <v>0</v>
      </c>
      <c r="M942" s="7">
        <f>'Consolidated List'!M1326</f>
        <v>0</v>
      </c>
      <c r="N942" s="7">
        <f>'Consolidated List'!N1326</f>
        <v>1</v>
      </c>
      <c r="O942" s="7">
        <f>'Consolidated List'!O1326</f>
        <v>0</v>
      </c>
      <c r="P942" s="7">
        <f>'Consolidated List'!P1326</f>
        <v>0</v>
      </c>
      <c r="Q942" s="7">
        <f>'Consolidated List'!Q1326</f>
        <v>0</v>
      </c>
      <c r="R942" s="10">
        <f ca="1">RAND()*2-1</f>
        <v>0.33033452689263365</v>
      </c>
      <c r="T942">
        <v>1</v>
      </c>
      <c r="V942" s="10">
        <f ca="1">$B$2*LOG(B942+1)+SUMPRODUCT($C$2:$T$2,C942:T942)</f>
        <v>59.303345268926336</v>
      </c>
      <c r="W942" s="10">
        <f t="shared" ca="1" si="28"/>
        <v>733492978.19116032</v>
      </c>
      <c r="X942" s="7">
        <f t="shared" ca="1" si="29"/>
        <v>1</v>
      </c>
      <c r="Y942" s="16">
        <f ca="1">X942/$AA$15</f>
        <v>1.1579434923575729E-4</v>
      </c>
    </row>
    <row r="943" spans="1:25" x14ac:dyDescent="0.25">
      <c r="A943" t="str">
        <f>'Consolidated List'!A1327</f>
        <v xml:space="preserve">Montgomery </v>
      </c>
      <c r="B943" s="7">
        <f>'Consolidated List'!B1327</f>
        <v>3713</v>
      </c>
      <c r="C943" s="7">
        <f>'Consolidated List'!C1327</f>
        <v>0</v>
      </c>
      <c r="D943" s="7">
        <f>'Consolidated List'!D1327</f>
        <v>0</v>
      </c>
      <c r="E943" s="7">
        <f>'Consolidated List'!E1327</f>
        <v>0</v>
      </c>
      <c r="F943" s="7">
        <f>'Consolidated List'!F1327</f>
        <v>0</v>
      </c>
      <c r="G943" s="7">
        <f>'Consolidated List'!G1327</f>
        <v>0</v>
      </c>
      <c r="H943" s="7">
        <f>'Consolidated List'!H1327</f>
        <v>0</v>
      </c>
      <c r="I943" s="7">
        <f>'Consolidated List'!I1327</f>
        <v>0</v>
      </c>
      <c r="J943" s="7">
        <f>'Consolidated List'!J1327</f>
        <v>0</v>
      </c>
      <c r="K943" s="7">
        <f>'Consolidated List'!K1327</f>
        <v>0</v>
      </c>
      <c r="L943" s="7">
        <f>'Consolidated List'!L1327</f>
        <v>0</v>
      </c>
      <c r="M943" s="7">
        <f>'Consolidated List'!M1327</f>
        <v>0</v>
      </c>
      <c r="N943" s="7">
        <f>'Consolidated List'!N1327</f>
        <v>1</v>
      </c>
      <c r="O943" s="7">
        <f>'Consolidated List'!O1327</f>
        <v>0</v>
      </c>
      <c r="P943" s="7">
        <f>'Consolidated List'!P1327</f>
        <v>0</v>
      </c>
      <c r="Q943" s="7">
        <f>'Consolidated List'!Q1327</f>
        <v>0</v>
      </c>
      <c r="R943" s="10">
        <f ca="1">RAND()*2-1</f>
        <v>0.55441869961462564</v>
      </c>
      <c r="T943">
        <v>1</v>
      </c>
      <c r="V943" s="10">
        <f ca="1">$B$2*LOG(B943+1)+SUMPRODUCT($C$2:$T$2,C943:T943)</f>
        <v>179.34896967647038</v>
      </c>
      <c r="W943" s="10">
        <f t="shared" ca="1" si="28"/>
        <v>185564301172.04248</v>
      </c>
      <c r="X943" s="7">
        <f t="shared" ca="1" si="29"/>
        <v>2</v>
      </c>
      <c r="Y943" s="16">
        <f ca="1">X943/$AA$15</f>
        <v>2.3158869847151459E-4</v>
      </c>
    </row>
    <row r="944" spans="1:25" x14ac:dyDescent="0.25">
      <c r="A944" t="str">
        <f>'Consolidated List'!A1205</f>
        <v>Montrose</v>
      </c>
      <c r="B944" s="7">
        <f>'Consolidated List'!B1205</f>
        <v>0</v>
      </c>
      <c r="C944" s="7">
        <f>'Consolidated List'!C1205</f>
        <v>0</v>
      </c>
      <c r="D944" s="7">
        <f>'Consolidated List'!D1205</f>
        <v>0</v>
      </c>
      <c r="E944" s="7">
        <f>'Consolidated List'!E1205</f>
        <v>0</v>
      </c>
      <c r="F944" s="7">
        <f>'Consolidated List'!F1205</f>
        <v>0</v>
      </c>
      <c r="G944" s="7">
        <f>'Consolidated List'!G1205</f>
        <v>0</v>
      </c>
      <c r="H944" s="7">
        <f>'Consolidated List'!H1205</f>
        <v>0</v>
      </c>
      <c r="I944" s="7">
        <f>'Consolidated List'!I1205</f>
        <v>0</v>
      </c>
      <c r="J944" s="7">
        <f>'Consolidated List'!J1205</f>
        <v>0</v>
      </c>
      <c r="K944" s="7">
        <f>'Consolidated List'!K1205</f>
        <v>0</v>
      </c>
      <c r="L944" s="7">
        <f>'Consolidated List'!L1205</f>
        <v>0</v>
      </c>
      <c r="M944" s="7">
        <f>'Consolidated List'!M1205</f>
        <v>1</v>
      </c>
      <c r="N944" s="7">
        <f>'Consolidated List'!N1205</f>
        <v>0</v>
      </c>
      <c r="O944" s="7">
        <f>'Consolidated List'!O1205</f>
        <v>0</v>
      </c>
      <c r="P944" s="7">
        <f>'Consolidated List'!P1205</f>
        <v>0</v>
      </c>
      <c r="Q944" s="7">
        <f>'Consolidated List'!Q1205</f>
        <v>0</v>
      </c>
      <c r="R944" s="10">
        <f ca="1">RAND()*2-1</f>
        <v>0.27474714499336383</v>
      </c>
      <c r="T944">
        <v>1</v>
      </c>
      <c r="V944" s="10">
        <f ca="1">$B$2*LOG(B944+1)+SUMPRODUCT($C$2:$T$2,C944:T944)</f>
        <v>102.60183839374609</v>
      </c>
      <c r="W944" s="10">
        <f t="shared" ca="1" si="28"/>
        <v>11370399188.770243</v>
      </c>
      <c r="X944" s="7">
        <f t="shared" ca="1" si="29"/>
        <v>1</v>
      </c>
      <c r="Y944" s="16">
        <f ca="1">X944/$AA$15</f>
        <v>1.1579434923575729E-4</v>
      </c>
    </row>
    <row r="945" spans="1:25" x14ac:dyDescent="0.25">
      <c r="A945" s="13" t="str">
        <f>'Consolidated List'!A1809</f>
        <v xml:space="preserve">Moon River Estates </v>
      </c>
      <c r="B945" s="14">
        <f>'Consolidated List'!B1809</f>
        <v>143</v>
      </c>
      <c r="C945" s="14">
        <f>'Consolidated List'!C1809</f>
        <v>0</v>
      </c>
      <c r="D945" s="14">
        <f>'Consolidated List'!D1809</f>
        <v>0</v>
      </c>
      <c r="E945" s="7">
        <f>'Consolidated List'!E330</f>
        <v>1</v>
      </c>
      <c r="F945" s="14">
        <f>'Consolidated List'!F1809</f>
        <v>0</v>
      </c>
      <c r="G945" s="14">
        <f>'Consolidated List'!G1809</f>
        <v>0</v>
      </c>
      <c r="H945" s="14">
        <f>'Consolidated List'!H1809</f>
        <v>0</v>
      </c>
      <c r="I945" s="14">
        <f>'Consolidated List'!I1809</f>
        <v>0</v>
      </c>
      <c r="J945" s="14">
        <f>'Consolidated List'!J1809</f>
        <v>0</v>
      </c>
      <c r="K945" s="14">
        <f>'Consolidated List'!K1809</f>
        <v>0</v>
      </c>
      <c r="L945" s="14">
        <f>'Consolidated List'!L1809</f>
        <v>0</v>
      </c>
      <c r="M945" s="14">
        <f>'Consolidated List'!M1809</f>
        <v>0</v>
      </c>
      <c r="N945" s="14">
        <f>'Consolidated List'!N1809</f>
        <v>0</v>
      </c>
      <c r="O945" s="14">
        <f>'Consolidated List'!O1809</f>
        <v>0</v>
      </c>
      <c r="P945" s="14">
        <f>'Consolidated List'!P1809</f>
        <v>0</v>
      </c>
      <c r="Q945" s="14">
        <f>'Consolidated List'!Q1809</f>
        <v>1</v>
      </c>
      <c r="R945" s="15">
        <f ca="1">RAND()*2-1</f>
        <v>-0.45347034860702218</v>
      </c>
      <c r="S945" s="13"/>
      <c r="T945" s="13">
        <v>3</v>
      </c>
      <c r="U945" s="13"/>
      <c r="V945" s="15">
        <f ca="1">$B$2*LOG(B945+1)+SUMPRODUCT($C$2:$T$2,C945:T945)</f>
        <v>263.69125875307304</v>
      </c>
      <c r="W945" s="10">
        <f t="shared" ca="1" si="28"/>
        <v>1274907473096.2017</v>
      </c>
      <c r="X945" s="7">
        <f t="shared" ca="1" si="29"/>
        <v>10</v>
      </c>
      <c r="Y945" s="16">
        <f ca="1">X945/$AA$15</f>
        <v>1.1579434923575729E-3</v>
      </c>
    </row>
    <row r="946" spans="1:25" x14ac:dyDescent="0.25">
      <c r="A946" t="str">
        <f>'Consolidated List'!A854</f>
        <v>Moonshine Lake</v>
      </c>
      <c r="B946" s="7">
        <f>'Consolidated List'!B854</f>
        <v>0</v>
      </c>
      <c r="C946" s="7">
        <f>'Consolidated List'!C854</f>
        <v>0</v>
      </c>
      <c r="D946" s="7">
        <f>'Consolidated List'!D854</f>
        <v>0</v>
      </c>
      <c r="E946" s="7">
        <f>'Consolidated List'!E854</f>
        <v>0</v>
      </c>
      <c r="F946" s="7">
        <f>'Consolidated List'!F854</f>
        <v>0</v>
      </c>
      <c r="G946" s="7">
        <f>'Consolidated List'!G854</f>
        <v>0</v>
      </c>
      <c r="H946" s="7">
        <f>'Consolidated List'!H854</f>
        <v>0</v>
      </c>
      <c r="I946" s="7">
        <f>'Consolidated List'!I854</f>
        <v>0</v>
      </c>
      <c r="J946" s="7">
        <f>'Consolidated List'!J854</f>
        <v>0</v>
      </c>
      <c r="K946" s="7">
        <f>'Consolidated List'!K854</f>
        <v>0</v>
      </c>
      <c r="L946" s="7">
        <f>'Consolidated List'!L854</f>
        <v>1</v>
      </c>
      <c r="M946" s="7">
        <f>'Consolidated List'!M854</f>
        <v>0</v>
      </c>
      <c r="N946" s="7">
        <f>'Consolidated List'!N854</f>
        <v>0</v>
      </c>
      <c r="O946" s="7">
        <f>'Consolidated List'!O854</f>
        <v>0</v>
      </c>
      <c r="P946" s="7">
        <f>'Consolidated List'!P854</f>
        <v>0</v>
      </c>
      <c r="Q946" s="7">
        <f>'Consolidated List'!Q854</f>
        <v>0</v>
      </c>
      <c r="R946" s="10">
        <f ca="1">RAND()*2-1</f>
        <v>-5.8202279765534826E-2</v>
      </c>
      <c r="T946">
        <v>4</v>
      </c>
      <c r="V946" s="10">
        <f ca="1">$B$2*LOG(B946+1)+SUMPRODUCT($C$2:$T$2,C946:T946)</f>
        <v>200.41797720234464</v>
      </c>
      <c r="W946" s="10">
        <f t="shared" ca="1" si="28"/>
        <v>323357823251.69952</v>
      </c>
      <c r="X946" s="7">
        <f t="shared" ca="1" si="29"/>
        <v>3</v>
      </c>
      <c r="Y946" s="16">
        <f ca="1">X946/$AA$15</f>
        <v>3.4738304770727188E-4</v>
      </c>
    </row>
    <row r="947" spans="1:25" x14ac:dyDescent="0.25">
      <c r="A947" t="str">
        <f>'Consolidated List'!A855</f>
        <v>Moose Lake</v>
      </c>
      <c r="B947" s="7">
        <f>'Consolidated List'!B855</f>
        <v>0</v>
      </c>
      <c r="C947" s="7">
        <f>'Consolidated List'!C855</f>
        <v>0</v>
      </c>
      <c r="D947" s="7">
        <f>'Consolidated List'!D855</f>
        <v>0</v>
      </c>
      <c r="E947" s="7">
        <f>'Consolidated List'!E855</f>
        <v>0</v>
      </c>
      <c r="F947" s="7">
        <f>'Consolidated List'!F855</f>
        <v>0</v>
      </c>
      <c r="G947" s="7">
        <f>'Consolidated List'!G855</f>
        <v>0</v>
      </c>
      <c r="H947" s="7">
        <f>'Consolidated List'!H855</f>
        <v>0</v>
      </c>
      <c r="I947" s="7">
        <f>'Consolidated List'!I855</f>
        <v>0</v>
      </c>
      <c r="J947" s="7">
        <f>'Consolidated List'!J855</f>
        <v>0</v>
      </c>
      <c r="K947" s="7">
        <f>'Consolidated List'!K855</f>
        <v>0</v>
      </c>
      <c r="L947" s="7">
        <f>'Consolidated List'!L855</f>
        <v>1</v>
      </c>
      <c r="M947" s="7">
        <f>'Consolidated List'!M855</f>
        <v>0</v>
      </c>
      <c r="N947" s="7">
        <f>'Consolidated List'!N855</f>
        <v>0</v>
      </c>
      <c r="O947" s="7">
        <f>'Consolidated List'!O855</f>
        <v>0</v>
      </c>
      <c r="P947" s="7">
        <f>'Consolidated List'!P855</f>
        <v>0</v>
      </c>
      <c r="Q947" s="7">
        <f>'Consolidated List'!Q855</f>
        <v>0</v>
      </c>
      <c r="R947" s="10">
        <f ca="1">RAND()*2-1</f>
        <v>0.72450752013066677</v>
      </c>
      <c r="T947">
        <v>2</v>
      </c>
      <c r="V947" s="10">
        <f ca="1">$B$2*LOG(B947+1)+SUMPRODUCT($C$2:$T$2,C947:T947)</f>
        <v>120.24507520130666</v>
      </c>
      <c r="W947" s="10">
        <f t="shared" ca="1" si="28"/>
        <v>25138333957.354889</v>
      </c>
      <c r="X947" s="7">
        <f t="shared" ca="1" si="29"/>
        <v>1</v>
      </c>
      <c r="Y947" s="16">
        <f ca="1">X947/$AA$15</f>
        <v>1.1579434923575729E-4</v>
      </c>
    </row>
    <row r="948" spans="1:25" x14ac:dyDescent="0.25">
      <c r="A948" t="str">
        <f>'Consolidated List'!A331</f>
        <v xml:space="preserve">Morecambe </v>
      </c>
      <c r="B948" s="7">
        <f>'Consolidated List'!B331</f>
        <v>0</v>
      </c>
      <c r="C948" s="7">
        <f>'Consolidated List'!C331</f>
        <v>0</v>
      </c>
      <c r="D948" s="7">
        <f>'Consolidated List'!D331</f>
        <v>0</v>
      </c>
      <c r="E948" s="7">
        <f>'Consolidated List'!E331</f>
        <v>1</v>
      </c>
      <c r="F948" s="7">
        <f>'Consolidated List'!F331</f>
        <v>0</v>
      </c>
      <c r="G948" s="7">
        <f>'Consolidated List'!G331</f>
        <v>0</v>
      </c>
      <c r="H948" s="7">
        <f>'Consolidated List'!H331</f>
        <v>0</v>
      </c>
      <c r="I948" s="7">
        <f>'Consolidated List'!I331</f>
        <v>0</v>
      </c>
      <c r="J948" s="7">
        <f>'Consolidated List'!J331</f>
        <v>0</v>
      </c>
      <c r="K948" s="7">
        <f>'Consolidated List'!K331</f>
        <v>0</v>
      </c>
      <c r="L948" s="7">
        <f>'Consolidated List'!L331</f>
        <v>0</v>
      </c>
      <c r="M948" s="7">
        <f>'Consolidated List'!M331</f>
        <v>0</v>
      </c>
      <c r="N948" s="7">
        <f>'Consolidated List'!N331</f>
        <v>0</v>
      </c>
      <c r="O948" s="7">
        <f>'Consolidated List'!O331</f>
        <v>0</v>
      </c>
      <c r="P948" s="7">
        <f>'Consolidated List'!P331</f>
        <v>0</v>
      </c>
      <c r="Q948" s="7">
        <f>'Consolidated List'!Q331</f>
        <v>0</v>
      </c>
      <c r="R948" s="10">
        <f ca="1">RAND()*2-1</f>
        <v>0.49025352046472581</v>
      </c>
      <c r="V948" s="10">
        <f ca="1">$B$2*LOG(B948+1)+SUMPRODUCT($C$2:$T$2,C948:T948)</f>
        <v>29.902535204647258</v>
      </c>
      <c r="W948" s="10">
        <f t="shared" ca="1" si="28"/>
        <v>23907822.09395659</v>
      </c>
      <c r="X948" s="7">
        <f t="shared" ca="1" si="29"/>
        <v>1</v>
      </c>
      <c r="Y948" s="16">
        <f ca="1">X948/$AA$15</f>
        <v>1.1579434923575729E-4</v>
      </c>
    </row>
    <row r="949" spans="1:25" x14ac:dyDescent="0.25">
      <c r="A949" t="str">
        <f>'Consolidated List'!A1497</f>
        <v xml:space="preserve">Morinville </v>
      </c>
      <c r="B949" s="7">
        <f>'Consolidated List'!B1497</f>
        <v>6775</v>
      </c>
      <c r="C949" s="7">
        <f>'Consolidated List'!C1497</f>
        <v>0</v>
      </c>
      <c r="D949" s="7">
        <f>'Consolidated List'!D1497</f>
        <v>0</v>
      </c>
      <c r="E949" s="7">
        <f>'Consolidated List'!E1497</f>
        <v>0</v>
      </c>
      <c r="F949" s="7">
        <f>'Consolidated List'!F1497</f>
        <v>0</v>
      </c>
      <c r="G949" s="7">
        <f>'Consolidated List'!G1497</f>
        <v>0</v>
      </c>
      <c r="H949" s="7">
        <f>'Consolidated List'!H1497</f>
        <v>0</v>
      </c>
      <c r="I949" s="7">
        <f>'Consolidated List'!I1497</f>
        <v>0</v>
      </c>
      <c r="J949" s="7">
        <f>'Consolidated List'!J1497</f>
        <v>0</v>
      </c>
      <c r="K949" s="7">
        <f>'Consolidated List'!K1497</f>
        <v>0</v>
      </c>
      <c r="L949" s="7">
        <f>'Consolidated List'!L1497</f>
        <v>0</v>
      </c>
      <c r="M949" s="7">
        <f>'Consolidated List'!M1497</f>
        <v>0</v>
      </c>
      <c r="N949" s="7">
        <f>'Consolidated List'!N1497</f>
        <v>0</v>
      </c>
      <c r="O949" s="7">
        <f>'Consolidated List'!O1497</f>
        <v>1</v>
      </c>
      <c r="P949" s="7">
        <f>'Consolidated List'!P1497</f>
        <v>0</v>
      </c>
      <c r="Q949" s="7">
        <f>'Consolidated List'!Q1497</f>
        <v>0</v>
      </c>
      <c r="R949" s="10">
        <f ca="1">RAND()*2-1</f>
        <v>-0.89543512255075708</v>
      </c>
      <c r="V949" s="10">
        <f ca="1">$B$2*LOG(B949+1)+SUMPRODUCT($C$2:$T$2,C949:T949)</f>
        <v>197.4677708861399</v>
      </c>
      <c r="W949" s="10">
        <f t="shared" ca="1" si="28"/>
        <v>300248687994.02563</v>
      </c>
      <c r="X949" s="7">
        <f t="shared" ca="1" si="29"/>
        <v>3</v>
      </c>
      <c r="Y949" s="16">
        <f ca="1">X949/$AA$15</f>
        <v>3.4738304770727188E-4</v>
      </c>
    </row>
    <row r="950" spans="1:25" x14ac:dyDescent="0.25">
      <c r="A950" s="13" t="str">
        <f>'Consolidated List'!A1810</f>
        <v xml:space="preserve">Morningside </v>
      </c>
      <c r="B950" s="14">
        <f>'Consolidated List'!B1810</f>
        <v>107</v>
      </c>
      <c r="C950" s="14">
        <f>'Consolidated List'!C1810</f>
        <v>0</v>
      </c>
      <c r="D950" s="14">
        <f>'Consolidated List'!D1810</f>
        <v>0</v>
      </c>
      <c r="E950" s="7">
        <f>'Consolidated List'!E332</f>
        <v>1</v>
      </c>
      <c r="F950" s="14">
        <f>'Consolidated List'!F1810</f>
        <v>0</v>
      </c>
      <c r="G950" s="14">
        <f>'Consolidated List'!G1810</f>
        <v>0</v>
      </c>
      <c r="H950" s="14">
        <f>'Consolidated List'!H1810</f>
        <v>0</v>
      </c>
      <c r="I950" s="14">
        <f>'Consolidated List'!I1810</f>
        <v>0</v>
      </c>
      <c r="J950" s="14">
        <f>'Consolidated List'!J1810</f>
        <v>0</v>
      </c>
      <c r="K950" s="14">
        <f>'Consolidated List'!K1810</f>
        <v>0</v>
      </c>
      <c r="L950" s="14">
        <f>'Consolidated List'!L1810</f>
        <v>0</v>
      </c>
      <c r="M950" s="14">
        <f>'Consolidated List'!M1810</f>
        <v>0</v>
      </c>
      <c r="N950" s="14">
        <f>'Consolidated List'!N1810</f>
        <v>0</v>
      </c>
      <c r="O950" s="14">
        <f>'Consolidated List'!O1810</f>
        <v>0</v>
      </c>
      <c r="P950" s="14">
        <f>'Consolidated List'!P1810</f>
        <v>0</v>
      </c>
      <c r="Q950" s="14">
        <f>'Consolidated List'!Q1810</f>
        <v>1</v>
      </c>
      <c r="R950" s="15">
        <f ca="1">RAND()*2-1</f>
        <v>-2.1469064712114738E-2</v>
      </c>
      <c r="S950" s="13"/>
      <c r="T950" s="13"/>
      <c r="U950" s="13"/>
      <c r="V950" s="15">
        <f ca="1">$B$2*LOG(B950+1)+SUMPRODUCT($C$2:$T$2,C950:T950)</f>
        <v>131.8882932839482</v>
      </c>
      <c r="W950" s="10">
        <f t="shared" ca="1" si="28"/>
        <v>39905360750.491768</v>
      </c>
      <c r="X950" s="7">
        <f t="shared" ca="1" si="29"/>
        <v>1</v>
      </c>
      <c r="Y950" s="16">
        <f ca="1">X950/$AA$15</f>
        <v>1.1579434923575729E-4</v>
      </c>
    </row>
    <row r="951" spans="1:25" x14ac:dyDescent="0.25">
      <c r="A951" s="13" t="str">
        <f>'Consolidated List'!A1618</f>
        <v xml:space="preserve">Morrin </v>
      </c>
      <c r="B951" s="14">
        <f>'Consolidated List'!B1618</f>
        <v>253</v>
      </c>
      <c r="C951" s="14">
        <f>'Consolidated List'!C1618</f>
        <v>0</v>
      </c>
      <c r="D951" s="14">
        <f>'Consolidated List'!D1618</f>
        <v>0</v>
      </c>
      <c r="E951" s="14">
        <f>'Consolidated List'!E1618</f>
        <v>0</v>
      </c>
      <c r="F951" s="14">
        <f>'Consolidated List'!F1618</f>
        <v>0</v>
      </c>
      <c r="G951" s="14">
        <f>'Consolidated List'!G1618</f>
        <v>0</v>
      </c>
      <c r="H951" s="14">
        <f>'Consolidated List'!H1618</f>
        <v>0</v>
      </c>
      <c r="I951" s="14">
        <f>'Consolidated List'!I1618</f>
        <v>0</v>
      </c>
      <c r="J951" s="14">
        <f>'Consolidated List'!J1618</f>
        <v>0</v>
      </c>
      <c r="K951" s="14">
        <f>'Consolidated List'!K1618</f>
        <v>0</v>
      </c>
      <c r="L951" s="14">
        <f>'Consolidated List'!L1618</f>
        <v>0</v>
      </c>
      <c r="M951" s="14">
        <f>'Consolidated List'!M1618</f>
        <v>0</v>
      </c>
      <c r="N951" s="14">
        <f>'Consolidated List'!N1618</f>
        <v>0</v>
      </c>
      <c r="O951" s="14">
        <f>'Consolidated List'!O1618</f>
        <v>0</v>
      </c>
      <c r="P951" s="14">
        <f>'Consolidated List'!P1618</f>
        <v>1</v>
      </c>
      <c r="Q951" s="14">
        <f>'Consolidated List'!Q1618</f>
        <v>0</v>
      </c>
      <c r="R951" s="15">
        <f ca="1">RAND()*2-1</f>
        <v>-0.18155002097368333</v>
      </c>
      <c r="S951" s="13"/>
      <c r="T951" s="13"/>
      <c r="U951" s="13"/>
      <c r="V951" s="15">
        <f ca="1">$B$2*LOG(B951+1)+SUMPRODUCT($C$2:$T$2,C951:T951)</f>
        <v>127.54401243872113</v>
      </c>
      <c r="W951" s="10">
        <f t="shared" ca="1" si="28"/>
        <v>33752067211.177227</v>
      </c>
      <c r="X951" s="7">
        <f t="shared" ca="1" si="29"/>
        <v>1</v>
      </c>
      <c r="Y951" s="16">
        <f ca="1">X951/$AA$15</f>
        <v>1.1579434923575729E-4</v>
      </c>
    </row>
    <row r="952" spans="1:25" x14ac:dyDescent="0.25">
      <c r="A952" t="str">
        <f>'Consolidated List'!A333</f>
        <v xml:space="preserve">Mossleigh </v>
      </c>
      <c r="B952" s="7">
        <f>'Consolidated List'!B333</f>
        <v>0</v>
      </c>
      <c r="C952" s="7">
        <f>'Consolidated List'!C333</f>
        <v>0</v>
      </c>
      <c r="D952" s="7">
        <f>'Consolidated List'!D333</f>
        <v>0</v>
      </c>
      <c r="E952" s="7">
        <f>'Consolidated List'!E333</f>
        <v>1</v>
      </c>
      <c r="F952" s="7">
        <f>'Consolidated List'!F333</f>
        <v>0</v>
      </c>
      <c r="G952" s="7">
        <f>'Consolidated List'!G333</f>
        <v>0</v>
      </c>
      <c r="H952" s="7">
        <f>'Consolidated List'!H333</f>
        <v>0</v>
      </c>
      <c r="I952" s="7">
        <f>'Consolidated List'!I333</f>
        <v>0</v>
      </c>
      <c r="J952" s="7">
        <f>'Consolidated List'!J333</f>
        <v>0</v>
      </c>
      <c r="K952" s="7">
        <f>'Consolidated List'!K333</f>
        <v>0</v>
      </c>
      <c r="L952" s="7">
        <f>'Consolidated List'!L333</f>
        <v>0</v>
      </c>
      <c r="M952" s="7">
        <f>'Consolidated List'!M333</f>
        <v>0</v>
      </c>
      <c r="N952" s="7">
        <f>'Consolidated List'!N333</f>
        <v>0</v>
      </c>
      <c r="O952" s="7">
        <f>'Consolidated List'!O333</f>
        <v>0</v>
      </c>
      <c r="P952" s="7">
        <f>'Consolidated List'!P333</f>
        <v>0</v>
      </c>
      <c r="Q952" s="7">
        <f>'Consolidated List'!Q333</f>
        <v>0</v>
      </c>
      <c r="R952" s="10">
        <f ca="1">RAND()*2-1</f>
        <v>-0.48899032876420545</v>
      </c>
      <c r="V952" s="10">
        <f ca="1">$B$2*LOG(B952+1)+SUMPRODUCT($C$2:$T$2,C952:T952)</f>
        <v>20.110096712357944</v>
      </c>
      <c r="W952" s="10">
        <f t="shared" ca="1" si="28"/>
        <v>3289050.4255358302</v>
      </c>
      <c r="X952" s="7">
        <f t="shared" ca="1" si="29"/>
        <v>1</v>
      </c>
      <c r="Y952" s="16">
        <f ca="1">X952/$AA$15</f>
        <v>1.1579434923575729E-4</v>
      </c>
    </row>
    <row r="953" spans="1:25" x14ac:dyDescent="0.25">
      <c r="A953" t="str">
        <f>'Consolidated List'!A1328</f>
        <v xml:space="preserve">Mount Pleasant </v>
      </c>
      <c r="B953" s="7">
        <f>'Consolidated List'!B1328</f>
        <v>4803</v>
      </c>
      <c r="C953" s="7">
        <f>'Consolidated List'!C1328</f>
        <v>0</v>
      </c>
      <c r="D953" s="7">
        <f>'Consolidated List'!D1328</f>
        <v>0</v>
      </c>
      <c r="E953" s="7">
        <f>'Consolidated List'!E1328</f>
        <v>0</v>
      </c>
      <c r="F953" s="7">
        <f>'Consolidated List'!F1328</f>
        <v>0</v>
      </c>
      <c r="G953" s="7">
        <f>'Consolidated List'!G1328</f>
        <v>0</v>
      </c>
      <c r="H953" s="7">
        <f>'Consolidated List'!H1328</f>
        <v>0</v>
      </c>
      <c r="I953" s="7">
        <f>'Consolidated List'!I1328</f>
        <v>0</v>
      </c>
      <c r="J953" s="7">
        <f>'Consolidated List'!J1328</f>
        <v>0</v>
      </c>
      <c r="K953" s="7">
        <f>'Consolidated List'!K1328</f>
        <v>0</v>
      </c>
      <c r="L953" s="7">
        <f>'Consolidated List'!L1328</f>
        <v>0</v>
      </c>
      <c r="M953" s="7">
        <f>'Consolidated List'!M1328</f>
        <v>0</v>
      </c>
      <c r="N953" s="7">
        <f>'Consolidated List'!N1328</f>
        <v>1</v>
      </c>
      <c r="O953" s="7">
        <f>'Consolidated List'!O1328</f>
        <v>0</v>
      </c>
      <c r="P953" s="7">
        <f>'Consolidated List'!P1328</f>
        <v>0</v>
      </c>
      <c r="Q953" s="7">
        <f>'Consolidated List'!Q1328</f>
        <v>0</v>
      </c>
      <c r="R953" s="10">
        <f ca="1">RAND()*2-1</f>
        <v>-0.74338260315462645</v>
      </c>
      <c r="T953">
        <v>2</v>
      </c>
      <c r="V953" s="10">
        <f ca="1">$B$2*LOG(B953+1)+SUMPRODUCT($C$2:$T$2,C953:T953)</f>
        <v>214.05907292657241</v>
      </c>
      <c r="W953" s="10">
        <f t="shared" ca="1" si="28"/>
        <v>449436356361.86731</v>
      </c>
      <c r="X953" s="7">
        <f t="shared" ca="1" si="29"/>
        <v>4</v>
      </c>
      <c r="Y953" s="16">
        <f ca="1">X953/$AA$15</f>
        <v>4.6317739694302917E-4</v>
      </c>
    </row>
    <row r="954" spans="1:25" x14ac:dyDescent="0.25">
      <c r="A954" t="str">
        <f>'Consolidated List'!A790</f>
        <v>Mountain Mill</v>
      </c>
      <c r="B954" s="7">
        <f>'Consolidated List'!B790</f>
        <v>0</v>
      </c>
      <c r="C954" s="7">
        <f>'Consolidated List'!C790</f>
        <v>0</v>
      </c>
      <c r="D954" s="7">
        <f>'Consolidated List'!D790</f>
        <v>0</v>
      </c>
      <c r="E954" s="7">
        <f>'Consolidated List'!E790</f>
        <v>0</v>
      </c>
      <c r="F954" s="7">
        <f>'Consolidated List'!F790</f>
        <v>0</v>
      </c>
      <c r="G954" s="7">
        <f>'Consolidated List'!G790</f>
        <v>0</v>
      </c>
      <c r="H954" s="7">
        <f>'Consolidated List'!H790</f>
        <v>0</v>
      </c>
      <c r="I954" s="7">
        <f>'Consolidated List'!I790</f>
        <v>0</v>
      </c>
      <c r="J954" s="7">
        <f>'Consolidated List'!J790</f>
        <v>0</v>
      </c>
      <c r="K954" s="7">
        <f>'Consolidated List'!K790</f>
        <v>1</v>
      </c>
      <c r="L954" s="7">
        <f>'Consolidated List'!L790</f>
        <v>0</v>
      </c>
      <c r="M954" s="7">
        <f>'Consolidated List'!M790</f>
        <v>0</v>
      </c>
      <c r="N954" s="7">
        <f>'Consolidated List'!N790</f>
        <v>0</v>
      </c>
      <c r="O954" s="7">
        <f>'Consolidated List'!O790</f>
        <v>0</v>
      </c>
      <c r="P954" s="7">
        <f>'Consolidated List'!P790</f>
        <v>0</v>
      </c>
      <c r="Q954" s="7">
        <f>'Consolidated List'!Q790</f>
        <v>0</v>
      </c>
      <c r="R954" s="10">
        <f ca="1">RAND()*2-1</f>
        <v>-0.38927991996545575</v>
      </c>
      <c r="V954" s="10">
        <f ca="1">$B$2*LOG(B954+1)+SUMPRODUCT($C$2:$T$2,C954:T954)</f>
        <v>6.1072008003454421</v>
      </c>
      <c r="W954" s="10">
        <f t="shared" ca="1" si="28"/>
        <v>8493.9314104531441</v>
      </c>
      <c r="X954" s="7">
        <f t="shared" ca="1" si="29"/>
        <v>1</v>
      </c>
      <c r="Y954" s="16">
        <f ca="1">X954/$AA$15</f>
        <v>1.1579434923575729E-4</v>
      </c>
    </row>
    <row r="955" spans="1:25" x14ac:dyDescent="0.25">
      <c r="A955" t="str">
        <f>'Consolidated List'!A791</f>
        <v>Mountain Park</v>
      </c>
      <c r="B955" s="7">
        <f>'Consolidated List'!B791</f>
        <v>0</v>
      </c>
      <c r="C955" s="7">
        <f>'Consolidated List'!C791</f>
        <v>0</v>
      </c>
      <c r="D955" s="7">
        <f>'Consolidated List'!D68</f>
        <v>1</v>
      </c>
      <c r="E955" s="7">
        <f>'Consolidated List'!E791</f>
        <v>0</v>
      </c>
      <c r="F955" s="7">
        <f>'Consolidated List'!F791</f>
        <v>0</v>
      </c>
      <c r="G955" s="7">
        <f>'Consolidated List'!G791</f>
        <v>0</v>
      </c>
      <c r="H955" s="7">
        <f>'Consolidated List'!H791</f>
        <v>0</v>
      </c>
      <c r="I955" s="7">
        <f>'Consolidated List'!I791</f>
        <v>0</v>
      </c>
      <c r="J955" s="7">
        <f>'Consolidated List'!J791</f>
        <v>0</v>
      </c>
      <c r="K955" s="7">
        <f>'Consolidated List'!K791</f>
        <v>1</v>
      </c>
      <c r="L955" s="7">
        <f>'Consolidated List'!L791</f>
        <v>0</v>
      </c>
      <c r="M955" s="7">
        <f>'Consolidated List'!M791</f>
        <v>0</v>
      </c>
      <c r="N955" s="7">
        <f>'Consolidated List'!N791</f>
        <v>0</v>
      </c>
      <c r="O955" s="7">
        <f>'Consolidated List'!O791</f>
        <v>0</v>
      </c>
      <c r="P955" s="7">
        <f>'Consolidated List'!P791</f>
        <v>0</v>
      </c>
      <c r="Q955" s="7">
        <f>'Consolidated List'!Q791</f>
        <v>0</v>
      </c>
      <c r="R955" s="10">
        <f ca="1">RAND()*2-1</f>
        <v>-0.75669059353154755</v>
      </c>
      <c r="V955" s="10">
        <f ca="1">$B$2*LOG(B955+1)+SUMPRODUCT($C$2:$T$2,C955:T955)</f>
        <v>12.433094064684525</v>
      </c>
      <c r="W955" s="10">
        <f t="shared" ca="1" si="28"/>
        <v>297093.5158724931</v>
      </c>
      <c r="X955" s="7">
        <f t="shared" ca="1" si="29"/>
        <v>1</v>
      </c>
      <c r="Y955" s="16">
        <f ca="1">X955/$AA$15</f>
        <v>1.1579434923575729E-4</v>
      </c>
    </row>
    <row r="956" spans="1:25" x14ac:dyDescent="0.25">
      <c r="A956" t="str">
        <f>'Consolidated List'!A505</f>
        <v xml:space="preserve">Mountain View </v>
      </c>
      <c r="B956" s="7">
        <f>'Consolidated List'!B505+'Consolidated List'!B33+'Consolidated List'!B1811</f>
        <v>12471</v>
      </c>
      <c r="C956" s="7">
        <f>'Consolidated List'!C505</f>
        <v>0</v>
      </c>
      <c r="D956" s="7">
        <f>'Consolidated List'!D505</f>
        <v>0</v>
      </c>
      <c r="E956" s="7">
        <f>'Consolidated List'!E334</f>
        <v>1</v>
      </c>
      <c r="F956" s="7">
        <f>'Consolidated List'!F505</f>
        <v>0</v>
      </c>
      <c r="G956" s="7">
        <f>'Consolidated List'!G505</f>
        <v>1</v>
      </c>
      <c r="H956" s="7">
        <f>'Consolidated List'!H505</f>
        <v>0</v>
      </c>
      <c r="I956" s="7">
        <f>'Consolidated List'!I505</f>
        <v>0</v>
      </c>
      <c r="J956" s="7">
        <f>'Consolidated List'!J505</f>
        <v>0</v>
      </c>
      <c r="K956" s="7">
        <f>'Consolidated List'!K792</f>
        <v>1</v>
      </c>
      <c r="L956" s="7">
        <f>'Consolidated List'!L505</f>
        <v>0</v>
      </c>
      <c r="M956" s="7">
        <f>'Consolidated List'!M505</f>
        <v>0</v>
      </c>
      <c r="N956" s="7">
        <f>'Consolidated List'!N505</f>
        <v>0</v>
      </c>
      <c r="O956" s="7">
        <f>'Consolidated List'!O505</f>
        <v>0</v>
      </c>
      <c r="P956" s="7">
        <f>'Consolidated List'!P505</f>
        <v>0</v>
      </c>
      <c r="Q956" s="14">
        <f>'Consolidated List'!Q1811</f>
        <v>1</v>
      </c>
      <c r="R956" s="10">
        <f ca="1">RAND()*2-1</f>
        <v>-0.9530559307512938</v>
      </c>
      <c r="T956">
        <v>2</v>
      </c>
      <c r="V956" s="10">
        <f ca="1">$B$2*LOG(B956+1)+SUMPRODUCT($C$2:$T$2,C956:T956)</f>
        <v>328.635332064453</v>
      </c>
      <c r="W956" s="10">
        <f t="shared" ca="1" si="28"/>
        <v>3833286381367.1348</v>
      </c>
      <c r="X956" s="7">
        <f t="shared" ca="1" si="29"/>
        <v>29</v>
      </c>
      <c r="Y956" s="16">
        <f ca="1">X956/$AA$15</f>
        <v>3.3580361278369615E-3</v>
      </c>
    </row>
    <row r="957" spans="1:25" x14ac:dyDescent="0.25">
      <c r="A957" t="str">
        <f>'Consolidated List'!A1426</f>
        <v xml:space="preserve">Mountview </v>
      </c>
      <c r="B957" s="7">
        <f>'Consolidated List'!B1426</f>
        <v>3631</v>
      </c>
      <c r="C957" s="7">
        <f>'Consolidated List'!C1426</f>
        <v>0</v>
      </c>
      <c r="D957" s="7">
        <f>'Consolidated List'!D1426</f>
        <v>0</v>
      </c>
      <c r="E957" s="7">
        <f>'Consolidated List'!E1426</f>
        <v>0</v>
      </c>
      <c r="F957" s="7">
        <f>'Consolidated List'!F1426</f>
        <v>0</v>
      </c>
      <c r="G957" s="7">
        <f>'Consolidated List'!G1426</f>
        <v>0</v>
      </c>
      <c r="H957" s="7">
        <f>'Consolidated List'!H1426</f>
        <v>0</v>
      </c>
      <c r="I957" s="7">
        <f>'Consolidated List'!I1426</f>
        <v>0</v>
      </c>
      <c r="J957" s="7">
        <f>'Consolidated List'!J1426</f>
        <v>0</v>
      </c>
      <c r="K957" s="7">
        <f>'Consolidated List'!K1426</f>
        <v>0</v>
      </c>
      <c r="L957" s="7">
        <f>'Consolidated List'!L1426</f>
        <v>0</v>
      </c>
      <c r="M957" s="7">
        <f>'Consolidated List'!M1426</f>
        <v>0</v>
      </c>
      <c r="N957" s="7">
        <f>'Consolidated List'!N1426</f>
        <v>1</v>
      </c>
      <c r="O957" s="7">
        <f>'Consolidated List'!O1426</f>
        <v>0</v>
      </c>
      <c r="P957" s="7">
        <f>'Consolidated List'!P1426</f>
        <v>0</v>
      </c>
      <c r="Q957" s="7">
        <f>'Consolidated List'!Q1426</f>
        <v>0</v>
      </c>
      <c r="R957" s="10">
        <f ca="1">RAND()*2-1</f>
        <v>-0.26564166146479917</v>
      </c>
      <c r="T957">
        <v>1</v>
      </c>
      <c r="V957" s="10">
        <f ca="1">$B$2*LOG(B957+1)+SUMPRODUCT($C$2:$T$2,C957:T957)</f>
        <v>170.82839610037058</v>
      </c>
      <c r="W957" s="10">
        <f t="shared" ca="1" si="28"/>
        <v>145479003200.01996</v>
      </c>
      <c r="X957" s="7">
        <f t="shared" ca="1" si="29"/>
        <v>2</v>
      </c>
      <c r="Y957" s="16">
        <f ca="1">X957/$AA$15</f>
        <v>2.3158869847151459E-4</v>
      </c>
    </row>
    <row r="958" spans="1:25" x14ac:dyDescent="0.25">
      <c r="A958" s="13" t="str">
        <f>'Consolidated List'!A1812</f>
        <v>Mulhurst</v>
      </c>
      <c r="B958" s="14">
        <f>'Consolidated List'!B1812</f>
        <v>334</v>
      </c>
      <c r="C958" s="14">
        <f>'Consolidated List'!C1812</f>
        <v>0</v>
      </c>
      <c r="D958" s="14">
        <f>'Consolidated List'!D1812</f>
        <v>0</v>
      </c>
      <c r="E958" s="14">
        <f>'Consolidated List'!E1812</f>
        <v>0</v>
      </c>
      <c r="F958" s="14">
        <f>'Consolidated List'!F1812</f>
        <v>0</v>
      </c>
      <c r="G958" s="14">
        <f>'Consolidated List'!G1812</f>
        <v>0</v>
      </c>
      <c r="H958" s="14">
        <f>'Consolidated List'!H1812</f>
        <v>0</v>
      </c>
      <c r="I958" s="14">
        <f>'Consolidated List'!I1812</f>
        <v>0</v>
      </c>
      <c r="J958" s="14">
        <f>'Consolidated List'!J1812</f>
        <v>0</v>
      </c>
      <c r="K958" s="14">
        <f>'Consolidated List'!K1812</f>
        <v>0</v>
      </c>
      <c r="L958" s="14">
        <f>'Consolidated List'!L1812</f>
        <v>0</v>
      </c>
      <c r="M958" s="14">
        <f>'Consolidated List'!M1812</f>
        <v>0</v>
      </c>
      <c r="N958" s="14">
        <f>'Consolidated List'!N1812</f>
        <v>0</v>
      </c>
      <c r="O958" s="14">
        <f>'Consolidated List'!O1812</f>
        <v>0</v>
      </c>
      <c r="P958" s="14">
        <f>'Consolidated List'!P1812</f>
        <v>0</v>
      </c>
      <c r="Q958" s="14">
        <f>'Consolidated List'!Q1812</f>
        <v>1</v>
      </c>
      <c r="R958" s="15">
        <f ca="1">RAND()*2-1</f>
        <v>0.3579367870666168</v>
      </c>
      <c r="S958" s="13"/>
      <c r="T958" s="13"/>
      <c r="U958" s="13"/>
      <c r="V958" s="15">
        <f ca="1">$B$2*LOG(B958+1)+SUMPRODUCT($C$2:$T$2,C958:T958)</f>
        <v>126.90584650288207</v>
      </c>
      <c r="W958" s="10">
        <f t="shared" ca="1" si="28"/>
        <v>32916083218.610241</v>
      </c>
      <c r="X958" s="7">
        <f t="shared" ca="1" si="29"/>
        <v>1</v>
      </c>
      <c r="Y958" s="16">
        <f ca="1">X958/$AA$15</f>
        <v>1.1579434923575729E-4</v>
      </c>
    </row>
    <row r="959" spans="1:25" x14ac:dyDescent="0.25">
      <c r="A959" t="str">
        <f>'Consolidated List'!A335</f>
        <v xml:space="preserve">Mulhurst Bay </v>
      </c>
      <c r="B959" s="7">
        <f>'Consolidated List'!B335</f>
        <v>334</v>
      </c>
      <c r="C959" s="7">
        <f>'Consolidated List'!C335</f>
        <v>0</v>
      </c>
      <c r="D959" s="7">
        <f>'Consolidated List'!D335</f>
        <v>0</v>
      </c>
      <c r="E959" s="7">
        <f>'Consolidated List'!E335</f>
        <v>1</v>
      </c>
      <c r="F959" s="7">
        <f>'Consolidated List'!F335</f>
        <v>0</v>
      </c>
      <c r="G959" s="7">
        <f>'Consolidated List'!G335</f>
        <v>0</v>
      </c>
      <c r="H959" s="7">
        <f>'Consolidated List'!H335</f>
        <v>0</v>
      </c>
      <c r="I959" s="7">
        <f>'Consolidated List'!I335</f>
        <v>0</v>
      </c>
      <c r="J959" s="7">
        <f>'Consolidated List'!J335</f>
        <v>0</v>
      </c>
      <c r="K959" s="7">
        <f>'Consolidated List'!K335</f>
        <v>0</v>
      </c>
      <c r="L959" s="7">
        <f>'Consolidated List'!L335</f>
        <v>0</v>
      </c>
      <c r="M959" s="7">
        <f>'Consolidated List'!M335</f>
        <v>0</v>
      </c>
      <c r="N959" s="7">
        <f>'Consolidated List'!N335</f>
        <v>0</v>
      </c>
      <c r="O959" s="7">
        <f>'Consolidated List'!O335</f>
        <v>0</v>
      </c>
      <c r="P959" s="7">
        <f>'Consolidated List'!P335</f>
        <v>0</v>
      </c>
      <c r="Q959" s="14">
        <f>'Consolidated List'!Q1813</f>
        <v>1</v>
      </c>
      <c r="R959" s="10">
        <f ca="1">RAND()*2-1</f>
        <v>0.91354228468085208</v>
      </c>
      <c r="T959">
        <v>1</v>
      </c>
      <c r="V959" s="10">
        <f ca="1">$B$2*LOG(B959+1)+SUMPRODUCT($C$2:$T$2,C959:T959)</f>
        <v>201.46190147902442</v>
      </c>
      <c r="W959" s="10">
        <f t="shared" ca="1" si="28"/>
        <v>331867438603.62646</v>
      </c>
      <c r="X959" s="7">
        <f t="shared" ca="1" si="29"/>
        <v>3</v>
      </c>
      <c r="Y959" s="16">
        <f ca="1">X959/$AA$15</f>
        <v>3.4738304770727188E-4</v>
      </c>
    </row>
    <row r="960" spans="1:25" x14ac:dyDescent="0.25">
      <c r="A960" t="str">
        <f>'Consolidated List'!A1498</f>
        <v xml:space="preserve">Mundare </v>
      </c>
      <c r="B960" s="7">
        <f>'Consolidated List'!B1498</f>
        <v>712</v>
      </c>
      <c r="C960" s="7">
        <f>'Consolidated List'!C1498</f>
        <v>0</v>
      </c>
      <c r="D960" s="7">
        <f>'Consolidated List'!D1498</f>
        <v>0</v>
      </c>
      <c r="E960" s="7">
        <f>'Consolidated List'!E1498</f>
        <v>0</v>
      </c>
      <c r="F960" s="7">
        <f>'Consolidated List'!F1498</f>
        <v>0</v>
      </c>
      <c r="G960" s="7">
        <f>'Consolidated List'!G1498</f>
        <v>0</v>
      </c>
      <c r="H960" s="7">
        <f>'Consolidated List'!H1498</f>
        <v>0</v>
      </c>
      <c r="I960" s="7">
        <f>'Consolidated List'!I1498</f>
        <v>0</v>
      </c>
      <c r="J960" s="7">
        <f>'Consolidated List'!J1498</f>
        <v>0</v>
      </c>
      <c r="K960" s="7">
        <f>'Consolidated List'!K1498</f>
        <v>0</v>
      </c>
      <c r="L960" s="7">
        <f>'Consolidated List'!L1498</f>
        <v>0</v>
      </c>
      <c r="M960" s="7">
        <f>'Consolidated List'!M1498</f>
        <v>0</v>
      </c>
      <c r="N960" s="7">
        <f>'Consolidated List'!N1498</f>
        <v>0</v>
      </c>
      <c r="O960" s="7">
        <f>'Consolidated List'!O1498</f>
        <v>1</v>
      </c>
      <c r="P960" s="7">
        <f>'Consolidated List'!P1498</f>
        <v>0</v>
      </c>
      <c r="Q960" s="7">
        <f>'Consolidated List'!Q1498</f>
        <v>0</v>
      </c>
      <c r="R960" s="10">
        <f ca="1">RAND()*2-1</f>
        <v>-0.78990612931324788</v>
      </c>
      <c r="V960" s="10">
        <f ca="1">$B$2*LOG(B960+1)+SUMPRODUCT($C$2:$T$2,C960:T960)</f>
        <v>166.2528931919791</v>
      </c>
      <c r="W960" s="10">
        <f t="shared" ca="1" si="28"/>
        <v>127012381426.41104</v>
      </c>
      <c r="X960" s="7">
        <f t="shared" ca="1" si="29"/>
        <v>1</v>
      </c>
      <c r="Y960" s="16">
        <f ca="1">X960/$AA$15</f>
        <v>1.1579434923575729E-4</v>
      </c>
    </row>
    <row r="961" spans="1:25" x14ac:dyDescent="0.25">
      <c r="A961" s="13" t="str">
        <f>'Consolidated List'!A1619</f>
        <v xml:space="preserve">Munson </v>
      </c>
      <c r="B961" s="14">
        <f>'Consolidated List'!B1619</f>
        <v>217</v>
      </c>
      <c r="C961" s="14">
        <f>'Consolidated List'!C1619</f>
        <v>0</v>
      </c>
      <c r="D961" s="14">
        <f>'Consolidated List'!D1619</f>
        <v>0</v>
      </c>
      <c r="E961" s="14">
        <f>'Consolidated List'!E1619</f>
        <v>0</v>
      </c>
      <c r="F961" s="14">
        <f>'Consolidated List'!F1619</f>
        <v>0</v>
      </c>
      <c r="G961" s="14">
        <f>'Consolidated List'!G1619</f>
        <v>0</v>
      </c>
      <c r="H961" s="14">
        <f>'Consolidated List'!H1619</f>
        <v>0</v>
      </c>
      <c r="I961" s="14">
        <f>'Consolidated List'!I1619</f>
        <v>0</v>
      </c>
      <c r="J961" s="14">
        <f>'Consolidated List'!J1619</f>
        <v>0</v>
      </c>
      <c r="K961" s="14">
        <f>'Consolidated List'!K1619</f>
        <v>0</v>
      </c>
      <c r="L961" s="14">
        <f>'Consolidated List'!L1619</f>
        <v>0</v>
      </c>
      <c r="M961" s="14">
        <f>'Consolidated List'!M1619</f>
        <v>0</v>
      </c>
      <c r="N961" s="14">
        <f>'Consolidated List'!N1619</f>
        <v>0</v>
      </c>
      <c r="O961" s="14">
        <f>'Consolidated List'!O1619</f>
        <v>0</v>
      </c>
      <c r="P961" s="14">
        <f>'Consolidated List'!P1619</f>
        <v>1</v>
      </c>
      <c r="Q961" s="14">
        <f>'Consolidated List'!Q1619</f>
        <v>0</v>
      </c>
      <c r="R961" s="15">
        <f ca="1">RAND()*2-1</f>
        <v>0.11382765618628832</v>
      </c>
      <c r="S961" s="13"/>
      <c r="T961" s="13"/>
      <c r="U961" s="13"/>
      <c r="V961" s="15">
        <f ca="1">$B$2*LOG(B961+1)+SUMPRODUCT($C$2:$T$2,C961:T961)</f>
        <v>128.30734085081485</v>
      </c>
      <c r="W961" s="10">
        <f t="shared" ca="1" si="28"/>
        <v>34774229971.514313</v>
      </c>
      <c r="X961" s="7">
        <f t="shared" ca="1" si="29"/>
        <v>1</v>
      </c>
      <c r="Y961" s="16">
        <f ca="1">X961/$AA$15</f>
        <v>1.1579434923575729E-4</v>
      </c>
    </row>
    <row r="962" spans="1:25" x14ac:dyDescent="0.25">
      <c r="A962" t="str">
        <f>'Consolidated List'!A336</f>
        <v xml:space="preserve">Musidora </v>
      </c>
      <c r="B962" s="7">
        <f>'Consolidated List'!B336</f>
        <v>0</v>
      </c>
      <c r="C962" s="7">
        <f>'Consolidated List'!C336</f>
        <v>0</v>
      </c>
      <c r="D962" s="7">
        <f>'Consolidated List'!D336</f>
        <v>0</v>
      </c>
      <c r="E962" s="7">
        <f>'Consolidated List'!E336</f>
        <v>1</v>
      </c>
      <c r="F962" s="7">
        <f>'Consolidated List'!F336</f>
        <v>0</v>
      </c>
      <c r="G962" s="7">
        <f>'Consolidated List'!G336</f>
        <v>0</v>
      </c>
      <c r="H962" s="7">
        <f>'Consolidated List'!H336</f>
        <v>0</v>
      </c>
      <c r="I962" s="7">
        <f>'Consolidated List'!I336</f>
        <v>0</v>
      </c>
      <c r="J962" s="7">
        <f>'Consolidated List'!J336</f>
        <v>0</v>
      </c>
      <c r="K962" s="7">
        <f>'Consolidated List'!K336</f>
        <v>0</v>
      </c>
      <c r="L962" s="7">
        <f>'Consolidated List'!L336</f>
        <v>0</v>
      </c>
      <c r="M962" s="7">
        <f>'Consolidated List'!M336</f>
        <v>0</v>
      </c>
      <c r="N962" s="7">
        <f>'Consolidated List'!N336</f>
        <v>0</v>
      </c>
      <c r="O962" s="7">
        <f>'Consolidated List'!O336</f>
        <v>0</v>
      </c>
      <c r="P962" s="7">
        <f>'Consolidated List'!P336</f>
        <v>0</v>
      </c>
      <c r="Q962" s="7">
        <f>'Consolidated List'!Q336</f>
        <v>0</v>
      </c>
      <c r="R962" s="10">
        <f ca="1">RAND()*2-1</f>
        <v>-0.99198141855901256</v>
      </c>
      <c r="V962" s="10">
        <f ca="1">$B$2*LOG(B962+1)+SUMPRODUCT($C$2:$T$2,C962:T962)</f>
        <v>15.080185814409875</v>
      </c>
      <c r="W962" s="10">
        <f t="shared" ca="1" si="28"/>
        <v>779888.20198539691</v>
      </c>
      <c r="X962" s="7">
        <f t="shared" ca="1" si="29"/>
        <v>1</v>
      </c>
      <c r="Y962" s="16">
        <f ca="1">X962/$AA$15</f>
        <v>1.1579434923575729E-4</v>
      </c>
    </row>
    <row r="963" spans="1:25" x14ac:dyDescent="0.25">
      <c r="A963" s="13" t="str">
        <f>'Consolidated List'!A1620</f>
        <v xml:space="preserve">Myrnam </v>
      </c>
      <c r="B963" s="14">
        <f>'Consolidated List'!B1620</f>
        <v>362</v>
      </c>
      <c r="C963" s="14">
        <f>'Consolidated List'!C1620</f>
        <v>0</v>
      </c>
      <c r="D963" s="14">
        <f>'Consolidated List'!D1620</f>
        <v>0</v>
      </c>
      <c r="E963" s="14">
        <f>'Consolidated List'!E1620</f>
        <v>0</v>
      </c>
      <c r="F963" s="14">
        <f>'Consolidated List'!F1620</f>
        <v>0</v>
      </c>
      <c r="G963" s="14">
        <f>'Consolidated List'!G1620</f>
        <v>0</v>
      </c>
      <c r="H963" s="14">
        <f>'Consolidated List'!H1620</f>
        <v>0</v>
      </c>
      <c r="I963" s="14">
        <f>'Consolidated List'!I1620</f>
        <v>0</v>
      </c>
      <c r="J963" s="14">
        <f>'Consolidated List'!J1620</f>
        <v>0</v>
      </c>
      <c r="K963" s="14">
        <f>'Consolidated List'!K1620</f>
        <v>0</v>
      </c>
      <c r="L963" s="14">
        <f>'Consolidated List'!L1620</f>
        <v>0</v>
      </c>
      <c r="M963" s="14">
        <f>'Consolidated List'!M1620</f>
        <v>0</v>
      </c>
      <c r="N963" s="14">
        <f>'Consolidated List'!N1620</f>
        <v>0</v>
      </c>
      <c r="O963" s="14">
        <f>'Consolidated List'!O1620</f>
        <v>0</v>
      </c>
      <c r="P963" s="14">
        <f>'Consolidated List'!P1620</f>
        <v>1</v>
      </c>
      <c r="Q963" s="14">
        <f>'Consolidated List'!Q1620</f>
        <v>0</v>
      </c>
      <c r="R963" s="15">
        <f ca="1">RAND()*2-1</f>
        <v>-0.31092247178314159</v>
      </c>
      <c r="S963" s="13"/>
      <c r="T963" s="13"/>
      <c r="U963" s="13"/>
      <c r="V963" s="15">
        <f ca="1">$B$2*LOG(B963+1)+SUMPRODUCT($C$2:$T$2,C963:T963)</f>
        <v>131.36769390836028</v>
      </c>
      <c r="W963" s="10">
        <f t="shared" ca="1" si="28"/>
        <v>39123966719.12439</v>
      </c>
      <c r="X963" s="7">
        <f t="shared" ca="1" si="29"/>
        <v>1</v>
      </c>
      <c r="Y963" s="16">
        <f ca="1">X963/$AA$15</f>
        <v>1.1579434923575729E-4</v>
      </c>
    </row>
    <row r="964" spans="1:25" x14ac:dyDescent="0.25">
      <c r="A964" t="str">
        <f>'Consolidated List'!A793</f>
        <v>Nacmine</v>
      </c>
      <c r="B964" s="7">
        <f>'Consolidated List'!B793</f>
        <v>0</v>
      </c>
      <c r="C964" s="7">
        <f>'Consolidated List'!C793</f>
        <v>0</v>
      </c>
      <c r="D964" s="7">
        <f>'Consolidated List'!D793</f>
        <v>0</v>
      </c>
      <c r="E964" s="7">
        <f>'Consolidated List'!E793</f>
        <v>0</v>
      </c>
      <c r="F964" s="7">
        <f>'Consolidated List'!F793</f>
        <v>0</v>
      </c>
      <c r="G964" s="7">
        <f>'Consolidated List'!G793</f>
        <v>0</v>
      </c>
      <c r="H964" s="7">
        <f>'Consolidated List'!H793</f>
        <v>0</v>
      </c>
      <c r="I964" s="7">
        <f>'Consolidated List'!I793</f>
        <v>0</v>
      </c>
      <c r="J964" s="7">
        <f>'Consolidated List'!J793</f>
        <v>0</v>
      </c>
      <c r="K964" s="7">
        <f>'Consolidated List'!K793</f>
        <v>1</v>
      </c>
      <c r="L964" s="7">
        <f>'Consolidated List'!L793</f>
        <v>0</v>
      </c>
      <c r="M964" s="7">
        <f>'Consolidated List'!M793</f>
        <v>0</v>
      </c>
      <c r="N964" s="7">
        <f>'Consolidated List'!N793</f>
        <v>0</v>
      </c>
      <c r="O964" s="7">
        <f>'Consolidated List'!O793</f>
        <v>0</v>
      </c>
      <c r="P964" s="7">
        <f>'Consolidated List'!P793</f>
        <v>0</v>
      </c>
      <c r="Q964" s="7">
        <f>'Consolidated List'!Q793</f>
        <v>0</v>
      </c>
      <c r="R964" s="10">
        <f ca="1">RAND()*2-1</f>
        <v>0.84218697180108082</v>
      </c>
      <c r="V964" s="10">
        <f ca="1">$B$2*LOG(B964+1)+SUMPRODUCT($C$2:$T$2,C964:T964)</f>
        <v>18.421869718010807</v>
      </c>
      <c r="W964" s="10">
        <f t="shared" ca="1" si="28"/>
        <v>2121622.5540465144</v>
      </c>
      <c r="X964" s="7">
        <f t="shared" ca="1" si="29"/>
        <v>1</v>
      </c>
      <c r="Y964" s="16">
        <f ca="1">X964/$AA$15</f>
        <v>1.1579434923575729E-4</v>
      </c>
    </row>
    <row r="965" spans="1:25" x14ac:dyDescent="0.25">
      <c r="A965" t="str">
        <f>'Consolidated List'!A564</f>
        <v xml:space="preserve">Nakamun Park </v>
      </c>
      <c r="B965" s="7">
        <f>'Consolidated List'!B564</f>
        <v>88</v>
      </c>
      <c r="C965" s="7">
        <f>'Consolidated List'!C564</f>
        <v>0</v>
      </c>
      <c r="D965" s="7">
        <f>'Consolidated List'!D564</f>
        <v>0</v>
      </c>
      <c r="E965" s="7">
        <f>'Consolidated List'!E564</f>
        <v>0</v>
      </c>
      <c r="F965" s="7">
        <f>'Consolidated List'!F564</f>
        <v>1</v>
      </c>
      <c r="G965" s="7">
        <f>'Consolidated List'!G564</f>
        <v>0</v>
      </c>
      <c r="H965" s="7">
        <f>'Consolidated List'!H564</f>
        <v>0</v>
      </c>
      <c r="I965" s="7">
        <f>'Consolidated List'!I564</f>
        <v>0</v>
      </c>
      <c r="J965" s="7">
        <f>'Consolidated List'!J564</f>
        <v>0</v>
      </c>
      <c r="K965" s="7">
        <f>'Consolidated List'!K564</f>
        <v>0</v>
      </c>
      <c r="L965" s="7">
        <f>'Consolidated List'!L564</f>
        <v>0</v>
      </c>
      <c r="M965" s="7">
        <f>'Consolidated List'!M564</f>
        <v>0</v>
      </c>
      <c r="N965" s="7">
        <f>'Consolidated List'!N564</f>
        <v>0</v>
      </c>
      <c r="O965" s="7">
        <f>'Consolidated List'!O564</f>
        <v>0</v>
      </c>
      <c r="P965" s="7">
        <f>'Consolidated List'!P564</f>
        <v>0</v>
      </c>
      <c r="Q965" s="7">
        <f>'Consolidated List'!Q564</f>
        <v>0</v>
      </c>
      <c r="R965" s="10">
        <f ca="1">RAND()*2-1</f>
        <v>0.76911092074598608</v>
      </c>
      <c r="T965">
        <v>1</v>
      </c>
      <c r="V965" s="10">
        <f ca="1">$B$2*LOG(B965+1)+SUMPRODUCT($C$2:$T$2,C965:T965)</f>
        <v>133.02097942674197</v>
      </c>
      <c r="W965" s="10">
        <f t="shared" ref="W965:W1028" ca="1" si="30">$W$2^LOG(V965)-2</f>
        <v>41648628636.212738</v>
      </c>
      <c r="X965" s="7">
        <f t="shared" ref="X965:X1028" ca="1" si="31">INT((W965-$AA$18)/($AA$19-$AA$18)*($X$2-1)+1)</f>
        <v>1</v>
      </c>
      <c r="Y965" s="16">
        <f ca="1">X965/$AA$15</f>
        <v>1.1579434923575729E-4</v>
      </c>
    </row>
    <row r="966" spans="1:25" x14ac:dyDescent="0.25">
      <c r="A966" t="str">
        <f>'Consolidated List'!A703</f>
        <v>Nakota</v>
      </c>
      <c r="B966" s="7">
        <f>'Consolidated List'!B703</f>
        <v>0</v>
      </c>
      <c r="C966" s="7">
        <f>'Consolidated List'!C703</f>
        <v>0</v>
      </c>
      <c r="D966" s="7">
        <f>'Consolidated List'!D703</f>
        <v>0</v>
      </c>
      <c r="E966" s="7">
        <f>'Consolidated List'!E703</f>
        <v>0</v>
      </c>
      <c r="F966" s="7">
        <f>'Consolidated List'!F703</f>
        <v>0</v>
      </c>
      <c r="G966" s="7">
        <f>'Consolidated List'!G703</f>
        <v>0</v>
      </c>
      <c r="H966" s="7">
        <f>'Consolidated List'!H703</f>
        <v>0</v>
      </c>
      <c r="I966" s="7">
        <f>'Consolidated List'!I703</f>
        <v>1</v>
      </c>
      <c r="J966" s="7">
        <f>'Consolidated List'!J703</f>
        <v>0</v>
      </c>
      <c r="K966" s="7">
        <f>'Consolidated List'!K703</f>
        <v>0</v>
      </c>
      <c r="L966" s="7">
        <f>'Consolidated List'!L703</f>
        <v>0</v>
      </c>
      <c r="M966" s="7">
        <f>'Consolidated List'!M703</f>
        <v>0</v>
      </c>
      <c r="N966" s="7">
        <f>'Consolidated List'!N703</f>
        <v>0</v>
      </c>
      <c r="O966" s="7">
        <f>'Consolidated List'!O703</f>
        <v>0</v>
      </c>
      <c r="P966" s="7">
        <f>'Consolidated List'!P703</f>
        <v>0</v>
      </c>
      <c r="Q966" s="7">
        <f>'Consolidated List'!Q703</f>
        <v>0</v>
      </c>
      <c r="R966" s="10">
        <f ca="1">RAND()*2-1</f>
        <v>-0.89944801744238689</v>
      </c>
      <c r="V966" s="10">
        <f ca="1">$B$2*LOG(B966+1)+SUMPRODUCT($C$2:$T$2,C966:T966)</f>
        <v>26.00551982557613</v>
      </c>
      <c r="W966" s="10">
        <f t="shared" ca="1" si="30"/>
        <v>11893991.495338477</v>
      </c>
      <c r="X966" s="7">
        <f t="shared" ca="1" si="31"/>
        <v>1</v>
      </c>
      <c r="Y966" s="16">
        <f ca="1">X966/$AA$15</f>
        <v>1.1579434923575729E-4</v>
      </c>
    </row>
    <row r="967" spans="1:25" x14ac:dyDescent="0.25">
      <c r="A967" s="13" t="str">
        <f>'Consolidated List'!A1814</f>
        <v xml:space="preserve">Namaka </v>
      </c>
      <c r="B967" s="14">
        <f>'Consolidated List'!B1814</f>
        <v>64</v>
      </c>
      <c r="C967" s="14">
        <f>'Consolidated List'!C1814</f>
        <v>0</v>
      </c>
      <c r="D967" s="14">
        <f>'Consolidated List'!D1814</f>
        <v>0</v>
      </c>
      <c r="E967" s="7">
        <f>'Consolidated List'!E337</f>
        <v>1</v>
      </c>
      <c r="F967" s="14">
        <f>'Consolidated List'!F1814</f>
        <v>0</v>
      </c>
      <c r="G967" s="14">
        <f>'Consolidated List'!G1814</f>
        <v>0</v>
      </c>
      <c r="H967" s="14">
        <f>'Consolidated List'!H1814</f>
        <v>0</v>
      </c>
      <c r="I967" s="14">
        <f>'Consolidated List'!I1814</f>
        <v>0</v>
      </c>
      <c r="J967" s="14">
        <f>'Consolidated List'!J1814</f>
        <v>0</v>
      </c>
      <c r="K967" s="14">
        <f>'Consolidated List'!K1814</f>
        <v>0</v>
      </c>
      <c r="L967" s="14">
        <f>'Consolidated List'!L1814</f>
        <v>0</v>
      </c>
      <c r="M967" s="14">
        <f>'Consolidated List'!M1814</f>
        <v>0</v>
      </c>
      <c r="N967" s="14">
        <f>'Consolidated List'!N1814</f>
        <v>0</v>
      </c>
      <c r="O967" s="14">
        <f>'Consolidated List'!O1814</f>
        <v>0</v>
      </c>
      <c r="P967" s="14">
        <f>'Consolidated List'!P1814</f>
        <v>0</v>
      </c>
      <c r="Q967" s="14">
        <f>'Consolidated List'!Q1814</f>
        <v>1</v>
      </c>
      <c r="R967" s="15">
        <f ca="1">RAND()*2-1</f>
        <v>-0.95151409445825985</v>
      </c>
      <c r="S967" s="13"/>
      <c r="T967" s="13"/>
      <c r="U967" s="13"/>
      <c r="V967" s="15">
        <f ca="1">$B$2*LOG(B967+1)+SUMPRODUCT($C$2:$T$2,C967:T967)</f>
        <v>115.31099982463164</v>
      </c>
      <c r="W967" s="10">
        <f t="shared" ca="1" si="30"/>
        <v>20387017178.850414</v>
      </c>
      <c r="X967" s="7">
        <f t="shared" ca="1" si="31"/>
        <v>1</v>
      </c>
      <c r="Y967" s="16">
        <f ca="1">X967/$AA$15</f>
        <v>1.1579434923575729E-4</v>
      </c>
    </row>
    <row r="968" spans="1:25" x14ac:dyDescent="0.25">
      <c r="A968" s="13" t="str">
        <f>'Consolidated List'!A1815</f>
        <v xml:space="preserve">Namao </v>
      </c>
      <c r="B968" s="14">
        <f>'Consolidated List'!B1815+'Consolidated List'!B338</f>
        <v>399</v>
      </c>
      <c r="C968" s="14">
        <f>'Consolidated List'!C1815</f>
        <v>0</v>
      </c>
      <c r="D968" s="14">
        <f>'Consolidated List'!D1815</f>
        <v>0</v>
      </c>
      <c r="E968" s="7">
        <f>'Consolidated List'!E338</f>
        <v>1</v>
      </c>
      <c r="F968" s="14">
        <f>'Consolidated List'!F1815</f>
        <v>0</v>
      </c>
      <c r="G968" s="14">
        <f>'Consolidated List'!G1815</f>
        <v>0</v>
      </c>
      <c r="H968" s="14">
        <f>'Consolidated List'!H1815</f>
        <v>0</v>
      </c>
      <c r="I968" s="14">
        <f>'Consolidated List'!I1815</f>
        <v>0</v>
      </c>
      <c r="J968" s="14">
        <f>'Consolidated List'!J1815</f>
        <v>0</v>
      </c>
      <c r="K968" s="14">
        <f>'Consolidated List'!K1815</f>
        <v>0</v>
      </c>
      <c r="L968" s="14">
        <f>'Consolidated List'!L1815</f>
        <v>0</v>
      </c>
      <c r="M968" s="14">
        <f>'Consolidated List'!M1815</f>
        <v>0</v>
      </c>
      <c r="N968" s="14">
        <f>'Consolidated List'!N1815</f>
        <v>0</v>
      </c>
      <c r="O968" s="14">
        <f>'Consolidated List'!O1815</f>
        <v>0</v>
      </c>
      <c r="P968" s="14">
        <f>'Consolidated List'!P1815</f>
        <v>0</v>
      </c>
      <c r="Q968" s="14">
        <f>'Consolidated List'!Q1815</f>
        <v>1</v>
      </c>
      <c r="R968" s="15">
        <f ca="1">RAND()*2-1</f>
        <v>-0.52014001313141778</v>
      </c>
      <c r="S968" s="13"/>
      <c r="T968" s="13"/>
      <c r="U968" s="13"/>
      <c r="V968" s="15">
        <f ca="1">$B$2*LOG(B968+1)+SUMPRODUCT($C$2:$T$2,C968:T968)</f>
        <v>145.66657958250858</v>
      </c>
      <c r="W968" s="10">
        <f t="shared" ca="1" si="30"/>
        <v>65584258548.304092</v>
      </c>
      <c r="X968" s="7">
        <f t="shared" ca="1" si="31"/>
        <v>1</v>
      </c>
      <c r="Y968" s="16">
        <f ca="1">X968/$AA$15</f>
        <v>1.1579434923575729E-4</v>
      </c>
    </row>
    <row r="969" spans="1:25" x14ac:dyDescent="0.25">
      <c r="A969" s="13" t="str">
        <f>'Consolidated List'!A1621</f>
        <v xml:space="preserve">Nampa </v>
      </c>
      <c r="B969" s="14">
        <f>'Consolidated List'!B1621</f>
        <v>373</v>
      </c>
      <c r="C969" s="14">
        <f>'Consolidated List'!C1621</f>
        <v>0</v>
      </c>
      <c r="D969" s="14">
        <f>'Consolidated List'!D1621</f>
        <v>0</v>
      </c>
      <c r="E969" s="14">
        <f>'Consolidated List'!E1621</f>
        <v>0</v>
      </c>
      <c r="F969" s="14">
        <f>'Consolidated List'!F1621</f>
        <v>0</v>
      </c>
      <c r="G969" s="14">
        <f>'Consolidated List'!G1621</f>
        <v>0</v>
      </c>
      <c r="H969" s="14">
        <f>'Consolidated List'!H1621</f>
        <v>0</v>
      </c>
      <c r="I969" s="14">
        <f>'Consolidated List'!I1621</f>
        <v>0</v>
      </c>
      <c r="J969" s="14">
        <f>'Consolidated List'!J1621</f>
        <v>0</v>
      </c>
      <c r="K969" s="14">
        <f>'Consolidated List'!K1621</f>
        <v>0</v>
      </c>
      <c r="L969" s="14">
        <f>'Consolidated List'!L1621</f>
        <v>0</v>
      </c>
      <c r="M969" s="14">
        <f>'Consolidated List'!M1621</f>
        <v>0</v>
      </c>
      <c r="N969" s="14">
        <f>'Consolidated List'!N1621</f>
        <v>0</v>
      </c>
      <c r="O969" s="14">
        <f>'Consolidated List'!O1621</f>
        <v>0</v>
      </c>
      <c r="P969" s="14">
        <f>'Consolidated List'!P1621</f>
        <v>1</v>
      </c>
      <c r="Q969" s="14">
        <f>'Consolidated List'!Q1621</f>
        <v>0</v>
      </c>
      <c r="R969" s="15">
        <f ca="1">RAND()*2-1</f>
        <v>0.42206384461006063</v>
      </c>
      <c r="S969" s="13"/>
      <c r="T969" s="13">
        <v>1</v>
      </c>
      <c r="U969" s="13"/>
      <c r="V969" s="15">
        <f ca="1">$B$2*LOG(B969+1)+SUMPRODUCT($C$2:$T$2,C969:T969)</f>
        <v>183.12540131871646</v>
      </c>
      <c r="W969" s="10">
        <f t="shared" ca="1" si="30"/>
        <v>205941061657.93973</v>
      </c>
      <c r="X969" s="7">
        <f t="shared" ca="1" si="31"/>
        <v>2</v>
      </c>
      <c r="Y969" s="16">
        <f ca="1">X969/$AA$15</f>
        <v>2.3158869847151459E-4</v>
      </c>
    </row>
    <row r="970" spans="1:25" x14ac:dyDescent="0.25">
      <c r="A970" t="str">
        <f>'Consolidated List'!A659</f>
        <v xml:space="preserve">Namur Lake </v>
      </c>
      <c r="B970" s="7">
        <f>'Consolidated List'!B659</f>
        <v>0</v>
      </c>
      <c r="C970" s="7">
        <f>'Consolidated List'!C659</f>
        <v>0</v>
      </c>
      <c r="D970" s="7">
        <f>'Consolidated List'!D659</f>
        <v>0</v>
      </c>
      <c r="E970" s="7">
        <f>'Consolidated List'!E659</f>
        <v>0</v>
      </c>
      <c r="F970" s="7">
        <f>'Consolidated List'!F659</f>
        <v>0</v>
      </c>
      <c r="G970" s="7">
        <f>'Consolidated List'!G659</f>
        <v>0</v>
      </c>
      <c r="H970" s="7">
        <f>'Consolidated List'!H659</f>
        <v>0</v>
      </c>
      <c r="I970" s="7">
        <f>'Consolidated List'!I659</f>
        <v>1</v>
      </c>
      <c r="J970" s="7">
        <f>'Consolidated List'!J659</f>
        <v>0</v>
      </c>
      <c r="K970" s="7">
        <f>'Consolidated List'!K659</f>
        <v>0</v>
      </c>
      <c r="L970" s="7">
        <f>'Consolidated List'!L659</f>
        <v>0</v>
      </c>
      <c r="M970" s="7">
        <f>'Consolidated List'!M659</f>
        <v>0</v>
      </c>
      <c r="N970" s="7">
        <f>'Consolidated List'!N659</f>
        <v>0</v>
      </c>
      <c r="O970" s="7">
        <f>'Consolidated List'!O659</f>
        <v>0</v>
      </c>
      <c r="P970" s="7">
        <f>'Consolidated List'!P659</f>
        <v>0</v>
      </c>
      <c r="Q970" s="7">
        <f>'Consolidated List'!Q659</f>
        <v>0</v>
      </c>
      <c r="R970" s="10">
        <f ca="1">RAND()*2-1</f>
        <v>-0.11043845334852831</v>
      </c>
      <c r="V970" s="10">
        <f ca="1">$B$2*LOG(B970+1)+SUMPRODUCT($C$2:$T$2,C970:T970)</f>
        <v>33.89561546651472</v>
      </c>
      <c r="W970" s="10">
        <f t="shared" ca="1" si="30"/>
        <v>44742227.437534921</v>
      </c>
      <c r="X970" s="7">
        <f t="shared" ca="1" si="31"/>
        <v>1</v>
      </c>
      <c r="Y970" s="16">
        <f ca="1">X970/$AA$15</f>
        <v>1.1579434923575729E-4</v>
      </c>
    </row>
    <row r="971" spans="1:25" x14ac:dyDescent="0.25">
      <c r="A971" t="str">
        <f>'Consolidated List'!A1499</f>
        <v xml:space="preserve">Nanton </v>
      </c>
      <c r="B971" s="7">
        <f>'Consolidated List'!B1499</f>
        <v>2055</v>
      </c>
      <c r="C971" s="7">
        <f>'Consolidated List'!C1499</f>
        <v>0</v>
      </c>
      <c r="D971" s="7">
        <f>'Consolidated List'!D1499</f>
        <v>0</v>
      </c>
      <c r="E971" s="7">
        <f>'Consolidated List'!E1499</f>
        <v>0</v>
      </c>
      <c r="F971" s="7">
        <f>'Consolidated List'!F1499</f>
        <v>0</v>
      </c>
      <c r="G971" s="7">
        <f>'Consolidated List'!G1499</f>
        <v>0</v>
      </c>
      <c r="H971" s="7">
        <f>'Consolidated List'!H1499</f>
        <v>0</v>
      </c>
      <c r="I971" s="7">
        <f>'Consolidated List'!I1499</f>
        <v>0</v>
      </c>
      <c r="J971" s="7">
        <f>'Consolidated List'!J1499</f>
        <v>0</v>
      </c>
      <c r="K971" s="7">
        <f>'Consolidated List'!K1499</f>
        <v>0</v>
      </c>
      <c r="L971" s="7">
        <f>'Consolidated List'!L1499</f>
        <v>0</v>
      </c>
      <c r="M971" s="7">
        <f>'Consolidated List'!M1499</f>
        <v>0</v>
      </c>
      <c r="N971" s="7">
        <f>'Consolidated List'!N1499</f>
        <v>0</v>
      </c>
      <c r="O971" s="7">
        <f>'Consolidated List'!O1499</f>
        <v>1</v>
      </c>
      <c r="P971" s="7">
        <f>'Consolidated List'!P1499</f>
        <v>0</v>
      </c>
      <c r="Q971" s="7">
        <f>'Consolidated List'!Q1499</f>
        <v>0</v>
      </c>
      <c r="R971" s="10">
        <f ca="1">RAND()*2-1</f>
        <v>0.46819176491792436</v>
      </c>
      <c r="V971" s="10">
        <f ca="1">$B$2*LOG(B971+1)+SUMPRODUCT($C$2:$T$2,C971:T971)</f>
        <v>194.01168028984608</v>
      </c>
      <c r="W971" s="10">
        <f t="shared" ca="1" si="30"/>
        <v>274877621996.77264</v>
      </c>
      <c r="X971" s="7">
        <f t="shared" ca="1" si="31"/>
        <v>3</v>
      </c>
      <c r="Y971" s="16">
        <f ca="1">X971/$AA$15</f>
        <v>3.4738304770727188E-4</v>
      </c>
    </row>
    <row r="972" spans="1:25" x14ac:dyDescent="0.25">
      <c r="A972" t="str">
        <f>'Consolidated List'!A339</f>
        <v xml:space="preserve">Neerlandia </v>
      </c>
      <c r="B972" s="7">
        <f>'Consolidated List'!B339</f>
        <v>0</v>
      </c>
      <c r="C972" s="7">
        <f>'Consolidated List'!C339</f>
        <v>0</v>
      </c>
      <c r="D972" s="7">
        <f>'Consolidated List'!D339</f>
        <v>0</v>
      </c>
      <c r="E972" s="7">
        <f>'Consolidated List'!E339</f>
        <v>1</v>
      </c>
      <c r="F972" s="7">
        <f>'Consolidated List'!F339</f>
        <v>0</v>
      </c>
      <c r="G972" s="7">
        <f>'Consolidated List'!G339</f>
        <v>0</v>
      </c>
      <c r="H972" s="7">
        <f>'Consolidated List'!H339</f>
        <v>0</v>
      </c>
      <c r="I972" s="7">
        <f>'Consolidated List'!I339</f>
        <v>0</v>
      </c>
      <c r="J972" s="7">
        <f>'Consolidated List'!J339</f>
        <v>0</v>
      </c>
      <c r="K972" s="7">
        <f>'Consolidated List'!K339</f>
        <v>0</v>
      </c>
      <c r="L972" s="7">
        <f>'Consolidated List'!L339</f>
        <v>0</v>
      </c>
      <c r="M972" s="7">
        <f>'Consolidated List'!M339</f>
        <v>0</v>
      </c>
      <c r="N972" s="7">
        <f>'Consolidated List'!N339</f>
        <v>0</v>
      </c>
      <c r="O972" s="7">
        <f>'Consolidated List'!O339</f>
        <v>0</v>
      </c>
      <c r="P972" s="7">
        <f>'Consolidated List'!P339</f>
        <v>0</v>
      </c>
      <c r="Q972" s="7">
        <f>'Consolidated List'!Q339</f>
        <v>0</v>
      </c>
      <c r="R972" s="10">
        <f ca="1">RAND()*2-1</f>
        <v>0.9302234010198609</v>
      </c>
      <c r="V972" s="10">
        <f ca="1">$B$2*LOG(B972+1)+SUMPRODUCT($C$2:$T$2,C972:T972)</f>
        <v>34.30223401019861</v>
      </c>
      <c r="W972" s="10">
        <f t="shared" ca="1" si="30"/>
        <v>47491075.901914112</v>
      </c>
      <c r="X972" s="7">
        <f t="shared" ca="1" si="31"/>
        <v>1</v>
      </c>
      <c r="Y972" s="16">
        <f ca="1">X972/$AA$15</f>
        <v>1.1579434923575729E-4</v>
      </c>
    </row>
    <row r="973" spans="1:25" x14ac:dyDescent="0.25">
      <c r="A973" t="str">
        <f>'Consolidated List'!A69</f>
        <v xml:space="preserve">Nemiscam </v>
      </c>
      <c r="B973" s="7">
        <f>'Consolidated List'!B69</f>
        <v>0</v>
      </c>
      <c r="C973" s="7">
        <f>'Consolidated List'!C69</f>
        <v>0</v>
      </c>
      <c r="D973" s="7">
        <f>'Consolidated List'!D69</f>
        <v>1</v>
      </c>
      <c r="E973" s="7">
        <f>'Consolidated List'!E69</f>
        <v>0</v>
      </c>
      <c r="F973" s="7">
        <f>'Consolidated List'!F69</f>
        <v>0</v>
      </c>
      <c r="G973" s="7">
        <f>'Consolidated List'!G69</f>
        <v>0</v>
      </c>
      <c r="H973" s="7">
        <f>'Consolidated List'!H69</f>
        <v>0</v>
      </c>
      <c r="I973" s="7">
        <f>'Consolidated List'!I69</f>
        <v>0</v>
      </c>
      <c r="J973" s="7">
        <f>'Consolidated List'!J69</f>
        <v>0</v>
      </c>
      <c r="K973" s="7">
        <f>'Consolidated List'!K69</f>
        <v>0</v>
      </c>
      <c r="L973" s="7">
        <f>'Consolidated List'!L69</f>
        <v>0</v>
      </c>
      <c r="M973" s="7">
        <f>'Consolidated List'!M69</f>
        <v>0</v>
      </c>
      <c r="N973" s="7">
        <f>'Consolidated List'!N69</f>
        <v>0</v>
      </c>
      <c r="O973" s="7">
        <f>'Consolidated List'!O69</f>
        <v>0</v>
      </c>
      <c r="P973" s="7">
        <f>'Consolidated List'!P69</f>
        <v>0</v>
      </c>
      <c r="Q973" s="7">
        <f>'Consolidated List'!Q69</f>
        <v>0</v>
      </c>
      <c r="R973" s="10">
        <f ca="1">RAND()*2-1</f>
        <v>-0.14109075377332103</v>
      </c>
      <c r="V973" s="10">
        <f ca="1">$B$2*LOG(B973+1)+SUMPRODUCT($C$2:$T$2,C973:T973)</f>
        <v>8.5890924622667892</v>
      </c>
      <c r="W973" s="10">
        <f t="shared" ca="1" si="30"/>
        <v>46743.131937216582</v>
      </c>
      <c r="X973" s="7">
        <f t="shared" ca="1" si="31"/>
        <v>1</v>
      </c>
      <c r="Y973" s="16">
        <f ca="1">X973/$AA$15</f>
        <v>1.1579434923575729E-4</v>
      </c>
    </row>
    <row r="974" spans="1:25" x14ac:dyDescent="0.25">
      <c r="A974" s="13" t="str">
        <f>'Consolidated List'!A1816</f>
        <v xml:space="preserve">Nestow </v>
      </c>
      <c r="B974" s="14">
        <f>'Consolidated List'!B1816</f>
        <v>15</v>
      </c>
      <c r="C974" s="14">
        <f>'Consolidated List'!C1816</f>
        <v>0</v>
      </c>
      <c r="D974" s="14">
        <f>'Consolidated List'!D1816</f>
        <v>0</v>
      </c>
      <c r="E974" s="7">
        <f>'Consolidated List'!E340</f>
        <v>1</v>
      </c>
      <c r="F974" s="14">
        <f>'Consolidated List'!F1816</f>
        <v>0</v>
      </c>
      <c r="G974" s="14">
        <f>'Consolidated List'!G1816</f>
        <v>0</v>
      </c>
      <c r="H974" s="14">
        <f>'Consolidated List'!H1816</f>
        <v>0</v>
      </c>
      <c r="I974" s="14">
        <f>'Consolidated List'!I1816</f>
        <v>0</v>
      </c>
      <c r="J974" s="14">
        <f>'Consolidated List'!J1816</f>
        <v>0</v>
      </c>
      <c r="K974" s="14">
        <f>'Consolidated List'!K1816</f>
        <v>0</v>
      </c>
      <c r="L974" s="14">
        <f>'Consolidated List'!L1816</f>
        <v>0</v>
      </c>
      <c r="M974" s="14">
        <f>'Consolidated List'!M1816</f>
        <v>0</v>
      </c>
      <c r="N974" s="14">
        <f>'Consolidated List'!N1816</f>
        <v>0</v>
      </c>
      <c r="O974" s="14">
        <f>'Consolidated List'!O1816</f>
        <v>0</v>
      </c>
      <c r="P974" s="14">
        <f>'Consolidated List'!P1816</f>
        <v>0</v>
      </c>
      <c r="Q974" s="14">
        <f>'Consolidated List'!Q1816</f>
        <v>1</v>
      </c>
      <c r="R974" s="15">
        <f ca="1">RAND()*2-1</f>
        <v>2.0779857529184431E-2</v>
      </c>
      <c r="S974" s="13"/>
      <c r="T974" s="13"/>
      <c r="U974" s="13"/>
      <c r="V974" s="15">
        <f ca="1">$B$2*LOG(B974+1)+SUMPRODUCT($C$2:$T$2,C974:T974)</f>
        <v>104.94375800293736</v>
      </c>
      <c r="W974" s="10">
        <f t="shared" ca="1" si="30"/>
        <v>12728670971.477272</v>
      </c>
      <c r="X974" s="7">
        <f t="shared" ca="1" si="31"/>
        <v>1</v>
      </c>
      <c r="Y974" s="16">
        <f ca="1">X974/$AA$15</f>
        <v>1.1579434923575729E-4</v>
      </c>
    </row>
    <row r="975" spans="1:25" x14ac:dyDescent="0.25">
      <c r="A975" s="13" t="str">
        <f>'Consolidated List'!A1817</f>
        <v xml:space="preserve">Nevis </v>
      </c>
      <c r="B975" s="14">
        <f>'Consolidated List'!B1817</f>
        <v>35</v>
      </c>
      <c r="C975" s="14">
        <f>'Consolidated List'!C1817</f>
        <v>0</v>
      </c>
      <c r="D975" s="14">
        <f>'Consolidated List'!D1817</f>
        <v>0</v>
      </c>
      <c r="E975" s="7">
        <f>'Consolidated List'!E341</f>
        <v>1</v>
      </c>
      <c r="F975" s="14">
        <f>'Consolidated List'!F1817</f>
        <v>0</v>
      </c>
      <c r="G975" s="14">
        <f>'Consolidated List'!G1817</f>
        <v>0</v>
      </c>
      <c r="H975" s="14">
        <f>'Consolidated List'!H1817</f>
        <v>0</v>
      </c>
      <c r="I975" s="14">
        <f>'Consolidated List'!I1817</f>
        <v>0</v>
      </c>
      <c r="J975" s="14">
        <f>'Consolidated List'!J1817</f>
        <v>0</v>
      </c>
      <c r="K975" s="14">
        <f>'Consolidated List'!K1817</f>
        <v>0</v>
      </c>
      <c r="L975" s="14">
        <f>'Consolidated List'!L1817</f>
        <v>0</v>
      </c>
      <c r="M975" s="14">
        <f>'Consolidated List'!M1817</f>
        <v>0</v>
      </c>
      <c r="N975" s="14">
        <f>'Consolidated List'!N1817</f>
        <v>0</v>
      </c>
      <c r="O975" s="14">
        <f>'Consolidated List'!O1817</f>
        <v>0</v>
      </c>
      <c r="P975" s="14">
        <f>'Consolidated List'!P1817</f>
        <v>0</v>
      </c>
      <c r="Q975" s="14">
        <f>'Consolidated List'!Q1817</f>
        <v>1</v>
      </c>
      <c r="R975" s="15">
        <f ca="1">RAND()*2-1</f>
        <v>0.54904641512021568</v>
      </c>
      <c r="S975" s="13"/>
      <c r="T975" s="13">
        <v>3</v>
      </c>
      <c r="U975" s="13"/>
      <c r="V975" s="15">
        <f ca="1">$B$2*LOG(B975+1)+SUMPRODUCT($C$2:$T$2,C975:T975)</f>
        <v>253.84844667652266</v>
      </c>
      <c r="W975" s="10">
        <f t="shared" ca="1" si="30"/>
        <v>1054077519830.6614</v>
      </c>
      <c r="X975" s="7">
        <f t="shared" ca="1" si="31"/>
        <v>8</v>
      </c>
      <c r="Y975" s="16">
        <f ca="1">X975/$AA$15</f>
        <v>9.2635479388605835E-4</v>
      </c>
    </row>
    <row r="976" spans="1:25" x14ac:dyDescent="0.25">
      <c r="A976" t="str">
        <f>'Consolidated List'!A342</f>
        <v xml:space="preserve">New Brigden </v>
      </c>
      <c r="B976" s="7">
        <f>'Consolidated List'!B342</f>
        <v>0</v>
      </c>
      <c r="C976" s="7">
        <f>'Consolidated List'!C342</f>
        <v>0</v>
      </c>
      <c r="D976" s="7">
        <f>'Consolidated List'!D342</f>
        <v>0</v>
      </c>
      <c r="E976" s="7">
        <f>'Consolidated List'!E342</f>
        <v>1</v>
      </c>
      <c r="F976" s="7">
        <f>'Consolidated List'!F342</f>
        <v>0</v>
      </c>
      <c r="G976" s="7">
        <f>'Consolidated List'!G342</f>
        <v>0</v>
      </c>
      <c r="H976" s="7">
        <f>'Consolidated List'!H342</f>
        <v>0</v>
      </c>
      <c r="I976" s="7">
        <f>'Consolidated List'!I342</f>
        <v>0</v>
      </c>
      <c r="J976" s="7">
        <f>'Consolidated List'!J342</f>
        <v>0</v>
      </c>
      <c r="K976" s="7">
        <f>'Consolidated List'!K342</f>
        <v>0</v>
      </c>
      <c r="L976" s="7">
        <f>'Consolidated List'!L342</f>
        <v>0</v>
      </c>
      <c r="M976" s="7">
        <f>'Consolidated List'!M342</f>
        <v>0</v>
      </c>
      <c r="N976" s="7">
        <f>'Consolidated List'!N342</f>
        <v>0</v>
      </c>
      <c r="O976" s="7">
        <f>'Consolidated List'!O342</f>
        <v>0</v>
      </c>
      <c r="P976" s="7">
        <f>'Consolidated List'!P342</f>
        <v>0</v>
      </c>
      <c r="Q976" s="7">
        <f>'Consolidated List'!Q342</f>
        <v>0</v>
      </c>
      <c r="R976" s="10">
        <f ca="1">RAND()*2-1</f>
        <v>-5.9452264726845616E-2</v>
      </c>
      <c r="V976" s="10">
        <f ca="1">$B$2*LOG(B976+1)+SUMPRODUCT($C$2:$T$2,C976:T976)</f>
        <v>24.405477352731545</v>
      </c>
      <c r="W976" s="10">
        <f t="shared" ca="1" si="30"/>
        <v>8658375.8164988142</v>
      </c>
      <c r="X976" s="7">
        <f t="shared" ca="1" si="31"/>
        <v>1</v>
      </c>
      <c r="Y976" s="16">
        <f ca="1">X976/$AA$15</f>
        <v>1.1579434923575729E-4</v>
      </c>
    </row>
    <row r="977" spans="1:25" x14ac:dyDescent="0.25">
      <c r="A977" t="str">
        <f>'Consolidated List'!A1329</f>
        <v xml:space="preserve">New Brighton </v>
      </c>
      <c r="B977" s="7">
        <f>'Consolidated List'!B1329</f>
        <v>1779</v>
      </c>
      <c r="C977" s="7">
        <f>'Consolidated List'!C1329</f>
        <v>0</v>
      </c>
      <c r="D977" s="7">
        <f>'Consolidated List'!D1329</f>
        <v>0</v>
      </c>
      <c r="E977" s="7">
        <f>'Consolidated List'!E1329</f>
        <v>0</v>
      </c>
      <c r="F977" s="7">
        <f>'Consolidated List'!F1329</f>
        <v>0</v>
      </c>
      <c r="G977" s="7">
        <f>'Consolidated List'!G1329</f>
        <v>0</v>
      </c>
      <c r="H977" s="7">
        <f>'Consolidated List'!H1329</f>
        <v>0</v>
      </c>
      <c r="I977" s="7">
        <f>'Consolidated List'!I1329</f>
        <v>0</v>
      </c>
      <c r="J977" s="7">
        <f>'Consolidated List'!J1329</f>
        <v>0</v>
      </c>
      <c r="K977" s="7">
        <f>'Consolidated List'!K1329</f>
        <v>0</v>
      </c>
      <c r="L977" s="7">
        <f>'Consolidated List'!L1329</f>
        <v>0</v>
      </c>
      <c r="M977" s="7">
        <f>'Consolidated List'!M1329</f>
        <v>0</v>
      </c>
      <c r="N977" s="7">
        <f>'Consolidated List'!N1329</f>
        <v>1</v>
      </c>
      <c r="O977" s="7">
        <f>'Consolidated List'!O1329</f>
        <v>0</v>
      </c>
      <c r="P977" s="7">
        <f>'Consolidated List'!P1329</f>
        <v>0</v>
      </c>
      <c r="Q977" s="7">
        <f>'Consolidated List'!Q1329</f>
        <v>0</v>
      </c>
      <c r="R977" s="10">
        <f ca="1">RAND()*2-1</f>
        <v>-0.78234113481994316</v>
      </c>
      <c r="T977">
        <v>2</v>
      </c>
      <c r="V977" s="10">
        <f ca="1">$B$2*LOG(B977+1)+SUMPRODUCT($C$2:$T$2,C977:T977)</f>
        <v>199.44044872799407</v>
      </c>
      <c r="W977" s="10">
        <f t="shared" ca="1" si="30"/>
        <v>315548567652.33826</v>
      </c>
      <c r="X977" s="7">
        <f t="shared" ca="1" si="31"/>
        <v>3</v>
      </c>
      <c r="Y977" s="16">
        <f ca="1">X977/$AA$15</f>
        <v>3.4738304770727188E-4</v>
      </c>
    </row>
    <row r="978" spans="1:25" x14ac:dyDescent="0.25">
      <c r="A978" t="str">
        <f>'Consolidated List'!A343</f>
        <v xml:space="preserve">New Dayton </v>
      </c>
      <c r="B978" s="7">
        <f>'Consolidated List'!B343</f>
        <v>0</v>
      </c>
      <c r="C978" s="7">
        <f>'Consolidated List'!C343</f>
        <v>0</v>
      </c>
      <c r="D978" s="7">
        <f>'Consolidated List'!D343</f>
        <v>0</v>
      </c>
      <c r="E978" s="7">
        <f>'Consolidated List'!E343</f>
        <v>1</v>
      </c>
      <c r="F978" s="7">
        <f>'Consolidated List'!F343</f>
        <v>0</v>
      </c>
      <c r="G978" s="7">
        <f>'Consolidated List'!G343</f>
        <v>0</v>
      </c>
      <c r="H978" s="7">
        <f>'Consolidated List'!H343</f>
        <v>0</v>
      </c>
      <c r="I978" s="7">
        <f>'Consolidated List'!I343</f>
        <v>0</v>
      </c>
      <c r="J978" s="7">
        <f>'Consolidated List'!J343</f>
        <v>0</v>
      </c>
      <c r="K978" s="7">
        <f>'Consolidated List'!K343</f>
        <v>0</v>
      </c>
      <c r="L978" s="7">
        <f>'Consolidated List'!L343</f>
        <v>0</v>
      </c>
      <c r="M978" s="7">
        <f>'Consolidated List'!M343</f>
        <v>0</v>
      </c>
      <c r="N978" s="7">
        <f>'Consolidated List'!N343</f>
        <v>0</v>
      </c>
      <c r="O978" s="7">
        <f>'Consolidated List'!O343</f>
        <v>0</v>
      </c>
      <c r="P978" s="7">
        <f>'Consolidated List'!P343</f>
        <v>0</v>
      </c>
      <c r="Q978" s="7">
        <f>'Consolidated List'!Q343</f>
        <v>0</v>
      </c>
      <c r="R978" s="10">
        <f ca="1">RAND()*2-1</f>
        <v>-0.74392659487145507</v>
      </c>
      <c r="V978" s="10">
        <f ca="1">$B$2*LOG(B978+1)+SUMPRODUCT($C$2:$T$2,C978:T978)</f>
        <v>17.560734051285451</v>
      </c>
      <c r="W978" s="10">
        <f t="shared" ca="1" si="30"/>
        <v>1669985.9169230999</v>
      </c>
      <c r="X978" s="7">
        <f t="shared" ca="1" si="31"/>
        <v>1</v>
      </c>
      <c r="Y978" s="16">
        <f ca="1">X978/$AA$15</f>
        <v>1.1579434923575729E-4</v>
      </c>
    </row>
    <row r="979" spans="1:25" x14ac:dyDescent="0.25">
      <c r="A979" s="13" t="str">
        <f>'Consolidated List'!A1622</f>
        <v xml:space="preserve">New Norway </v>
      </c>
      <c r="B979" s="14">
        <f>'Consolidated List'!B1622</f>
        <v>323</v>
      </c>
      <c r="C979" s="14">
        <f>'Consolidated List'!C1622</f>
        <v>0</v>
      </c>
      <c r="D979" s="14">
        <f>'Consolidated List'!D1622</f>
        <v>0</v>
      </c>
      <c r="E979" s="14">
        <f>'Consolidated List'!E1622</f>
        <v>0</v>
      </c>
      <c r="F979" s="14">
        <f>'Consolidated List'!F1622</f>
        <v>0</v>
      </c>
      <c r="G979" s="14">
        <f>'Consolidated List'!G1622</f>
        <v>0</v>
      </c>
      <c r="H979" s="14">
        <f>'Consolidated List'!H1622</f>
        <v>0</v>
      </c>
      <c r="I979" s="14">
        <f>'Consolidated List'!I1622</f>
        <v>0</v>
      </c>
      <c r="J979" s="14">
        <f>'Consolidated List'!J1622</f>
        <v>0</v>
      </c>
      <c r="K979" s="14">
        <f>'Consolidated List'!K1622</f>
        <v>0</v>
      </c>
      <c r="L979" s="14">
        <f>'Consolidated List'!L1622</f>
        <v>0</v>
      </c>
      <c r="M979" s="14">
        <f>'Consolidated List'!M1622</f>
        <v>0</v>
      </c>
      <c r="N979" s="14">
        <f>'Consolidated List'!N1622</f>
        <v>0</v>
      </c>
      <c r="O979" s="14">
        <f>'Consolidated List'!O1622</f>
        <v>0</v>
      </c>
      <c r="P979" s="14">
        <f>'Consolidated List'!P1622</f>
        <v>1</v>
      </c>
      <c r="Q979" s="14">
        <f>'Consolidated List'!Q1622</f>
        <v>0</v>
      </c>
      <c r="R979" s="15">
        <f ca="1">RAND()*2-1</f>
        <v>-0.38308766276142081</v>
      </c>
      <c r="S979" s="13"/>
      <c r="T979" s="13">
        <v>5</v>
      </c>
      <c r="U979" s="13"/>
      <c r="V979" s="15">
        <f ca="1">$B$2*LOG(B979+1)+SUMPRODUCT($C$2:$T$2,C979:T979)</f>
        <v>349.01710870920397</v>
      </c>
      <c r="W979" s="10">
        <f t="shared" ca="1" si="30"/>
        <v>5178852981053.1475</v>
      </c>
      <c r="X979" s="7">
        <f t="shared" ca="1" si="31"/>
        <v>39</v>
      </c>
      <c r="Y979" s="16">
        <f ca="1">X979/$AA$15</f>
        <v>4.5159796201945344E-3</v>
      </c>
    </row>
    <row r="980" spans="1:25" x14ac:dyDescent="0.25">
      <c r="A980" t="str">
        <f>'Consolidated List'!A344</f>
        <v xml:space="preserve">New Sarepta </v>
      </c>
      <c r="B980" s="7">
        <f>'Consolidated List'!B344</f>
        <v>530</v>
      </c>
      <c r="C980" s="7">
        <f>'Consolidated List'!C344</f>
        <v>0</v>
      </c>
      <c r="D980" s="7">
        <f>'Consolidated List'!D344</f>
        <v>0</v>
      </c>
      <c r="E980" s="7">
        <f>'Consolidated List'!E344</f>
        <v>1</v>
      </c>
      <c r="F980" s="7">
        <f>'Consolidated List'!F344</f>
        <v>0</v>
      </c>
      <c r="G980" s="7">
        <f>'Consolidated List'!G344</f>
        <v>0</v>
      </c>
      <c r="H980" s="7">
        <f>'Consolidated List'!H344</f>
        <v>0</v>
      </c>
      <c r="I980" s="7">
        <f>'Consolidated List'!I344</f>
        <v>0</v>
      </c>
      <c r="J980" s="7">
        <f>'Consolidated List'!J344</f>
        <v>0</v>
      </c>
      <c r="K980" s="7">
        <f>'Consolidated List'!K344</f>
        <v>0</v>
      </c>
      <c r="L980" s="7">
        <f>'Consolidated List'!L344</f>
        <v>0</v>
      </c>
      <c r="M980" s="7">
        <f>'Consolidated List'!M344</f>
        <v>0</v>
      </c>
      <c r="N980" s="7">
        <f>'Consolidated List'!N344</f>
        <v>0</v>
      </c>
      <c r="O980" s="7">
        <f>'Consolidated List'!O344</f>
        <v>0</v>
      </c>
      <c r="P980" s="7">
        <f>'Consolidated List'!P344</f>
        <v>0</v>
      </c>
      <c r="Q980" s="7">
        <f>'Consolidated List'!Q344</f>
        <v>0</v>
      </c>
      <c r="R980" s="10">
        <f ca="1">RAND()*2-1</f>
        <v>-0.62226074565242762</v>
      </c>
      <c r="T980">
        <v>3</v>
      </c>
      <c r="V980" s="10">
        <f ca="1">$B$2*LOG(B980+1)+SUMPRODUCT($C$2:$T$2,C980:T980)</f>
        <v>240.70551173916419</v>
      </c>
      <c r="W980" s="10">
        <f t="shared" ca="1" si="30"/>
        <v>808035004225.44617</v>
      </c>
      <c r="X980" s="7">
        <f t="shared" ca="1" si="31"/>
        <v>6</v>
      </c>
      <c r="Y980" s="16">
        <f ca="1">X980/$AA$15</f>
        <v>6.9476609541454376E-4</v>
      </c>
    </row>
    <row r="981" spans="1:25" x14ac:dyDescent="0.25">
      <c r="A981" t="str">
        <f>'Consolidated List'!A1429</f>
        <v>New York</v>
      </c>
      <c r="B981" s="7">
        <f>'Consolidated List'!B1429</f>
        <v>0</v>
      </c>
      <c r="C981" s="7">
        <f>'Consolidated List'!C1429</f>
        <v>0</v>
      </c>
      <c r="D981" s="7">
        <f>'Consolidated List'!D1429</f>
        <v>0</v>
      </c>
      <c r="E981" s="7">
        <f>'Consolidated List'!E1429</f>
        <v>0</v>
      </c>
      <c r="F981" s="7">
        <f>'Consolidated List'!F1429</f>
        <v>0</v>
      </c>
      <c r="G981" s="7">
        <f>'Consolidated List'!G1429</f>
        <v>0</v>
      </c>
      <c r="H981" s="7">
        <f>'Consolidated List'!H1429</f>
        <v>0</v>
      </c>
      <c r="I981" s="7">
        <f>'Consolidated List'!I1429</f>
        <v>0</v>
      </c>
      <c r="J981" s="7">
        <f>'Consolidated List'!J1429</f>
        <v>0</v>
      </c>
      <c r="K981" s="7">
        <f>'Consolidated List'!K1429</f>
        <v>1</v>
      </c>
      <c r="L981" s="7">
        <f>'Consolidated List'!L1429</f>
        <v>0</v>
      </c>
      <c r="M981" s="7">
        <f>'Consolidated List'!M1429</f>
        <v>0</v>
      </c>
      <c r="N981" s="7">
        <f>'Consolidated List'!N1429</f>
        <v>0</v>
      </c>
      <c r="O981" s="7">
        <f>'Consolidated List'!O1429</f>
        <v>0</v>
      </c>
      <c r="P981" s="7">
        <f>'Consolidated List'!P1429</f>
        <v>0</v>
      </c>
      <c r="Q981" s="7">
        <f>'Consolidated List'!Q1429</f>
        <v>0</v>
      </c>
      <c r="R981" s="10">
        <f ca="1">RAND()*2-1</f>
        <v>-0.3157635994550807</v>
      </c>
      <c r="V981" s="10">
        <f ca="1">$B$2*LOG(B981+1)+SUMPRODUCT($C$2:$T$2,C981:T981)</f>
        <v>6.842364005449193</v>
      </c>
      <c r="W981" s="10">
        <f t="shared" ca="1" si="30"/>
        <v>14995.914450369464</v>
      </c>
      <c r="X981" s="7">
        <f t="shared" ca="1" si="31"/>
        <v>1</v>
      </c>
      <c r="Y981" s="16">
        <f ca="1">X981/$AA$15</f>
        <v>1.1579434923575729E-4</v>
      </c>
    </row>
    <row r="982" spans="1:25" x14ac:dyDescent="0.25">
      <c r="A982" s="13" t="str">
        <f>'Consolidated List'!A1818</f>
        <v xml:space="preserve">Newbrook </v>
      </c>
      <c r="B982" s="14">
        <f>'Consolidated List'!B1818</f>
        <v>116</v>
      </c>
      <c r="C982" s="14">
        <f>'Consolidated List'!C1818</f>
        <v>0</v>
      </c>
      <c r="D982" s="14">
        <f>'Consolidated List'!D1818</f>
        <v>0</v>
      </c>
      <c r="E982" s="7">
        <f>'Consolidated List'!E345</f>
        <v>1</v>
      </c>
      <c r="F982" s="14">
        <f>'Consolidated List'!F1818</f>
        <v>0</v>
      </c>
      <c r="G982" s="14">
        <f>'Consolidated List'!G1818</f>
        <v>0</v>
      </c>
      <c r="H982" s="14">
        <f>'Consolidated List'!H1818</f>
        <v>0</v>
      </c>
      <c r="I982" s="14">
        <f>'Consolidated List'!I1818</f>
        <v>0</v>
      </c>
      <c r="J982" s="14">
        <f>'Consolidated List'!J1818</f>
        <v>0</v>
      </c>
      <c r="K982" s="14">
        <f>'Consolidated List'!K1818</f>
        <v>0</v>
      </c>
      <c r="L982" s="14">
        <f>'Consolidated List'!L1818</f>
        <v>0</v>
      </c>
      <c r="M982" s="14">
        <f>'Consolidated List'!M1818</f>
        <v>0</v>
      </c>
      <c r="N982" s="14">
        <f>'Consolidated List'!N1818</f>
        <v>0</v>
      </c>
      <c r="O982" s="14">
        <f>'Consolidated List'!O1818</f>
        <v>0</v>
      </c>
      <c r="P982" s="14">
        <f>'Consolidated List'!P1818</f>
        <v>0</v>
      </c>
      <c r="Q982" s="14">
        <f>'Consolidated List'!Q1818</f>
        <v>1</v>
      </c>
      <c r="R982" s="15">
        <f ca="1">RAND()*2-1</f>
        <v>-0.96248793411089384</v>
      </c>
      <c r="S982" s="13"/>
      <c r="T982" s="13">
        <v>3</v>
      </c>
      <c r="U982" s="13"/>
      <c r="V982" s="15">
        <f ca="1">$B$2*LOG(B982+1)+SUMPRODUCT($C$2:$T$2,C982:T982)</f>
        <v>255.6252540965144</v>
      </c>
      <c r="W982" s="10">
        <f t="shared" ca="1" si="30"/>
        <v>1091487547308.6304</v>
      </c>
      <c r="X982" s="7">
        <f t="shared" ca="1" si="31"/>
        <v>9</v>
      </c>
      <c r="Y982" s="16">
        <f ca="1">X982/$AA$15</f>
        <v>1.0421491431218156E-3</v>
      </c>
    </row>
    <row r="983" spans="1:25" x14ac:dyDescent="0.25">
      <c r="A983" t="str">
        <f>'Consolidated List'!A794</f>
        <v>Newcastle</v>
      </c>
      <c r="B983" s="7">
        <f>'Consolidated List'!B794</f>
        <v>0</v>
      </c>
      <c r="C983" s="7">
        <f>'Consolidated List'!C794</f>
        <v>0</v>
      </c>
      <c r="D983" s="7">
        <f>'Consolidated List'!D794</f>
        <v>0</v>
      </c>
      <c r="E983" s="7">
        <f>'Consolidated List'!E794</f>
        <v>0</v>
      </c>
      <c r="F983" s="7">
        <f>'Consolidated List'!F794</f>
        <v>0</v>
      </c>
      <c r="G983" s="7">
        <f>'Consolidated List'!G794</f>
        <v>0</v>
      </c>
      <c r="H983" s="7">
        <f>'Consolidated List'!H794</f>
        <v>0</v>
      </c>
      <c r="I983" s="7">
        <f>'Consolidated List'!I794</f>
        <v>0</v>
      </c>
      <c r="J983" s="7">
        <f>'Consolidated List'!J794</f>
        <v>0</v>
      </c>
      <c r="K983" s="7">
        <f>'Consolidated List'!K794</f>
        <v>1</v>
      </c>
      <c r="L983" s="7">
        <f>'Consolidated List'!L794</f>
        <v>0</v>
      </c>
      <c r="M983" s="7">
        <f>'Consolidated List'!M794</f>
        <v>0</v>
      </c>
      <c r="N983" s="7">
        <f>'Consolidated List'!N794</f>
        <v>0</v>
      </c>
      <c r="O983" s="7">
        <f>'Consolidated List'!O794</f>
        <v>0</v>
      </c>
      <c r="P983" s="7">
        <f>'Consolidated List'!P794</f>
        <v>0</v>
      </c>
      <c r="Q983" s="7">
        <f>'Consolidated List'!Q794</f>
        <v>0</v>
      </c>
      <c r="R983" s="10">
        <f ca="1">RAND()*2-1</f>
        <v>0.50457838494147933</v>
      </c>
      <c r="T983">
        <v>1</v>
      </c>
      <c r="V983" s="10">
        <f ca="1">$B$2*LOG(B983+1)+SUMPRODUCT($C$2:$T$2,C983:T983)</f>
        <v>59.045783849414789</v>
      </c>
      <c r="W983" s="10">
        <f t="shared" ca="1" si="30"/>
        <v>717702502.57289493</v>
      </c>
      <c r="X983" s="7">
        <f t="shared" ca="1" si="31"/>
        <v>1</v>
      </c>
      <c r="Y983" s="16">
        <f ca="1">X983/$AA$15</f>
        <v>1.1579434923575729E-4</v>
      </c>
    </row>
    <row r="984" spans="1:25" x14ac:dyDescent="0.25">
      <c r="A984" t="str">
        <f>'Consolidated List'!A506</f>
        <v xml:space="preserve">Newell </v>
      </c>
      <c r="B984" s="7">
        <f>'Consolidated List'!B506</f>
        <v>6862</v>
      </c>
      <c r="C984" s="7">
        <f>'Consolidated List'!C506</f>
        <v>0</v>
      </c>
      <c r="D984" s="7">
        <f>'Consolidated List'!D506</f>
        <v>0</v>
      </c>
      <c r="E984" s="7">
        <f>'Consolidated List'!E506</f>
        <v>0</v>
      </c>
      <c r="F984" s="7">
        <f>'Consolidated List'!F506</f>
        <v>0</v>
      </c>
      <c r="G984" s="7">
        <f>'Consolidated List'!G506</f>
        <v>1</v>
      </c>
      <c r="H984" s="7">
        <f>'Consolidated List'!H506</f>
        <v>0</v>
      </c>
      <c r="I984" s="7">
        <f>'Consolidated List'!I506</f>
        <v>0</v>
      </c>
      <c r="J984" s="7">
        <f>'Consolidated List'!J506</f>
        <v>0</v>
      </c>
      <c r="K984" s="7">
        <f>'Consolidated List'!K506</f>
        <v>0</v>
      </c>
      <c r="L984" s="7">
        <f>'Consolidated List'!L506</f>
        <v>0</v>
      </c>
      <c r="M984" s="7">
        <f>'Consolidated List'!M506</f>
        <v>0</v>
      </c>
      <c r="N984" s="7">
        <f>'Consolidated List'!N506</f>
        <v>0</v>
      </c>
      <c r="O984" s="7">
        <f>'Consolidated List'!O506</f>
        <v>0</v>
      </c>
      <c r="P984" s="7">
        <f>'Consolidated List'!P506</f>
        <v>0</v>
      </c>
      <c r="Q984" s="7">
        <f>'Consolidated List'!Q506</f>
        <v>0</v>
      </c>
      <c r="R984" s="10">
        <f ca="1">RAND()*2-1</f>
        <v>-5.8177468707111046E-2</v>
      </c>
      <c r="V984" s="10">
        <f ca="1">$B$2*LOG(B984+1)+SUMPRODUCT($C$2:$T$2,C984:T984)</f>
        <v>166.02318727632104</v>
      </c>
      <c r="W984" s="10">
        <f t="shared" ca="1" si="30"/>
        <v>126137359507.34856</v>
      </c>
      <c r="X984" s="7">
        <f t="shared" ca="1" si="31"/>
        <v>1</v>
      </c>
      <c r="Y984" s="16">
        <f ca="1">X984/$AA$15</f>
        <v>1.1579434923575729E-4</v>
      </c>
    </row>
    <row r="985" spans="1:25" x14ac:dyDescent="0.25">
      <c r="A985" t="str">
        <f>'Consolidated List'!A1206</f>
        <v>Newton</v>
      </c>
      <c r="B985" s="7">
        <f>'Consolidated List'!B1206</f>
        <v>0</v>
      </c>
      <c r="C985" s="7">
        <f>'Consolidated List'!C1206</f>
        <v>0</v>
      </c>
      <c r="D985" s="7">
        <f>'Consolidated List'!D1206</f>
        <v>0</v>
      </c>
      <c r="E985" s="7">
        <f>'Consolidated List'!E1206</f>
        <v>0</v>
      </c>
      <c r="F985" s="7">
        <f>'Consolidated List'!F1206</f>
        <v>0</v>
      </c>
      <c r="G985" s="7">
        <f>'Consolidated List'!G1206</f>
        <v>0</v>
      </c>
      <c r="H985" s="7">
        <f>'Consolidated List'!H1206</f>
        <v>0</v>
      </c>
      <c r="I985" s="7">
        <f>'Consolidated List'!I1206</f>
        <v>0</v>
      </c>
      <c r="J985" s="7">
        <f>'Consolidated List'!J1206</f>
        <v>0</v>
      </c>
      <c r="K985" s="7">
        <f>'Consolidated List'!K1206</f>
        <v>0</v>
      </c>
      <c r="L985" s="7">
        <f>'Consolidated List'!L1206</f>
        <v>0</v>
      </c>
      <c r="M985" s="7">
        <f>'Consolidated List'!M1206</f>
        <v>1</v>
      </c>
      <c r="N985" s="7">
        <f>'Consolidated List'!N1206</f>
        <v>0</v>
      </c>
      <c r="O985" s="7">
        <f>'Consolidated List'!O1206</f>
        <v>0</v>
      </c>
      <c r="P985" s="7">
        <f>'Consolidated List'!P1206</f>
        <v>0</v>
      </c>
      <c r="Q985" s="7">
        <f>'Consolidated List'!Q1206</f>
        <v>0</v>
      </c>
      <c r="R985" s="10">
        <f ca="1">RAND()*2-1</f>
        <v>-0.45637906595245092</v>
      </c>
      <c r="T985">
        <v>1</v>
      </c>
      <c r="V985" s="10">
        <f ca="1">$B$2*LOG(B985+1)+SUMPRODUCT($C$2:$T$2,C985:T985)</f>
        <v>95.290576284287937</v>
      </c>
      <c r="W985" s="10">
        <f t="shared" ca="1" si="30"/>
        <v>7856873611.4254465</v>
      </c>
      <c r="X985" s="7">
        <f t="shared" ca="1" si="31"/>
        <v>1</v>
      </c>
      <c r="Y985" s="16">
        <f ca="1">X985/$AA$15</f>
        <v>1.1579434923575729E-4</v>
      </c>
    </row>
    <row r="986" spans="1:25" x14ac:dyDescent="0.25">
      <c r="A986" s="13" t="str">
        <f>'Consolidated List'!A1819</f>
        <v xml:space="preserve">Nightingale </v>
      </c>
      <c r="B986" s="14">
        <f>'Consolidated List'!B1819</f>
        <v>10</v>
      </c>
      <c r="C986" s="14">
        <f>'Consolidated List'!C1819</f>
        <v>0</v>
      </c>
      <c r="D986" s="14">
        <f>'Consolidated List'!D1819</f>
        <v>0</v>
      </c>
      <c r="E986" s="7">
        <f>'Consolidated List'!E346</f>
        <v>1</v>
      </c>
      <c r="F986" s="14">
        <f>'Consolidated List'!F1819</f>
        <v>0</v>
      </c>
      <c r="G986" s="14">
        <f>'Consolidated List'!G1819</f>
        <v>0</v>
      </c>
      <c r="H986" s="14">
        <f>'Consolidated List'!H1819</f>
        <v>0</v>
      </c>
      <c r="I986" s="14">
        <f>'Consolidated List'!I1819</f>
        <v>0</v>
      </c>
      <c r="J986" s="14">
        <f>'Consolidated List'!J1819</f>
        <v>0</v>
      </c>
      <c r="K986" s="14">
        <f>'Consolidated List'!K1819</f>
        <v>0</v>
      </c>
      <c r="L986" s="14">
        <f>'Consolidated List'!L1819</f>
        <v>0</v>
      </c>
      <c r="M986" s="14">
        <f>'Consolidated List'!M1819</f>
        <v>0</v>
      </c>
      <c r="N986" s="14">
        <f>'Consolidated List'!N1819</f>
        <v>0</v>
      </c>
      <c r="O986" s="14">
        <f>'Consolidated List'!O1819</f>
        <v>0</v>
      </c>
      <c r="P986" s="14">
        <f>'Consolidated List'!P1819</f>
        <v>0</v>
      </c>
      <c r="Q986" s="14">
        <f>'Consolidated List'!Q1819</f>
        <v>1</v>
      </c>
      <c r="R986" s="15">
        <f ca="1">RAND()*2-1</f>
        <v>0.50573364665188136</v>
      </c>
      <c r="S986" s="13"/>
      <c r="T986" s="13">
        <v>4</v>
      </c>
      <c r="U986" s="13"/>
      <c r="V986" s="15">
        <f ca="1">$B$2*LOG(B986+1)+SUMPRODUCT($C$2:$T$2,C986:T986)</f>
        <v>280.42329507674026</v>
      </c>
      <c r="W986" s="10">
        <f t="shared" ca="1" si="30"/>
        <v>1734085235753.3052</v>
      </c>
      <c r="X986" s="7">
        <f t="shared" ca="1" si="31"/>
        <v>13</v>
      </c>
      <c r="Y986" s="16">
        <f ca="1">X986/$AA$15</f>
        <v>1.5053265400648448E-3</v>
      </c>
    </row>
    <row r="987" spans="1:25" x14ac:dyDescent="0.25">
      <c r="A987" t="str">
        <f>'Consolidated List'!A347</f>
        <v xml:space="preserve">Nisku </v>
      </c>
      <c r="B987" s="7">
        <f>'Consolidated List'!B347</f>
        <v>30</v>
      </c>
      <c r="C987" s="7">
        <f>'Consolidated List'!C347</f>
        <v>0</v>
      </c>
      <c r="D987" s="7">
        <f>'Consolidated List'!D347</f>
        <v>0</v>
      </c>
      <c r="E987" s="7">
        <f>'Consolidated List'!E347</f>
        <v>1</v>
      </c>
      <c r="F987" s="7">
        <f>'Consolidated List'!F347</f>
        <v>0</v>
      </c>
      <c r="G987" s="7">
        <f>'Consolidated List'!G347</f>
        <v>0</v>
      </c>
      <c r="H987" s="7">
        <f>'Consolidated List'!H347</f>
        <v>0</v>
      </c>
      <c r="I987" s="7">
        <f>'Consolidated List'!I347</f>
        <v>0</v>
      </c>
      <c r="J987" s="7">
        <f>'Consolidated List'!J347</f>
        <v>0</v>
      </c>
      <c r="K987" s="7">
        <f>'Consolidated List'!K347</f>
        <v>0</v>
      </c>
      <c r="L987" s="7">
        <f>'Consolidated List'!L347</f>
        <v>0</v>
      </c>
      <c r="M987" s="7">
        <f>'Consolidated List'!M347</f>
        <v>0</v>
      </c>
      <c r="N987" s="7">
        <f>'Consolidated List'!N347</f>
        <v>0</v>
      </c>
      <c r="O987" s="7">
        <f>'Consolidated List'!O347</f>
        <v>0</v>
      </c>
      <c r="P987" s="7">
        <f>'Consolidated List'!P347</f>
        <v>0</v>
      </c>
      <c r="Q987" s="7">
        <f>'Consolidated List'!Q347</f>
        <v>0</v>
      </c>
      <c r="R987" s="10">
        <f ca="1">RAND()*2-1</f>
        <v>0.60558224543169081</v>
      </c>
      <c r="T987">
        <v>1</v>
      </c>
      <c r="V987" s="10">
        <f ca="1">$B$2*LOG(B987+1)+SUMPRODUCT($C$2:$T$2,C987:T987)</f>
        <v>124.2707583508479</v>
      </c>
      <c r="W987" s="10">
        <f t="shared" ca="1" si="30"/>
        <v>29637716734.385918</v>
      </c>
      <c r="X987" s="7">
        <f t="shared" ca="1" si="31"/>
        <v>1</v>
      </c>
      <c r="Y987" s="16">
        <f ca="1">X987/$AA$15</f>
        <v>1.1579434923575729E-4</v>
      </c>
    </row>
    <row r="988" spans="1:25" x14ac:dyDescent="0.25">
      <c r="A988" s="13" t="str">
        <f>'Consolidated List'!A1820</f>
        <v xml:space="preserve">Niton Junction </v>
      </c>
      <c r="B988" s="14">
        <f>'Consolidated List'!B1820</f>
        <v>119</v>
      </c>
      <c r="C988" s="14">
        <f>'Consolidated List'!C1820</f>
        <v>0</v>
      </c>
      <c r="D988" s="14">
        <f>'Consolidated List'!D1820</f>
        <v>0</v>
      </c>
      <c r="E988" s="7">
        <f>'Consolidated List'!E348</f>
        <v>1</v>
      </c>
      <c r="F988" s="14">
        <f>'Consolidated List'!F1820</f>
        <v>0</v>
      </c>
      <c r="G988" s="14">
        <f>'Consolidated List'!G1820</f>
        <v>0</v>
      </c>
      <c r="H988" s="14">
        <f>'Consolidated List'!H1820</f>
        <v>0</v>
      </c>
      <c r="I988" s="14">
        <f>'Consolidated List'!I1820</f>
        <v>0</v>
      </c>
      <c r="J988" s="14">
        <f>'Consolidated List'!J1820</f>
        <v>0</v>
      </c>
      <c r="K988" s="14">
        <f>'Consolidated List'!K1820</f>
        <v>0</v>
      </c>
      <c r="L988" s="14">
        <f>'Consolidated List'!L1820</f>
        <v>0</v>
      </c>
      <c r="M988" s="14">
        <f>'Consolidated List'!M1820</f>
        <v>0</v>
      </c>
      <c r="N988" s="14">
        <f>'Consolidated List'!N1820</f>
        <v>0</v>
      </c>
      <c r="O988" s="14">
        <f>'Consolidated List'!O1820</f>
        <v>0</v>
      </c>
      <c r="P988" s="14">
        <f>'Consolidated List'!P1820</f>
        <v>0</v>
      </c>
      <c r="Q988" s="14">
        <f>'Consolidated List'!Q1820</f>
        <v>1</v>
      </c>
      <c r="R988" s="15">
        <f ca="1">RAND()*2-1</f>
        <v>-0.27851619366548275</v>
      </c>
      <c r="S988" s="13"/>
      <c r="T988" s="13">
        <v>5</v>
      </c>
      <c r="U988" s="13"/>
      <c r="V988" s="15">
        <f ca="1">$B$2*LOG(B988+1)+SUMPRODUCT($C$2:$T$2,C988:T988)</f>
        <v>350.82781918291676</v>
      </c>
      <c r="W988" s="10">
        <f t="shared" ca="1" si="30"/>
        <v>5314594319592.8867</v>
      </c>
      <c r="X988" s="7">
        <f t="shared" ca="1" si="31"/>
        <v>40</v>
      </c>
      <c r="Y988" s="16">
        <f ca="1">X988/$AA$15</f>
        <v>4.6317739694302917E-3</v>
      </c>
    </row>
    <row r="989" spans="1:25" x14ac:dyDescent="0.25">
      <c r="A989" s="13" t="str">
        <f>'Consolidated List'!A1623</f>
        <v xml:space="preserve">Nobleford </v>
      </c>
      <c r="B989" s="14">
        <f>'Consolidated List'!B1623</f>
        <v>877</v>
      </c>
      <c r="C989" s="14">
        <f>'Consolidated List'!C1623</f>
        <v>0</v>
      </c>
      <c r="D989" s="14">
        <f>'Consolidated List'!D1623</f>
        <v>0</v>
      </c>
      <c r="E989" s="14">
        <f>'Consolidated List'!E1623</f>
        <v>0</v>
      </c>
      <c r="F989" s="14">
        <f>'Consolidated List'!F1623</f>
        <v>0</v>
      </c>
      <c r="G989" s="14">
        <f>'Consolidated List'!G1623</f>
        <v>0</v>
      </c>
      <c r="H989" s="14">
        <f>'Consolidated List'!H1623</f>
        <v>0</v>
      </c>
      <c r="I989" s="14">
        <f>'Consolidated List'!I1623</f>
        <v>0</v>
      </c>
      <c r="J989" s="14">
        <f>'Consolidated List'!J1623</f>
        <v>0</v>
      </c>
      <c r="K989" s="14">
        <f>'Consolidated List'!K1623</f>
        <v>0</v>
      </c>
      <c r="L989" s="14">
        <f>'Consolidated List'!L1623</f>
        <v>0</v>
      </c>
      <c r="M989" s="14">
        <f>'Consolidated List'!M1623</f>
        <v>0</v>
      </c>
      <c r="N989" s="14">
        <f>'Consolidated List'!N1623</f>
        <v>0</v>
      </c>
      <c r="O989" s="14">
        <f>'Consolidated List'!O1623</f>
        <v>0</v>
      </c>
      <c r="P989" s="14">
        <f>'Consolidated List'!P1623</f>
        <v>1</v>
      </c>
      <c r="Q989" s="14">
        <f>'Consolidated List'!Q1623</f>
        <v>0</v>
      </c>
      <c r="R989" s="15">
        <f ca="1">RAND()*2-1</f>
        <v>0.87129662411008413</v>
      </c>
      <c r="S989" s="13"/>
      <c r="T989" s="13"/>
      <c r="U989" s="13"/>
      <c r="V989" s="15">
        <f ca="1">$B$2*LOG(B989+1)+SUMPRODUCT($C$2:$T$2,C989:T989)</f>
        <v>155.84828526600222</v>
      </c>
      <c r="W989" s="10">
        <f t="shared" ca="1" si="30"/>
        <v>91941194409.343491</v>
      </c>
      <c r="X989" s="7">
        <f t="shared" ca="1" si="31"/>
        <v>1</v>
      </c>
      <c r="Y989" s="16">
        <f ca="1">X989/$AA$15</f>
        <v>1.1579434923575729E-4</v>
      </c>
    </row>
    <row r="990" spans="1:25" x14ac:dyDescent="0.25">
      <c r="A990" t="str">
        <f>'Consolidated List'!A1330</f>
        <v xml:space="preserve">Nolan Hill </v>
      </c>
      <c r="B990" s="7">
        <f>'Consolidated List'!B1330</f>
        <v>0</v>
      </c>
      <c r="C990" s="7">
        <f>'Consolidated List'!C1330</f>
        <v>0</v>
      </c>
      <c r="D990" s="7">
        <f>'Consolidated List'!D1330</f>
        <v>0</v>
      </c>
      <c r="E990" s="7">
        <f>'Consolidated List'!E1330</f>
        <v>0</v>
      </c>
      <c r="F990" s="7">
        <f>'Consolidated List'!F1330</f>
        <v>0</v>
      </c>
      <c r="G990" s="7">
        <f>'Consolidated List'!G1330</f>
        <v>0</v>
      </c>
      <c r="H990" s="7">
        <f>'Consolidated List'!H1330</f>
        <v>0</v>
      </c>
      <c r="I990" s="7">
        <f>'Consolidated List'!I1330</f>
        <v>0</v>
      </c>
      <c r="J990" s="7">
        <f>'Consolidated List'!J1330</f>
        <v>0</v>
      </c>
      <c r="K990" s="7">
        <f>'Consolidated List'!K1330</f>
        <v>0</v>
      </c>
      <c r="L990" s="7">
        <f>'Consolidated List'!L1330</f>
        <v>0</v>
      </c>
      <c r="M990" s="7">
        <f>'Consolidated List'!M1330</f>
        <v>0</v>
      </c>
      <c r="N990" s="7">
        <f>'Consolidated List'!N1330</f>
        <v>1</v>
      </c>
      <c r="O990" s="7">
        <f>'Consolidated List'!O1330</f>
        <v>0</v>
      </c>
      <c r="P990" s="7">
        <f>'Consolidated List'!P1330</f>
        <v>0</v>
      </c>
      <c r="Q990" s="7">
        <f>'Consolidated List'!Q1330</f>
        <v>0</v>
      </c>
      <c r="R990" s="10">
        <f ca="1">RAND()*2-1</f>
        <v>-0.54025217091110922</v>
      </c>
      <c r="V990" s="10">
        <f ca="1">$B$2*LOG(B990+1)+SUMPRODUCT($C$2:$T$2,C990:T990)</f>
        <v>6.5974782908889082</v>
      </c>
      <c r="W990" s="10">
        <f t="shared" ca="1" si="30"/>
        <v>12497.419652609395</v>
      </c>
      <c r="X990" s="7">
        <f t="shared" ca="1" si="31"/>
        <v>1</v>
      </c>
      <c r="Y990" s="16">
        <f ca="1">X990/$AA$15</f>
        <v>1.1579434923575729E-4</v>
      </c>
    </row>
    <row r="991" spans="1:25" x14ac:dyDescent="0.25">
      <c r="A991" t="str">
        <f>'Consolidated List'!A349</f>
        <v xml:space="preserve">Nordegg </v>
      </c>
      <c r="B991" s="7">
        <f>'Consolidated List'!B349</f>
        <v>0</v>
      </c>
      <c r="C991" s="7">
        <f>'Consolidated List'!C349</f>
        <v>0</v>
      </c>
      <c r="D991" s="7">
        <f>'Consolidated List'!D70</f>
        <v>1</v>
      </c>
      <c r="E991" s="7">
        <f>'Consolidated List'!E349</f>
        <v>1</v>
      </c>
      <c r="F991" s="7">
        <f>'Consolidated List'!F349</f>
        <v>0</v>
      </c>
      <c r="G991" s="7">
        <f>'Consolidated List'!G349</f>
        <v>0</v>
      </c>
      <c r="H991" s="7">
        <f>'Consolidated List'!H349</f>
        <v>0</v>
      </c>
      <c r="I991" s="7">
        <f>'Consolidated List'!I349</f>
        <v>0</v>
      </c>
      <c r="J991" s="7">
        <f>'Consolidated List'!J349</f>
        <v>0</v>
      </c>
      <c r="K991" s="7">
        <f>'Consolidated List'!K795</f>
        <v>1</v>
      </c>
      <c r="L991" s="7">
        <f>'Consolidated List'!L349</f>
        <v>0</v>
      </c>
      <c r="M991" s="7">
        <f>'Consolidated List'!M349</f>
        <v>0</v>
      </c>
      <c r="N991" s="7">
        <f>'Consolidated List'!N349</f>
        <v>0</v>
      </c>
      <c r="O991" s="7">
        <f>'Consolidated List'!O349</f>
        <v>0</v>
      </c>
      <c r="P991" s="7">
        <f>'Consolidated List'!P349</f>
        <v>0</v>
      </c>
      <c r="Q991" s="7">
        <f>'Consolidated List'!Q349</f>
        <v>0</v>
      </c>
      <c r="R991" s="10">
        <f ca="1">RAND()*2-1</f>
        <v>0.25419195784820947</v>
      </c>
      <c r="V991" s="10">
        <f ca="1">$B$2*LOG(B991+1)+SUMPRODUCT($C$2:$T$2,C991:T991)</f>
        <v>47.541919578482094</v>
      </c>
      <c r="W991" s="10">
        <f t="shared" ca="1" si="30"/>
        <v>242875418.36888957</v>
      </c>
      <c r="X991" s="7">
        <f t="shared" ca="1" si="31"/>
        <v>1</v>
      </c>
      <c r="Y991" s="16">
        <f ca="1">X991/$AA$15</f>
        <v>1.1579434923575729E-4</v>
      </c>
    </row>
    <row r="992" spans="1:25" x14ac:dyDescent="0.25">
      <c r="A992" t="str">
        <f>'Consolidated List'!A565</f>
        <v xml:space="preserve">Norglenwold </v>
      </c>
      <c r="B992" s="7">
        <f>'Consolidated List'!B565</f>
        <v>270</v>
      </c>
      <c r="C992" s="7">
        <f>'Consolidated List'!C565</f>
        <v>0</v>
      </c>
      <c r="D992" s="7">
        <f>'Consolidated List'!D565</f>
        <v>0</v>
      </c>
      <c r="E992" s="7">
        <f>'Consolidated List'!E565</f>
        <v>0</v>
      </c>
      <c r="F992" s="7">
        <f>'Consolidated List'!F565</f>
        <v>1</v>
      </c>
      <c r="G992" s="7">
        <f>'Consolidated List'!G565</f>
        <v>0</v>
      </c>
      <c r="H992" s="7">
        <f>'Consolidated List'!H565</f>
        <v>0</v>
      </c>
      <c r="I992" s="7">
        <f>'Consolidated List'!I565</f>
        <v>0</v>
      </c>
      <c r="J992" s="7">
        <f>'Consolidated List'!J565</f>
        <v>0</v>
      </c>
      <c r="K992" s="7">
        <f>'Consolidated List'!K565</f>
        <v>0</v>
      </c>
      <c r="L992" s="7">
        <f>'Consolidated List'!L565</f>
        <v>0</v>
      </c>
      <c r="M992" s="7">
        <f>'Consolidated List'!M565</f>
        <v>0</v>
      </c>
      <c r="N992" s="7">
        <f>'Consolidated List'!N565</f>
        <v>0</v>
      </c>
      <c r="O992" s="7">
        <f>'Consolidated List'!O565</f>
        <v>0</v>
      </c>
      <c r="P992" s="7">
        <f>'Consolidated List'!P565</f>
        <v>0</v>
      </c>
      <c r="Q992" s="7">
        <f>'Consolidated List'!Q565</f>
        <v>0</v>
      </c>
      <c r="R992" s="10">
        <f ca="1">RAND()*2-1</f>
        <v>-0.41735217447121453</v>
      </c>
      <c r="V992" s="10">
        <f ca="1">$B$2*LOG(B992+1)+SUMPRODUCT($C$2:$T$2,C992:T992)</f>
        <v>93.11446485414325</v>
      </c>
      <c r="W992" s="10">
        <f t="shared" ca="1" si="30"/>
        <v>6999802041.3862867</v>
      </c>
      <c r="X992" s="7">
        <f t="shared" ca="1" si="31"/>
        <v>1</v>
      </c>
      <c r="Y992" s="16">
        <f ca="1">X992/$AA$15</f>
        <v>1.1579434923575729E-4</v>
      </c>
    </row>
    <row r="993" spans="1:25" x14ac:dyDescent="0.25">
      <c r="A993" t="str">
        <f>'Consolidated List'!A566</f>
        <v xml:space="preserve">Norris Beach </v>
      </c>
      <c r="B993" s="7">
        <f>'Consolidated List'!B566</f>
        <v>40</v>
      </c>
      <c r="C993" s="7">
        <f>'Consolidated List'!C566</f>
        <v>0</v>
      </c>
      <c r="D993" s="7">
        <f>'Consolidated List'!D566</f>
        <v>0</v>
      </c>
      <c r="E993" s="7">
        <f>'Consolidated List'!E566</f>
        <v>0</v>
      </c>
      <c r="F993" s="7">
        <f>'Consolidated List'!F566</f>
        <v>1</v>
      </c>
      <c r="G993" s="7">
        <f>'Consolidated List'!G566</f>
        <v>0</v>
      </c>
      <c r="H993" s="7">
        <f>'Consolidated List'!H566</f>
        <v>0</v>
      </c>
      <c r="I993" s="7">
        <f>'Consolidated List'!I566</f>
        <v>0</v>
      </c>
      <c r="J993" s="7">
        <f>'Consolidated List'!J566</f>
        <v>0</v>
      </c>
      <c r="K993" s="7">
        <f>'Consolidated List'!K566</f>
        <v>0</v>
      </c>
      <c r="L993" s="7">
        <f>'Consolidated List'!L566</f>
        <v>0</v>
      </c>
      <c r="M993" s="7">
        <f>'Consolidated List'!M566</f>
        <v>0</v>
      </c>
      <c r="N993" s="7">
        <f>'Consolidated List'!N566</f>
        <v>0</v>
      </c>
      <c r="O993" s="7">
        <f>'Consolidated List'!O566</f>
        <v>0</v>
      </c>
      <c r="P993" s="7">
        <f>'Consolidated List'!P566</f>
        <v>0</v>
      </c>
      <c r="Q993" s="7">
        <f>'Consolidated List'!Q566</f>
        <v>0</v>
      </c>
      <c r="R993" s="10">
        <f ca="1">RAND()*2-1</f>
        <v>0.64314666011919486</v>
      </c>
      <c r="T993">
        <v>1</v>
      </c>
      <c r="V993" s="10">
        <f ca="1">$B$2*LOG(B993+1)+SUMPRODUCT($C$2:$T$2,C993:T993)</f>
        <v>120.65333387294322</v>
      </c>
      <c r="W993" s="10">
        <f t="shared" ca="1" si="30"/>
        <v>25567992708.713421</v>
      </c>
      <c r="X993" s="7">
        <f t="shared" ca="1" si="31"/>
        <v>1</v>
      </c>
      <c r="Y993" s="16">
        <f ca="1">X993/$AA$15</f>
        <v>1.1579434923575729E-4</v>
      </c>
    </row>
    <row r="994" spans="1:25" x14ac:dyDescent="0.25">
      <c r="A994" t="str">
        <f>'Consolidated List'!A987</f>
        <v>North Callingwood</v>
      </c>
      <c r="B994" s="7">
        <f>'Consolidated List'!B987</f>
        <v>0</v>
      </c>
      <c r="C994" s="7">
        <f>'Consolidated List'!C987</f>
        <v>0</v>
      </c>
      <c r="D994" s="7">
        <f>'Consolidated List'!D987</f>
        <v>0</v>
      </c>
      <c r="E994" s="7">
        <f>'Consolidated List'!E987</f>
        <v>0</v>
      </c>
      <c r="F994" s="7">
        <f>'Consolidated List'!F987</f>
        <v>0</v>
      </c>
      <c r="G994" s="7">
        <f>'Consolidated List'!G987</f>
        <v>0</v>
      </c>
      <c r="H994" s="7">
        <f>'Consolidated List'!H987</f>
        <v>0</v>
      </c>
      <c r="I994" s="7">
        <f>'Consolidated List'!I987</f>
        <v>0</v>
      </c>
      <c r="J994" s="7">
        <f>'Consolidated List'!J987</f>
        <v>0</v>
      </c>
      <c r="K994" s="7">
        <f>'Consolidated List'!K987</f>
        <v>0</v>
      </c>
      <c r="L994" s="7">
        <f>'Consolidated List'!L987</f>
        <v>0</v>
      </c>
      <c r="M994" s="7">
        <f>'Consolidated List'!M987</f>
        <v>1</v>
      </c>
      <c r="N994" s="7">
        <f>'Consolidated List'!N987</f>
        <v>0</v>
      </c>
      <c r="O994" s="7">
        <f>'Consolidated List'!O987</f>
        <v>0</v>
      </c>
      <c r="P994" s="7">
        <f>'Consolidated List'!P987</f>
        <v>0</v>
      </c>
      <c r="Q994" s="7">
        <f>'Consolidated List'!Q987</f>
        <v>0</v>
      </c>
      <c r="R994" s="10">
        <f ca="1">RAND()*2-1</f>
        <v>0.17523035003752563</v>
      </c>
      <c r="T994">
        <v>1</v>
      </c>
      <c r="V994" s="10">
        <f ca="1">$B$2*LOG(B994+1)+SUMPRODUCT($C$2:$T$2,C994:T994)</f>
        <v>101.6066704441877</v>
      </c>
      <c r="W994" s="10">
        <f t="shared" ca="1" si="30"/>
        <v>10829567206.037565</v>
      </c>
      <c r="X994" s="7">
        <f t="shared" ca="1" si="31"/>
        <v>1</v>
      </c>
      <c r="Y994" s="16">
        <f ca="1">X994/$AA$15</f>
        <v>1.1579434923575729E-4</v>
      </c>
    </row>
    <row r="995" spans="1:25" x14ac:dyDescent="0.25">
      <c r="A995" t="str">
        <f>'Consolidated List'!A350</f>
        <v xml:space="preserve">North Cooking Lake </v>
      </c>
      <c r="B995" s="7">
        <f>'Consolidated List'!B350</f>
        <v>49</v>
      </c>
      <c r="C995" s="7">
        <f>'Consolidated List'!C350</f>
        <v>0</v>
      </c>
      <c r="D995" s="7">
        <f>'Consolidated List'!D350</f>
        <v>0</v>
      </c>
      <c r="E995" s="7">
        <f>'Consolidated List'!E350</f>
        <v>1</v>
      </c>
      <c r="F995" s="7">
        <f>'Consolidated List'!F350</f>
        <v>0</v>
      </c>
      <c r="G995" s="7">
        <f>'Consolidated List'!G350</f>
        <v>0</v>
      </c>
      <c r="H995" s="7">
        <f>'Consolidated List'!H350</f>
        <v>0</v>
      </c>
      <c r="I995" s="7">
        <f>'Consolidated List'!I350</f>
        <v>0</v>
      </c>
      <c r="J995" s="7">
        <f>'Consolidated List'!J350</f>
        <v>0</v>
      </c>
      <c r="K995" s="7">
        <f>'Consolidated List'!K350</f>
        <v>0</v>
      </c>
      <c r="L995" s="7">
        <f>'Consolidated List'!L350</f>
        <v>0</v>
      </c>
      <c r="M995" s="7">
        <f>'Consolidated List'!M350</f>
        <v>0</v>
      </c>
      <c r="N995" s="7">
        <f>'Consolidated List'!N350</f>
        <v>0</v>
      </c>
      <c r="O995" s="7">
        <f>'Consolidated List'!O350</f>
        <v>0</v>
      </c>
      <c r="P995" s="7">
        <f>'Consolidated List'!P350</f>
        <v>0</v>
      </c>
      <c r="Q995" s="7">
        <f>'Consolidated List'!Q350</f>
        <v>0</v>
      </c>
      <c r="R995" s="10">
        <f ca="1">RAND()*2-1</f>
        <v>-0.922775014583332</v>
      </c>
      <c r="V995" s="10">
        <f ca="1">$B$2*LOG(B995+1)+SUMPRODUCT($C$2:$T$2,C995:T995)</f>
        <v>71.838259997255307</v>
      </c>
      <c r="W995" s="10">
        <f t="shared" ca="1" si="30"/>
        <v>1913282164.2271376</v>
      </c>
      <c r="X995" s="7">
        <f t="shared" ca="1" si="31"/>
        <v>1</v>
      </c>
      <c r="Y995" s="16">
        <f ca="1">X995/$AA$15</f>
        <v>1.1579434923575729E-4</v>
      </c>
    </row>
    <row r="996" spans="1:25" x14ac:dyDescent="0.25">
      <c r="A996" t="str">
        <f>'Consolidated List'!A1331</f>
        <v xml:space="preserve">North Glenmore Park </v>
      </c>
      <c r="B996" s="7">
        <f>'Consolidated List'!B1331</f>
        <v>2412</v>
      </c>
      <c r="C996" s="7">
        <f>'Consolidated List'!C1331</f>
        <v>0</v>
      </c>
      <c r="D996" s="7">
        <f>'Consolidated List'!D1331</f>
        <v>0</v>
      </c>
      <c r="E996" s="7">
        <f>'Consolidated List'!E1331</f>
        <v>0</v>
      </c>
      <c r="F996" s="7">
        <f>'Consolidated List'!F1331</f>
        <v>0</v>
      </c>
      <c r="G996" s="7">
        <f>'Consolidated List'!G1331</f>
        <v>0</v>
      </c>
      <c r="H996" s="7">
        <f>'Consolidated List'!H1331</f>
        <v>0</v>
      </c>
      <c r="I996" s="7">
        <f>'Consolidated List'!I1331</f>
        <v>0</v>
      </c>
      <c r="J996" s="7">
        <f>'Consolidated List'!J1331</f>
        <v>0</v>
      </c>
      <c r="K996" s="7">
        <f>'Consolidated List'!K1331</f>
        <v>0</v>
      </c>
      <c r="L996" s="7">
        <f>'Consolidated List'!L1331</f>
        <v>0</v>
      </c>
      <c r="M996" s="7">
        <f>'Consolidated List'!M1331</f>
        <v>0</v>
      </c>
      <c r="N996" s="7">
        <f>'Consolidated List'!N1331</f>
        <v>1</v>
      </c>
      <c r="O996" s="7">
        <f>'Consolidated List'!O1331</f>
        <v>0</v>
      </c>
      <c r="P996" s="7">
        <f>'Consolidated List'!P1331</f>
        <v>0</v>
      </c>
      <c r="Q996" s="7">
        <f>'Consolidated List'!Q1331</f>
        <v>0</v>
      </c>
      <c r="R996" s="10">
        <f ca="1">RAND()*2-1</f>
        <v>0.92508832013889397</v>
      </c>
      <c r="V996" s="10">
        <f ca="1">$B$2*LOG(B996+1)+SUMPRODUCT($C$2:$T$2,C996:T996)</f>
        <v>132.87527482437886</v>
      </c>
      <c r="W996" s="10">
        <f t="shared" ca="1" si="30"/>
        <v>41421028545.955994</v>
      </c>
      <c r="X996" s="7">
        <f t="shared" ca="1" si="31"/>
        <v>1</v>
      </c>
      <c r="Y996" s="16">
        <f ca="1">X996/$AA$15</f>
        <v>1.1579434923575729E-4</v>
      </c>
    </row>
    <row r="997" spans="1:25" x14ac:dyDescent="0.25">
      <c r="A997" t="str">
        <f>'Consolidated List'!A1002</f>
        <v>North Glenora</v>
      </c>
      <c r="B997" s="7">
        <f>'Consolidated List'!B1002</f>
        <v>0</v>
      </c>
      <c r="C997" s="7">
        <f>'Consolidated List'!C1002</f>
        <v>0</v>
      </c>
      <c r="D997" s="7">
        <f>'Consolidated List'!D1002</f>
        <v>0</v>
      </c>
      <c r="E997" s="7">
        <f>'Consolidated List'!E1002</f>
        <v>0</v>
      </c>
      <c r="F997" s="7">
        <f>'Consolidated List'!F1002</f>
        <v>0</v>
      </c>
      <c r="G997" s="7">
        <f>'Consolidated List'!G1002</f>
        <v>0</v>
      </c>
      <c r="H997" s="7">
        <f>'Consolidated List'!H1002</f>
        <v>0</v>
      </c>
      <c r="I997" s="7">
        <f>'Consolidated List'!I1002</f>
        <v>0</v>
      </c>
      <c r="J997" s="7">
        <f>'Consolidated List'!J1002</f>
        <v>0</v>
      </c>
      <c r="K997" s="7">
        <f>'Consolidated List'!K1002</f>
        <v>0</v>
      </c>
      <c r="L997" s="7">
        <f>'Consolidated List'!L1002</f>
        <v>0</v>
      </c>
      <c r="M997" s="7">
        <f>'Consolidated List'!M1002</f>
        <v>1</v>
      </c>
      <c r="N997" s="7">
        <f>'Consolidated List'!N1002</f>
        <v>0</v>
      </c>
      <c r="O997" s="7">
        <f>'Consolidated List'!O1002</f>
        <v>0</v>
      </c>
      <c r="P997" s="7">
        <f>'Consolidated List'!P1002</f>
        <v>0</v>
      </c>
      <c r="Q997" s="7">
        <f>'Consolidated List'!Q1002</f>
        <v>0</v>
      </c>
      <c r="R997" s="10">
        <f ca="1">RAND()*2-1</f>
        <v>-0.11867808395187485</v>
      </c>
      <c r="V997" s="10">
        <f ca="1">$B$2*LOG(B997+1)+SUMPRODUCT($C$2:$T$2,C997:T997)</f>
        <v>54.667586104293704</v>
      </c>
      <c r="W997" s="10">
        <f t="shared" ca="1" si="30"/>
        <v>488258133.41480887</v>
      </c>
      <c r="X997" s="7">
        <f t="shared" ca="1" si="31"/>
        <v>1</v>
      </c>
      <c r="Y997" s="16">
        <f ca="1">X997/$AA$15</f>
        <v>1.1579434923575729E-4</v>
      </c>
    </row>
    <row r="998" spans="1:25" x14ac:dyDescent="0.25">
      <c r="A998" t="str">
        <f>'Consolidated List'!A1332</f>
        <v xml:space="preserve">North Haven </v>
      </c>
      <c r="B998" s="7">
        <f>'Consolidated List'!B1332</f>
        <v>2346</v>
      </c>
      <c r="C998" s="7">
        <f>'Consolidated List'!C1332</f>
        <v>0</v>
      </c>
      <c r="D998" s="7">
        <f>'Consolidated List'!D1332</f>
        <v>0</v>
      </c>
      <c r="E998" s="7">
        <f>'Consolidated List'!E1332</f>
        <v>0</v>
      </c>
      <c r="F998" s="7">
        <f>'Consolidated List'!F1332</f>
        <v>0</v>
      </c>
      <c r="G998" s="7">
        <f>'Consolidated List'!G1332</f>
        <v>0</v>
      </c>
      <c r="H998" s="7">
        <f>'Consolidated List'!H1332</f>
        <v>0</v>
      </c>
      <c r="I998" s="7">
        <f>'Consolidated List'!I1332</f>
        <v>0</v>
      </c>
      <c r="J998" s="7">
        <f>'Consolidated List'!J1332</f>
        <v>0</v>
      </c>
      <c r="K998" s="7">
        <f>'Consolidated List'!K1332</f>
        <v>0</v>
      </c>
      <c r="L998" s="7">
        <f>'Consolidated List'!L1332</f>
        <v>0</v>
      </c>
      <c r="M998" s="7">
        <f>'Consolidated List'!M1332</f>
        <v>0</v>
      </c>
      <c r="N998" s="7">
        <f>'Consolidated List'!N1332</f>
        <v>1</v>
      </c>
      <c r="O998" s="7">
        <f>'Consolidated List'!O1332</f>
        <v>0</v>
      </c>
      <c r="P998" s="7">
        <f>'Consolidated List'!P1332</f>
        <v>0</v>
      </c>
      <c r="Q998" s="7">
        <f>'Consolidated List'!Q1332</f>
        <v>0</v>
      </c>
      <c r="R998" s="10">
        <f ca="1">RAND()*2-1</f>
        <v>-0.50381186821987711</v>
      </c>
      <c r="V998" s="10">
        <f ca="1">$B$2*LOG(B998+1)+SUMPRODUCT($C$2:$T$2,C998:T998)</f>
        <v>118.18881327455478</v>
      </c>
      <c r="W998" s="10">
        <f t="shared" ca="1" si="30"/>
        <v>23061197741.108326</v>
      </c>
      <c r="X998" s="7">
        <f t="shared" ca="1" si="31"/>
        <v>1</v>
      </c>
      <c r="Y998" s="16">
        <f ca="1">X998/$AA$15</f>
        <v>1.1579434923575729E-4</v>
      </c>
    </row>
    <row r="999" spans="1:25" x14ac:dyDescent="0.25">
      <c r="A999" t="str">
        <f>'Consolidated List'!A351</f>
        <v xml:space="preserve">North Star </v>
      </c>
      <c r="B999" s="7">
        <f>'Consolidated List'!B351</f>
        <v>0</v>
      </c>
      <c r="C999" s="7">
        <f>'Consolidated List'!C351</f>
        <v>0</v>
      </c>
      <c r="D999" s="7">
        <f>'Consolidated List'!D351</f>
        <v>0</v>
      </c>
      <c r="E999" s="7">
        <f>'Consolidated List'!E351</f>
        <v>1</v>
      </c>
      <c r="F999" s="7">
        <f>'Consolidated List'!F351</f>
        <v>0</v>
      </c>
      <c r="G999" s="7">
        <f>'Consolidated List'!G351</f>
        <v>0</v>
      </c>
      <c r="H999" s="7">
        <f>'Consolidated List'!H351</f>
        <v>0</v>
      </c>
      <c r="I999" s="7">
        <f>'Consolidated List'!I351</f>
        <v>0</v>
      </c>
      <c r="J999" s="7">
        <f>'Consolidated List'!J351</f>
        <v>0</v>
      </c>
      <c r="K999" s="7">
        <f>'Consolidated List'!K351</f>
        <v>0</v>
      </c>
      <c r="L999" s="7">
        <f>'Consolidated List'!L351</f>
        <v>0</v>
      </c>
      <c r="M999" s="7">
        <f>'Consolidated List'!M351</f>
        <v>0</v>
      </c>
      <c r="N999" s="7">
        <f>'Consolidated List'!N351</f>
        <v>0</v>
      </c>
      <c r="O999" s="7">
        <f>'Consolidated List'!O351</f>
        <v>0</v>
      </c>
      <c r="P999" s="7">
        <f>'Consolidated List'!P351</f>
        <v>0</v>
      </c>
      <c r="Q999" s="7">
        <f>'Consolidated List'!Q351</f>
        <v>0</v>
      </c>
      <c r="R999" s="10">
        <f ca="1">RAND()*2-1</f>
        <v>-0.9410237475042611</v>
      </c>
      <c r="T999">
        <v>2</v>
      </c>
      <c r="V999" s="10">
        <f ca="1">$B$2*LOG(B999+1)+SUMPRODUCT($C$2:$T$2,C999:T999)</f>
        <v>103.58976252495739</v>
      </c>
      <c r="W999" s="10">
        <f t="shared" ca="1" si="30"/>
        <v>11928454745.815546</v>
      </c>
      <c r="X999" s="7">
        <f t="shared" ca="1" si="31"/>
        <v>1</v>
      </c>
      <c r="Y999" s="16">
        <f ca="1">X999/$AA$15</f>
        <v>1.1579434923575729E-4</v>
      </c>
    </row>
    <row r="1000" spans="1:25" x14ac:dyDescent="0.25">
      <c r="A1000" t="str">
        <f>'Consolidated List'!A507</f>
        <v>Northern Lights</v>
      </c>
      <c r="B1000" s="7">
        <f>'Consolidated List'!B507</f>
        <v>3772</v>
      </c>
      <c r="C1000" s="7">
        <f>'Consolidated List'!C507</f>
        <v>0</v>
      </c>
      <c r="D1000" s="7">
        <f>'Consolidated List'!D507</f>
        <v>0</v>
      </c>
      <c r="E1000" s="7">
        <f>'Consolidated List'!E507</f>
        <v>0</v>
      </c>
      <c r="F1000" s="7">
        <f>'Consolidated List'!F507</f>
        <v>0</v>
      </c>
      <c r="G1000" s="7">
        <f>'Consolidated List'!G507</f>
        <v>1</v>
      </c>
      <c r="H1000" s="7">
        <f>'Consolidated List'!H507</f>
        <v>0</v>
      </c>
      <c r="I1000" s="7">
        <f>'Consolidated List'!I507</f>
        <v>0</v>
      </c>
      <c r="J1000" s="7">
        <f>'Consolidated List'!J507</f>
        <v>0</v>
      </c>
      <c r="K1000" s="7">
        <f>'Consolidated List'!K507</f>
        <v>0</v>
      </c>
      <c r="L1000" s="7">
        <f>'Consolidated List'!L507</f>
        <v>0</v>
      </c>
      <c r="M1000" s="7">
        <f>'Consolidated List'!M507</f>
        <v>0</v>
      </c>
      <c r="N1000" s="7">
        <f>'Consolidated List'!N507</f>
        <v>0</v>
      </c>
      <c r="O1000" s="7">
        <f>'Consolidated List'!O507</f>
        <v>0</v>
      </c>
      <c r="P1000" s="7">
        <f>'Consolidated List'!P507</f>
        <v>0</v>
      </c>
      <c r="Q1000" s="7">
        <f>'Consolidated List'!Q507</f>
        <v>0</v>
      </c>
      <c r="R1000" s="10">
        <f ca="1">RAND()*2-1</f>
        <v>0.26051216134729849</v>
      </c>
      <c r="T1000">
        <v>4</v>
      </c>
      <c r="V1000" s="10">
        <f ca="1">$B$2*LOG(B1000+1)+SUMPRODUCT($C$2:$T$2,C1000:T1000)</f>
        <v>336.63578618510587</v>
      </c>
      <c r="W1000" s="10">
        <f t="shared" ca="1" si="30"/>
        <v>4323161000914.4067</v>
      </c>
      <c r="X1000" s="7">
        <f t="shared" ca="1" si="31"/>
        <v>32</v>
      </c>
      <c r="Y1000" s="16">
        <f ca="1">X1000/$AA$15</f>
        <v>3.7054191755442334E-3</v>
      </c>
    </row>
    <row r="1001" spans="1:25" x14ac:dyDescent="0.25">
      <c r="A1001" t="str">
        <f>'Consolidated List'!A508</f>
        <v xml:space="preserve">Northern Sunrise </v>
      </c>
      <c r="B1001" s="7">
        <f>'Consolidated List'!B508</f>
        <v>1747</v>
      </c>
      <c r="C1001" s="7">
        <f>'Consolidated List'!C508</f>
        <v>0</v>
      </c>
      <c r="D1001" s="7">
        <f>'Consolidated List'!D508</f>
        <v>0</v>
      </c>
      <c r="E1001" s="7">
        <f>'Consolidated List'!E508</f>
        <v>0</v>
      </c>
      <c r="F1001" s="7">
        <f>'Consolidated List'!F508</f>
        <v>0</v>
      </c>
      <c r="G1001" s="7">
        <f>'Consolidated List'!G508</f>
        <v>1</v>
      </c>
      <c r="H1001" s="7">
        <f>'Consolidated List'!H508</f>
        <v>0</v>
      </c>
      <c r="I1001" s="7">
        <f>'Consolidated List'!I508</f>
        <v>0</v>
      </c>
      <c r="J1001" s="7">
        <f>'Consolidated List'!J508</f>
        <v>0</v>
      </c>
      <c r="K1001" s="7">
        <f>'Consolidated List'!K508</f>
        <v>0</v>
      </c>
      <c r="L1001" s="7">
        <f>'Consolidated List'!L508</f>
        <v>0</v>
      </c>
      <c r="M1001" s="7">
        <f>'Consolidated List'!M508</f>
        <v>0</v>
      </c>
      <c r="N1001" s="7">
        <f>'Consolidated List'!N508</f>
        <v>0</v>
      </c>
      <c r="O1001" s="7">
        <f>'Consolidated List'!O508</f>
        <v>0</v>
      </c>
      <c r="P1001" s="7">
        <f>'Consolidated List'!P508</f>
        <v>0</v>
      </c>
      <c r="Q1001" s="7">
        <f>'Consolidated List'!Q508</f>
        <v>0</v>
      </c>
      <c r="R1001" s="10">
        <f ca="1">RAND()*2-1</f>
        <v>-0.88605245580826031</v>
      </c>
      <c r="T1001">
        <v>3</v>
      </c>
      <c r="V1001" s="10">
        <f ca="1">$B$2*LOG(B1001+1)+SUMPRODUCT($C$2:$T$2,C1001:T1001)</f>
        <v>270.14334257576411</v>
      </c>
      <c r="W1001" s="10">
        <f t="shared" ca="1" si="30"/>
        <v>1438703652520.5244</v>
      </c>
      <c r="X1001" s="7">
        <f t="shared" ca="1" si="31"/>
        <v>11</v>
      </c>
      <c r="Y1001" s="16">
        <f ca="1">X1001/$AA$15</f>
        <v>1.2737378415933302E-3</v>
      </c>
    </row>
    <row r="1002" spans="1:25" x14ac:dyDescent="0.25">
      <c r="A1002" t="str">
        <f>'Consolidated List'!A909</f>
        <v>Northgate</v>
      </c>
      <c r="B1002" s="7">
        <f>'Consolidated List'!B909</f>
        <v>0</v>
      </c>
      <c r="C1002" s="7">
        <f>'Consolidated List'!C909</f>
        <v>0</v>
      </c>
      <c r="D1002" s="7">
        <f>'Consolidated List'!D909</f>
        <v>0</v>
      </c>
      <c r="E1002" s="7">
        <f>'Consolidated List'!E909</f>
        <v>0</v>
      </c>
      <c r="F1002" s="7">
        <f>'Consolidated List'!F909</f>
        <v>0</v>
      </c>
      <c r="G1002" s="7">
        <f>'Consolidated List'!G909</f>
        <v>0</v>
      </c>
      <c r="H1002" s="7">
        <f>'Consolidated List'!H909</f>
        <v>0</v>
      </c>
      <c r="I1002" s="7">
        <f>'Consolidated List'!I909</f>
        <v>0</v>
      </c>
      <c r="J1002" s="7">
        <f>'Consolidated List'!J909</f>
        <v>0</v>
      </c>
      <c r="K1002" s="7">
        <f>'Consolidated List'!K909</f>
        <v>0</v>
      </c>
      <c r="L1002" s="7">
        <f>'Consolidated List'!L909</f>
        <v>0</v>
      </c>
      <c r="M1002" s="7">
        <f>'Consolidated List'!M909</f>
        <v>1</v>
      </c>
      <c r="N1002" s="7">
        <f>'Consolidated List'!N909</f>
        <v>0</v>
      </c>
      <c r="O1002" s="7">
        <f>'Consolidated List'!O909</f>
        <v>0</v>
      </c>
      <c r="P1002" s="7">
        <f>'Consolidated List'!P909</f>
        <v>0</v>
      </c>
      <c r="Q1002" s="7">
        <f>'Consolidated List'!Q909</f>
        <v>0</v>
      </c>
      <c r="R1002" s="10">
        <f ca="1">RAND()*2-1</f>
        <v>0.18407595220655892</v>
      </c>
      <c r="V1002" s="10">
        <f ca="1">$B$2*LOG(B1002+1)+SUMPRODUCT($C$2:$T$2,C1002:T1002)</f>
        <v>57.69512646587804</v>
      </c>
      <c r="W1002" s="10">
        <f t="shared" ca="1" si="30"/>
        <v>639286667.03909886</v>
      </c>
      <c r="X1002" s="7">
        <f t="shared" ca="1" si="31"/>
        <v>1</v>
      </c>
      <c r="Y1002" s="16">
        <f ca="1">X1002/$AA$15</f>
        <v>1.1579434923575729E-4</v>
      </c>
    </row>
    <row r="1003" spans="1:25" x14ac:dyDescent="0.25">
      <c r="A1003" t="str">
        <f>'Consolidated List'!A1207</f>
        <v>Northmount</v>
      </c>
      <c r="B1003" s="7">
        <f>'Consolidated List'!B1207</f>
        <v>0</v>
      </c>
      <c r="C1003" s="7">
        <f>'Consolidated List'!C1207</f>
        <v>0</v>
      </c>
      <c r="D1003" s="7">
        <f>'Consolidated List'!D1207</f>
        <v>0</v>
      </c>
      <c r="E1003" s="7">
        <f>'Consolidated List'!E1207</f>
        <v>0</v>
      </c>
      <c r="F1003" s="7">
        <f>'Consolidated List'!F1207</f>
        <v>0</v>
      </c>
      <c r="G1003" s="7">
        <f>'Consolidated List'!G1207</f>
        <v>0</v>
      </c>
      <c r="H1003" s="7">
        <f>'Consolidated List'!H1207</f>
        <v>0</v>
      </c>
      <c r="I1003" s="7">
        <f>'Consolidated List'!I1207</f>
        <v>0</v>
      </c>
      <c r="J1003" s="7">
        <f>'Consolidated List'!J1207</f>
        <v>0</v>
      </c>
      <c r="K1003" s="7">
        <f>'Consolidated List'!K1207</f>
        <v>0</v>
      </c>
      <c r="L1003" s="7">
        <f>'Consolidated List'!L1207</f>
        <v>0</v>
      </c>
      <c r="M1003" s="7">
        <f>'Consolidated List'!M1207</f>
        <v>1</v>
      </c>
      <c r="N1003" s="7">
        <f>'Consolidated List'!N1207</f>
        <v>0</v>
      </c>
      <c r="O1003" s="7">
        <f>'Consolidated List'!O1207</f>
        <v>0</v>
      </c>
      <c r="P1003" s="7">
        <f>'Consolidated List'!P1207</f>
        <v>0</v>
      </c>
      <c r="Q1003" s="7">
        <f>'Consolidated List'!Q1207</f>
        <v>0</v>
      </c>
      <c r="R1003" s="10">
        <f ca="1">RAND()*2-1</f>
        <v>-0.56985106731714685</v>
      </c>
      <c r="V1003" s="10">
        <f ca="1">$B$2*LOG(B1003+1)+SUMPRODUCT($C$2:$T$2,C1003:T1003)</f>
        <v>50.155856270640982</v>
      </c>
      <c r="W1003" s="10">
        <f t="shared" ca="1" si="30"/>
        <v>317400965.22481704</v>
      </c>
      <c r="X1003" s="7">
        <f t="shared" ca="1" si="31"/>
        <v>1</v>
      </c>
      <c r="Y1003" s="16">
        <f ca="1">X1003/$AA$15</f>
        <v>1.1579434923575729E-4</v>
      </c>
    </row>
    <row r="1004" spans="1:25" x14ac:dyDescent="0.25">
      <c r="A1004" t="str">
        <f>'Consolidated List'!A856</f>
        <v>Notikewin</v>
      </c>
      <c r="B1004" s="7">
        <f>'Consolidated List'!B856</f>
        <v>0</v>
      </c>
      <c r="C1004" s="7">
        <f>'Consolidated List'!C856</f>
        <v>0</v>
      </c>
      <c r="D1004" s="7">
        <f>'Consolidated List'!D856</f>
        <v>0</v>
      </c>
      <c r="E1004" s="7">
        <f>'Consolidated List'!E856</f>
        <v>0</v>
      </c>
      <c r="F1004" s="7">
        <f>'Consolidated List'!F856</f>
        <v>0</v>
      </c>
      <c r="G1004" s="7">
        <f>'Consolidated List'!G856</f>
        <v>0</v>
      </c>
      <c r="H1004" s="7">
        <f>'Consolidated List'!H856</f>
        <v>0</v>
      </c>
      <c r="I1004" s="7">
        <f>'Consolidated List'!I856</f>
        <v>0</v>
      </c>
      <c r="J1004" s="7">
        <f>'Consolidated List'!J856</f>
        <v>0</v>
      </c>
      <c r="K1004" s="7">
        <f>'Consolidated List'!K856</f>
        <v>0</v>
      </c>
      <c r="L1004" s="7">
        <f>'Consolidated List'!L856</f>
        <v>1</v>
      </c>
      <c r="M1004" s="7">
        <f>'Consolidated List'!M856</f>
        <v>0</v>
      </c>
      <c r="N1004" s="7">
        <f>'Consolidated List'!N856</f>
        <v>0</v>
      </c>
      <c r="O1004" s="7">
        <f>'Consolidated List'!O856</f>
        <v>0</v>
      </c>
      <c r="P1004" s="7">
        <f>'Consolidated List'!P856</f>
        <v>0</v>
      </c>
      <c r="Q1004" s="7">
        <f>'Consolidated List'!Q856</f>
        <v>0</v>
      </c>
      <c r="R1004" s="10">
        <f ca="1">RAND()*2-1</f>
        <v>-0.33429570581660695</v>
      </c>
      <c r="V1004" s="10">
        <f ca="1">$B$2*LOG(B1004+1)+SUMPRODUCT($C$2:$T$2,C1004:T1004)</f>
        <v>21.657042941833929</v>
      </c>
      <c r="W1004" s="10">
        <f t="shared" ca="1" si="30"/>
        <v>4764261.6648529097</v>
      </c>
      <c r="X1004" s="7">
        <f t="shared" ca="1" si="31"/>
        <v>1</v>
      </c>
      <c r="Y1004" s="16">
        <f ca="1">X1004/$AA$15</f>
        <v>1.1579434923575729E-4</v>
      </c>
    </row>
    <row r="1005" spans="1:25" x14ac:dyDescent="0.25">
      <c r="A1005" t="str">
        <f>'Consolidated List'!A352</f>
        <v xml:space="preserve">Notikewin </v>
      </c>
      <c r="B1005" s="7">
        <f>'Consolidated List'!B352</f>
        <v>0</v>
      </c>
      <c r="C1005" s="7">
        <f>'Consolidated List'!C352</f>
        <v>0</v>
      </c>
      <c r="D1005" s="7">
        <f>'Consolidated List'!D352</f>
        <v>0</v>
      </c>
      <c r="E1005" s="7">
        <f>'Consolidated List'!E352</f>
        <v>1</v>
      </c>
      <c r="F1005" s="7">
        <f>'Consolidated List'!F352</f>
        <v>0</v>
      </c>
      <c r="G1005" s="7">
        <f>'Consolidated List'!G352</f>
        <v>0</v>
      </c>
      <c r="H1005" s="7">
        <f>'Consolidated List'!H352</f>
        <v>0</v>
      </c>
      <c r="I1005" s="7">
        <f>'Consolidated List'!I352</f>
        <v>0</v>
      </c>
      <c r="J1005" s="7">
        <f>'Consolidated List'!J352</f>
        <v>0</v>
      </c>
      <c r="K1005" s="7">
        <f>'Consolidated List'!K352</f>
        <v>0</v>
      </c>
      <c r="L1005" s="7">
        <f>'Consolidated List'!L352</f>
        <v>0</v>
      </c>
      <c r="M1005" s="7">
        <f>'Consolidated List'!M352</f>
        <v>0</v>
      </c>
      <c r="N1005" s="7">
        <f>'Consolidated List'!N352</f>
        <v>0</v>
      </c>
      <c r="O1005" s="7">
        <f>'Consolidated List'!O352</f>
        <v>0</v>
      </c>
      <c r="P1005" s="7">
        <f>'Consolidated List'!P352</f>
        <v>0</v>
      </c>
      <c r="Q1005" s="7">
        <f>'Consolidated List'!Q352</f>
        <v>0</v>
      </c>
      <c r="R1005" s="10">
        <f ca="1">RAND()*2-1</f>
        <v>0.3929674065705866</v>
      </c>
      <c r="V1005" s="10">
        <f ca="1">$B$2*LOG(B1005+1)+SUMPRODUCT($C$2:$T$2,C1005:T1005)</f>
        <v>28.929674065705868</v>
      </c>
      <c r="W1005" s="10">
        <f t="shared" ca="1" si="30"/>
        <v>20263649.30857072</v>
      </c>
      <c r="X1005" s="7">
        <f t="shared" ca="1" si="31"/>
        <v>1</v>
      </c>
      <c r="Y1005" s="16">
        <f ca="1">X1005/$AA$15</f>
        <v>1.1579434923575729E-4</v>
      </c>
    </row>
    <row r="1006" spans="1:25" x14ac:dyDescent="0.25">
      <c r="A1006" t="str">
        <f>'Consolidated List'!A1334</f>
        <v xml:space="preserve">Oakridge </v>
      </c>
      <c r="B1006" s="7">
        <f>'Consolidated List'!B1334</f>
        <v>6041</v>
      </c>
      <c r="C1006" s="7">
        <f>'Consolidated List'!C1334</f>
        <v>0</v>
      </c>
      <c r="D1006" s="7">
        <f>'Consolidated List'!D1334</f>
        <v>0</v>
      </c>
      <c r="E1006" s="7">
        <f>'Consolidated List'!E1334</f>
        <v>0</v>
      </c>
      <c r="F1006" s="7">
        <f>'Consolidated List'!F1334</f>
        <v>0</v>
      </c>
      <c r="G1006" s="7">
        <f>'Consolidated List'!G1334</f>
        <v>0</v>
      </c>
      <c r="H1006" s="7">
        <f>'Consolidated List'!H1334</f>
        <v>0</v>
      </c>
      <c r="I1006" s="7">
        <f>'Consolidated List'!I1334</f>
        <v>0</v>
      </c>
      <c r="J1006" s="7">
        <f>'Consolidated List'!J1334</f>
        <v>0</v>
      </c>
      <c r="K1006" s="7">
        <f>'Consolidated List'!K1334</f>
        <v>0</v>
      </c>
      <c r="L1006" s="7">
        <f>'Consolidated List'!L1334</f>
        <v>0</v>
      </c>
      <c r="M1006" s="7">
        <f>'Consolidated List'!M1334</f>
        <v>0</v>
      </c>
      <c r="N1006" s="7">
        <f>'Consolidated List'!N1334</f>
        <v>1</v>
      </c>
      <c r="O1006" s="7">
        <f>'Consolidated List'!O1334</f>
        <v>0</v>
      </c>
      <c r="P1006" s="7">
        <f>'Consolidated List'!P1334</f>
        <v>0</v>
      </c>
      <c r="Q1006" s="7">
        <f>'Consolidated List'!Q1334</f>
        <v>0</v>
      </c>
      <c r="R1006" s="10">
        <f ca="1">RAND()*2-1</f>
        <v>-0.92541326894473119</v>
      </c>
      <c r="V1006" s="10">
        <f ca="1">$B$2*LOG(B1006+1)+SUMPRODUCT($C$2:$T$2,C1006:T1006)</f>
        <v>127.52483110148231</v>
      </c>
      <c r="W1006" s="10">
        <f t="shared" ca="1" si="30"/>
        <v>33726694985.825829</v>
      </c>
      <c r="X1006" s="7">
        <f t="shared" ca="1" si="31"/>
        <v>1</v>
      </c>
      <c r="Y1006" s="16">
        <f ca="1">X1006/$AA$15</f>
        <v>1.1579434923575729E-4</v>
      </c>
    </row>
    <row r="1007" spans="1:25" x14ac:dyDescent="0.25">
      <c r="A1007" s="13" t="str">
        <f>'Consolidated List'!A1821</f>
        <v xml:space="preserve">Obed </v>
      </c>
      <c r="B1007" s="14">
        <f>'Consolidated List'!B1821</f>
        <v>28</v>
      </c>
      <c r="C1007" s="14">
        <f>'Consolidated List'!C1821</f>
        <v>0</v>
      </c>
      <c r="D1007" s="14">
        <f>'Consolidated List'!D1821</f>
        <v>0</v>
      </c>
      <c r="E1007" s="14">
        <f>'Consolidated List'!E1821</f>
        <v>0</v>
      </c>
      <c r="F1007" s="14">
        <f>'Consolidated List'!F1821</f>
        <v>0</v>
      </c>
      <c r="G1007" s="14">
        <f>'Consolidated List'!G1821</f>
        <v>0</v>
      </c>
      <c r="H1007" s="14">
        <f>'Consolidated List'!H1821</f>
        <v>0</v>
      </c>
      <c r="I1007" s="14">
        <f>'Consolidated List'!I1821</f>
        <v>0</v>
      </c>
      <c r="J1007" s="14">
        <f>'Consolidated List'!J1821</f>
        <v>0</v>
      </c>
      <c r="K1007" s="14">
        <f>'Consolidated List'!K1821</f>
        <v>0</v>
      </c>
      <c r="L1007" s="14">
        <f>'Consolidated List'!L1821</f>
        <v>0</v>
      </c>
      <c r="M1007" s="14">
        <f>'Consolidated List'!M1821</f>
        <v>0</v>
      </c>
      <c r="N1007" s="14">
        <f>'Consolidated List'!N1821</f>
        <v>0</v>
      </c>
      <c r="O1007" s="14">
        <f>'Consolidated List'!O1821</f>
        <v>0</v>
      </c>
      <c r="P1007" s="14">
        <f>'Consolidated List'!P1821</f>
        <v>0</v>
      </c>
      <c r="Q1007" s="14">
        <f>'Consolidated List'!Q1821</f>
        <v>1</v>
      </c>
      <c r="R1007" s="15">
        <f ca="1">RAND()*2-1</f>
        <v>-0.36633940635980666</v>
      </c>
      <c r="S1007" s="13"/>
      <c r="T1007" s="13"/>
      <c r="U1007" s="13"/>
      <c r="V1007" s="15">
        <f ca="1">$B$2*LOG(B1007+1)+SUMPRODUCT($C$2:$T$2,C1007:T1007)</f>
        <v>84.595739867067479</v>
      </c>
      <c r="W1007" s="10">
        <f t="shared" ca="1" si="30"/>
        <v>4332538844.5003815</v>
      </c>
      <c r="X1007" s="7">
        <f t="shared" ca="1" si="31"/>
        <v>1</v>
      </c>
      <c r="Y1007" s="16">
        <f ca="1">X1007/$AA$15</f>
        <v>1.1579434923575729E-4</v>
      </c>
    </row>
    <row r="1008" spans="1:25" x14ac:dyDescent="0.25">
      <c r="A1008" t="str">
        <f>'Consolidated List'!A857</f>
        <v>Obed Lake</v>
      </c>
      <c r="B1008" s="7">
        <f>'Consolidated List'!B857</f>
        <v>0</v>
      </c>
      <c r="C1008" s="7">
        <f>'Consolidated List'!C857</f>
        <v>0</v>
      </c>
      <c r="D1008" s="7">
        <f>'Consolidated List'!D857</f>
        <v>0</v>
      </c>
      <c r="E1008" s="7">
        <f>'Consolidated List'!E857</f>
        <v>0</v>
      </c>
      <c r="F1008" s="7">
        <f>'Consolidated List'!F857</f>
        <v>0</v>
      </c>
      <c r="G1008" s="7">
        <f>'Consolidated List'!G857</f>
        <v>0</v>
      </c>
      <c r="H1008" s="7">
        <f>'Consolidated List'!H857</f>
        <v>0</v>
      </c>
      <c r="I1008" s="7">
        <f>'Consolidated List'!I857</f>
        <v>0</v>
      </c>
      <c r="J1008" s="7">
        <f>'Consolidated List'!J857</f>
        <v>0</v>
      </c>
      <c r="K1008" s="7">
        <f>'Consolidated List'!K857</f>
        <v>0</v>
      </c>
      <c r="L1008" s="7">
        <f>'Consolidated List'!L857</f>
        <v>1</v>
      </c>
      <c r="M1008" s="7">
        <f>'Consolidated List'!M857</f>
        <v>0</v>
      </c>
      <c r="N1008" s="7">
        <f>'Consolidated List'!N857</f>
        <v>0</v>
      </c>
      <c r="O1008" s="7">
        <f>'Consolidated List'!O857</f>
        <v>0</v>
      </c>
      <c r="P1008" s="7">
        <f>'Consolidated List'!P857</f>
        <v>0</v>
      </c>
      <c r="Q1008" s="7">
        <f>'Consolidated List'!Q857</f>
        <v>0</v>
      </c>
      <c r="R1008" s="10">
        <f ca="1">RAND()*2-1</f>
        <v>0.41977592414676557</v>
      </c>
      <c r="V1008" s="10">
        <f ca="1">$B$2*LOG(B1008+1)+SUMPRODUCT($C$2:$T$2,C1008:T1008)</f>
        <v>29.197759241467658</v>
      </c>
      <c r="W1008" s="10">
        <f t="shared" ca="1" si="30"/>
        <v>21220107.261401121</v>
      </c>
      <c r="X1008" s="7">
        <f t="shared" ca="1" si="31"/>
        <v>1</v>
      </c>
      <c r="Y1008" s="16">
        <f ca="1">X1008/$AA$15</f>
        <v>1.1579434923575729E-4</v>
      </c>
    </row>
    <row r="1009" spans="1:25" x14ac:dyDescent="0.25">
      <c r="A1009" t="str">
        <f>'Consolidated List'!A858</f>
        <v>O'Brien</v>
      </c>
      <c r="B1009" s="7">
        <f>'Consolidated List'!B858</f>
        <v>0</v>
      </c>
      <c r="C1009" s="7">
        <f>'Consolidated List'!C858</f>
        <v>0</v>
      </c>
      <c r="D1009" s="7">
        <f>'Consolidated List'!D858</f>
        <v>0</v>
      </c>
      <c r="E1009" s="7">
        <f>'Consolidated List'!E858</f>
        <v>0</v>
      </c>
      <c r="F1009" s="7">
        <f>'Consolidated List'!F858</f>
        <v>0</v>
      </c>
      <c r="G1009" s="7">
        <f>'Consolidated List'!G858</f>
        <v>0</v>
      </c>
      <c r="H1009" s="7">
        <f>'Consolidated List'!H858</f>
        <v>0</v>
      </c>
      <c r="I1009" s="7">
        <f>'Consolidated List'!I858</f>
        <v>0</v>
      </c>
      <c r="J1009" s="7">
        <f>'Consolidated List'!J858</f>
        <v>0</v>
      </c>
      <c r="K1009" s="7">
        <f>'Consolidated List'!K858</f>
        <v>0</v>
      </c>
      <c r="L1009" s="7">
        <f>'Consolidated List'!L858</f>
        <v>1</v>
      </c>
      <c r="M1009" s="7">
        <f>'Consolidated List'!M858</f>
        <v>0</v>
      </c>
      <c r="N1009" s="7">
        <f>'Consolidated List'!N858</f>
        <v>0</v>
      </c>
      <c r="O1009" s="7">
        <f>'Consolidated List'!O858</f>
        <v>0</v>
      </c>
      <c r="P1009" s="7">
        <f>'Consolidated List'!P858</f>
        <v>0</v>
      </c>
      <c r="Q1009" s="7">
        <f>'Consolidated List'!Q858</f>
        <v>0</v>
      </c>
      <c r="R1009" s="10">
        <f ca="1">RAND()*2-1</f>
        <v>-0.8849198348259053</v>
      </c>
      <c r="V1009" s="10">
        <f ca="1">$B$2*LOG(B1009+1)+SUMPRODUCT($C$2:$T$2,C1009:T1009)</f>
        <v>16.150801651740949</v>
      </c>
      <c r="W1009" s="10">
        <f t="shared" ca="1" si="30"/>
        <v>1098928.9829796343</v>
      </c>
      <c r="X1009" s="7">
        <f t="shared" ca="1" si="31"/>
        <v>1</v>
      </c>
      <c r="Y1009" s="16">
        <f ca="1">X1009/$AA$15</f>
        <v>1.1579434923575729E-4</v>
      </c>
    </row>
    <row r="1010" spans="1:25" x14ac:dyDescent="0.25">
      <c r="A1010" t="str">
        <f>'Consolidated List'!A660</f>
        <v xml:space="preserve">O'chiese </v>
      </c>
      <c r="B1010" s="7">
        <f>'Consolidated List'!B660</f>
        <v>504</v>
      </c>
      <c r="C1010" s="7">
        <f>'Consolidated List'!C660</f>
        <v>0</v>
      </c>
      <c r="D1010" s="7">
        <f>'Consolidated List'!D660</f>
        <v>0</v>
      </c>
      <c r="E1010" s="7">
        <f>'Consolidated List'!E660</f>
        <v>0</v>
      </c>
      <c r="F1010" s="7">
        <f>'Consolidated List'!F660</f>
        <v>0</v>
      </c>
      <c r="G1010" s="7">
        <f>'Consolidated List'!G660</f>
        <v>0</v>
      </c>
      <c r="H1010" s="7">
        <f>'Consolidated List'!H660</f>
        <v>0</v>
      </c>
      <c r="I1010" s="7">
        <f>'Consolidated List'!I660</f>
        <v>1</v>
      </c>
      <c r="J1010" s="7">
        <f>'Consolidated List'!J660</f>
        <v>0</v>
      </c>
      <c r="K1010" s="7">
        <f>'Consolidated List'!K660</f>
        <v>0</v>
      </c>
      <c r="L1010" s="7">
        <f>'Consolidated List'!L660</f>
        <v>0</v>
      </c>
      <c r="M1010" s="7">
        <f>'Consolidated List'!M660</f>
        <v>0</v>
      </c>
      <c r="N1010" s="7">
        <f>'Consolidated List'!N660</f>
        <v>0</v>
      </c>
      <c r="O1010" s="7">
        <f>'Consolidated List'!O660</f>
        <v>0</v>
      </c>
      <c r="P1010" s="7">
        <f>'Consolidated List'!P660</f>
        <v>0</v>
      </c>
      <c r="Q1010" s="7">
        <f>'Consolidated List'!Q660</f>
        <v>0</v>
      </c>
      <c r="R1010" s="10">
        <f ca="1">RAND()*2-1</f>
        <v>-0.20056073581089073</v>
      </c>
      <c r="V1010" s="10">
        <f ca="1">$B$2*LOG(B1010+1)+SUMPRODUCT($C$2:$T$2,C1010:T1010)</f>
        <v>122.20300811980692</v>
      </c>
      <c r="W1010" s="10">
        <f t="shared" ca="1" si="30"/>
        <v>27252696680.845955</v>
      </c>
      <c r="X1010" s="7">
        <f t="shared" ca="1" si="31"/>
        <v>1</v>
      </c>
      <c r="Y1010" s="16">
        <f ca="1">X1010/$AA$15</f>
        <v>1.1579434923575729E-4</v>
      </c>
    </row>
    <row r="1011" spans="1:25" x14ac:dyDescent="0.25">
      <c r="A1011" t="str">
        <f>'Consolidated List'!A661</f>
        <v xml:space="preserve">O'chiese Cemetery </v>
      </c>
      <c r="B1011" s="7">
        <f>'Consolidated List'!B661</f>
        <v>0</v>
      </c>
      <c r="C1011" s="7">
        <f>'Consolidated List'!C661</f>
        <v>0</v>
      </c>
      <c r="D1011" s="7">
        <f>'Consolidated List'!D661</f>
        <v>0</v>
      </c>
      <c r="E1011" s="7">
        <f>'Consolidated List'!E661</f>
        <v>0</v>
      </c>
      <c r="F1011" s="7">
        <f>'Consolidated List'!F661</f>
        <v>0</v>
      </c>
      <c r="G1011" s="7">
        <f>'Consolidated List'!G661</f>
        <v>0</v>
      </c>
      <c r="H1011" s="7">
        <f>'Consolidated List'!H661</f>
        <v>0</v>
      </c>
      <c r="I1011" s="7">
        <f>'Consolidated List'!I661</f>
        <v>1</v>
      </c>
      <c r="J1011" s="7">
        <f>'Consolidated List'!J661</f>
        <v>0</v>
      </c>
      <c r="K1011" s="7">
        <f>'Consolidated List'!K661</f>
        <v>0</v>
      </c>
      <c r="L1011" s="7">
        <f>'Consolidated List'!L661</f>
        <v>0</v>
      </c>
      <c r="M1011" s="7">
        <f>'Consolidated List'!M661</f>
        <v>0</v>
      </c>
      <c r="N1011" s="7">
        <f>'Consolidated List'!N661</f>
        <v>0</v>
      </c>
      <c r="O1011" s="7">
        <f>'Consolidated List'!O661</f>
        <v>0</v>
      </c>
      <c r="P1011" s="7">
        <f>'Consolidated List'!P661</f>
        <v>0</v>
      </c>
      <c r="Q1011" s="7">
        <f>'Consolidated List'!Q661</f>
        <v>0</v>
      </c>
      <c r="R1011" s="10">
        <f ca="1">RAND()*2-1</f>
        <v>-9.1460526979276535E-2</v>
      </c>
      <c r="V1011" s="10">
        <f ca="1">$B$2*LOG(B1011+1)+SUMPRODUCT($C$2:$T$2,C1011:T1011)</f>
        <v>34.085394730207234</v>
      </c>
      <c r="W1011" s="10">
        <f t="shared" ca="1" si="30"/>
        <v>46008875.618475102</v>
      </c>
      <c r="X1011" s="7">
        <f t="shared" ca="1" si="31"/>
        <v>1</v>
      </c>
      <c r="Y1011" s="16">
        <f ca="1">X1011/$AA$15</f>
        <v>1.1579434923575729E-4</v>
      </c>
    </row>
    <row r="1012" spans="1:25" x14ac:dyDescent="0.25">
      <c r="A1012" t="str">
        <f>'Consolidated List'!A1335</f>
        <v xml:space="preserve">Ogden </v>
      </c>
      <c r="B1012" s="7">
        <f>'Consolidated List'!B1335</f>
        <v>8766</v>
      </c>
      <c r="C1012" s="7">
        <f>'Consolidated List'!C1335</f>
        <v>0</v>
      </c>
      <c r="D1012" s="7">
        <f>'Consolidated List'!D1335</f>
        <v>0</v>
      </c>
      <c r="E1012" s="7">
        <f>'Consolidated List'!E1335</f>
        <v>0</v>
      </c>
      <c r="F1012" s="7">
        <f>'Consolidated List'!F1335</f>
        <v>0</v>
      </c>
      <c r="G1012" s="7">
        <f>'Consolidated List'!G1335</f>
        <v>0</v>
      </c>
      <c r="H1012" s="7">
        <f>'Consolidated List'!H1335</f>
        <v>0</v>
      </c>
      <c r="I1012" s="7">
        <f>'Consolidated List'!I1335</f>
        <v>0</v>
      </c>
      <c r="J1012" s="7">
        <f>'Consolidated List'!J1335</f>
        <v>0</v>
      </c>
      <c r="K1012" s="7">
        <f>'Consolidated List'!K1335</f>
        <v>0</v>
      </c>
      <c r="L1012" s="7">
        <f>'Consolidated List'!L1335</f>
        <v>0</v>
      </c>
      <c r="M1012" s="7">
        <f>'Consolidated List'!M1335</f>
        <v>0</v>
      </c>
      <c r="N1012" s="7">
        <f>'Consolidated List'!N1335</f>
        <v>1</v>
      </c>
      <c r="O1012" s="7">
        <f>'Consolidated List'!O1335</f>
        <v>0</v>
      </c>
      <c r="P1012" s="7">
        <f>'Consolidated List'!P1335</f>
        <v>0</v>
      </c>
      <c r="Q1012" s="7">
        <f>'Consolidated List'!Q1335</f>
        <v>0</v>
      </c>
      <c r="R1012" s="10">
        <f ca="1">RAND()*2-1</f>
        <v>9.2186554959253986E-2</v>
      </c>
      <c r="V1012" s="10">
        <f ca="1">$B$2*LOG(B1012+1)+SUMPRODUCT($C$2:$T$2,C1012:T1012)</f>
        <v>143.03594876588568</v>
      </c>
      <c r="W1012" s="10">
        <f t="shared" ca="1" si="30"/>
        <v>59872308707.914436</v>
      </c>
      <c r="X1012" s="7">
        <f t="shared" ca="1" si="31"/>
        <v>1</v>
      </c>
      <c r="Y1012" s="16">
        <f ca="1">X1012/$AA$15</f>
        <v>1.1579434923575729E-4</v>
      </c>
    </row>
    <row r="1013" spans="1:25" x14ac:dyDescent="0.25">
      <c r="A1013" t="str">
        <f>'Consolidated List'!A1056</f>
        <v>Ogilvie Ridge</v>
      </c>
      <c r="B1013" s="7">
        <f>'Consolidated List'!B1056</f>
        <v>0</v>
      </c>
      <c r="C1013" s="7">
        <f>'Consolidated List'!C1056</f>
        <v>0</v>
      </c>
      <c r="D1013" s="7">
        <f>'Consolidated List'!D1056</f>
        <v>0</v>
      </c>
      <c r="E1013" s="7">
        <f>'Consolidated List'!E1056</f>
        <v>0</v>
      </c>
      <c r="F1013" s="7">
        <f>'Consolidated List'!F1056</f>
        <v>0</v>
      </c>
      <c r="G1013" s="7">
        <f>'Consolidated List'!G1056</f>
        <v>0</v>
      </c>
      <c r="H1013" s="7">
        <f>'Consolidated List'!H1056</f>
        <v>0</v>
      </c>
      <c r="I1013" s="7">
        <f>'Consolidated List'!I1056</f>
        <v>0</v>
      </c>
      <c r="J1013" s="7">
        <f>'Consolidated List'!J1056</f>
        <v>0</v>
      </c>
      <c r="K1013" s="7">
        <f>'Consolidated List'!K1056</f>
        <v>0</v>
      </c>
      <c r="L1013" s="7">
        <f>'Consolidated List'!L1056</f>
        <v>0</v>
      </c>
      <c r="M1013" s="7">
        <f>'Consolidated List'!M1056</f>
        <v>1</v>
      </c>
      <c r="N1013" s="7">
        <f>'Consolidated List'!N1056</f>
        <v>0</v>
      </c>
      <c r="O1013" s="7">
        <f>'Consolidated List'!O1056</f>
        <v>0</v>
      </c>
      <c r="P1013" s="7">
        <f>'Consolidated List'!P1056</f>
        <v>0</v>
      </c>
      <c r="Q1013" s="7">
        <f>'Consolidated List'!Q1056</f>
        <v>0</v>
      </c>
      <c r="R1013" s="10">
        <f ca="1">RAND()*2-1</f>
        <v>0.65588845845159804</v>
      </c>
      <c r="V1013" s="10">
        <f ca="1">$B$2*LOG(B1013+1)+SUMPRODUCT($C$2:$T$2,C1013:T1013)</f>
        <v>62.413251528328431</v>
      </c>
      <c r="W1013" s="10">
        <f t="shared" ca="1" si="30"/>
        <v>947074278.07792687</v>
      </c>
      <c r="X1013" s="7">
        <f t="shared" ca="1" si="31"/>
        <v>1</v>
      </c>
      <c r="Y1013" s="16">
        <f ca="1">X1013/$AA$15</f>
        <v>1.1579434923575729E-4</v>
      </c>
    </row>
    <row r="1014" spans="1:25" x14ac:dyDescent="0.25">
      <c r="A1014" t="str">
        <f>'Consolidated List'!A353</f>
        <v xml:space="preserve">Ohaton </v>
      </c>
      <c r="B1014" s="7">
        <f>'Consolidated List'!B353</f>
        <v>135</v>
      </c>
      <c r="C1014" s="7">
        <f>'Consolidated List'!C353</f>
        <v>0</v>
      </c>
      <c r="D1014" s="7">
        <f>'Consolidated List'!D353</f>
        <v>0</v>
      </c>
      <c r="E1014" s="7">
        <f>'Consolidated List'!E353</f>
        <v>1</v>
      </c>
      <c r="F1014" s="7">
        <f>'Consolidated List'!F353</f>
        <v>0</v>
      </c>
      <c r="G1014" s="7">
        <f>'Consolidated List'!G353</f>
        <v>0</v>
      </c>
      <c r="H1014" s="7">
        <f>'Consolidated List'!H353</f>
        <v>0</v>
      </c>
      <c r="I1014" s="7">
        <f>'Consolidated List'!I353</f>
        <v>0</v>
      </c>
      <c r="J1014" s="7">
        <f>'Consolidated List'!J353</f>
        <v>0</v>
      </c>
      <c r="K1014" s="7">
        <f>'Consolidated List'!K353</f>
        <v>0</v>
      </c>
      <c r="L1014" s="7">
        <f>'Consolidated List'!L353</f>
        <v>0</v>
      </c>
      <c r="M1014" s="7">
        <f>'Consolidated List'!M353</f>
        <v>0</v>
      </c>
      <c r="N1014" s="7">
        <f>'Consolidated List'!N353</f>
        <v>0</v>
      </c>
      <c r="O1014" s="7">
        <f>'Consolidated List'!O353</f>
        <v>0</v>
      </c>
      <c r="P1014" s="7">
        <f>'Consolidated List'!P353</f>
        <v>0</v>
      </c>
      <c r="Q1014" s="14">
        <f>'Consolidated List'!Q1822</f>
        <v>1</v>
      </c>
      <c r="R1014" s="10">
        <f ca="1">RAND()*2-1</f>
        <v>0.81872120178919849</v>
      </c>
      <c r="V1014" s="10">
        <f ca="1">$B$2*LOG(B1014+1)+SUMPRODUCT($C$2:$T$2,C1014:T1014)</f>
        <v>143.59399599410915</v>
      </c>
      <c r="W1014" s="10">
        <f t="shared" ca="1" si="30"/>
        <v>61049400982.437965</v>
      </c>
      <c r="X1014" s="7">
        <f t="shared" ca="1" si="31"/>
        <v>1</v>
      </c>
      <c r="Y1014" s="16">
        <f ca="1">X1014/$AA$15</f>
        <v>1.1579434923575729E-4</v>
      </c>
    </row>
    <row r="1015" spans="1:25" x14ac:dyDescent="0.25">
      <c r="A1015" t="str">
        <f>'Consolidated List'!A797</f>
        <v>Oil City</v>
      </c>
      <c r="B1015" s="7">
        <f>'Consolidated List'!B797</f>
        <v>0</v>
      </c>
      <c r="C1015" s="7">
        <f>'Consolidated List'!C797</f>
        <v>0</v>
      </c>
      <c r="D1015" s="7">
        <f>'Consolidated List'!D797</f>
        <v>0</v>
      </c>
      <c r="E1015" s="7">
        <f>'Consolidated List'!E797</f>
        <v>0</v>
      </c>
      <c r="F1015" s="7">
        <f>'Consolidated List'!F797</f>
        <v>0</v>
      </c>
      <c r="G1015" s="7">
        <f>'Consolidated List'!G797</f>
        <v>0</v>
      </c>
      <c r="H1015" s="7">
        <f>'Consolidated List'!H797</f>
        <v>0</v>
      </c>
      <c r="I1015" s="7">
        <f>'Consolidated List'!I797</f>
        <v>0</v>
      </c>
      <c r="J1015" s="7">
        <f>'Consolidated List'!J797</f>
        <v>0</v>
      </c>
      <c r="K1015" s="7">
        <f>'Consolidated List'!K797</f>
        <v>1</v>
      </c>
      <c r="L1015" s="7">
        <f>'Consolidated List'!L797</f>
        <v>0</v>
      </c>
      <c r="M1015" s="7">
        <f>'Consolidated List'!M797</f>
        <v>0</v>
      </c>
      <c r="N1015" s="7">
        <f>'Consolidated List'!N797</f>
        <v>0</v>
      </c>
      <c r="O1015" s="7">
        <f>'Consolidated List'!O797</f>
        <v>0</v>
      </c>
      <c r="P1015" s="7">
        <f>'Consolidated List'!P797</f>
        <v>0</v>
      </c>
      <c r="Q1015" s="7">
        <f>'Consolidated List'!Q797</f>
        <v>0</v>
      </c>
      <c r="R1015" s="10">
        <f ca="1">RAND()*2-1</f>
        <v>-0.14751644649231332</v>
      </c>
      <c r="T1015">
        <v>1</v>
      </c>
      <c r="V1015" s="10">
        <f ca="1">$B$2*LOG(B1015+1)+SUMPRODUCT($C$2:$T$2,C1015:T1015)</f>
        <v>52.524835535076868</v>
      </c>
      <c r="W1015" s="10">
        <f t="shared" ca="1" si="30"/>
        <v>399782246.36632276</v>
      </c>
      <c r="X1015" s="7">
        <f t="shared" ca="1" si="31"/>
        <v>1</v>
      </c>
      <c r="Y1015" s="16">
        <f ca="1">X1015/$AA$15</f>
        <v>1.1579434923575729E-4</v>
      </c>
    </row>
    <row r="1016" spans="1:25" x14ac:dyDescent="0.25">
      <c r="A1016" t="str">
        <f>'Consolidated List'!A1500</f>
        <v xml:space="preserve">Okotoks </v>
      </c>
      <c r="B1016" s="7">
        <f>'Consolidated List'!B1500</f>
        <v>7145</v>
      </c>
      <c r="C1016" s="7">
        <f>'Consolidated List'!C1500</f>
        <v>0</v>
      </c>
      <c r="D1016" s="7">
        <f>'Consolidated List'!D1500</f>
        <v>0</v>
      </c>
      <c r="E1016" s="7">
        <f>'Consolidated List'!E1500</f>
        <v>0</v>
      </c>
      <c r="F1016" s="7">
        <f>'Consolidated List'!F1500</f>
        <v>0</v>
      </c>
      <c r="G1016" s="7">
        <f>'Consolidated List'!G1500</f>
        <v>0</v>
      </c>
      <c r="H1016" s="7">
        <f>'Consolidated List'!H1500</f>
        <v>0</v>
      </c>
      <c r="I1016" s="7">
        <f>'Consolidated List'!I1500</f>
        <v>0</v>
      </c>
      <c r="J1016" s="7">
        <f>'Consolidated List'!J1500</f>
        <v>0</v>
      </c>
      <c r="K1016" s="7">
        <f>'Consolidated List'!K1500</f>
        <v>0</v>
      </c>
      <c r="L1016" s="7">
        <f>'Consolidated List'!L1500</f>
        <v>0</v>
      </c>
      <c r="M1016" s="7">
        <f>'Consolidated List'!M1500</f>
        <v>0</v>
      </c>
      <c r="N1016" s="7">
        <f>'Consolidated List'!N1500</f>
        <v>0</v>
      </c>
      <c r="O1016" s="7">
        <f>'Consolidated List'!O1500</f>
        <v>1</v>
      </c>
      <c r="P1016" s="7">
        <f>'Consolidated List'!P1500</f>
        <v>0</v>
      </c>
      <c r="Q1016" s="7">
        <f>'Consolidated List'!Q1500</f>
        <v>0</v>
      </c>
      <c r="R1016" s="10">
        <f ca="1">RAND()*2-1</f>
        <v>0.69139667242014036</v>
      </c>
      <c r="T1016">
        <v>1</v>
      </c>
      <c r="V1016" s="10">
        <f ca="1">$B$2*LOG(B1016+1)+SUMPRODUCT($C$2:$T$2,C1016:T1016)</f>
        <v>258.0980461157933</v>
      </c>
      <c r="W1016" s="10">
        <f t="shared" ca="1" si="30"/>
        <v>1145311401318.7266</v>
      </c>
      <c r="X1016" s="7">
        <f t="shared" ca="1" si="31"/>
        <v>9</v>
      </c>
      <c r="Y1016" s="16">
        <f ca="1">X1016/$AA$15</f>
        <v>1.0421491431218156E-3</v>
      </c>
    </row>
    <row r="1017" spans="1:25" x14ac:dyDescent="0.25">
      <c r="A1017" t="str">
        <f>'Consolidated List'!A662</f>
        <v xml:space="preserve">Old Fort </v>
      </c>
      <c r="B1017" s="7">
        <f>'Consolidated List'!B662</f>
        <v>0</v>
      </c>
      <c r="C1017" s="7">
        <f>'Consolidated List'!C662</f>
        <v>0</v>
      </c>
      <c r="D1017" s="7">
        <f>'Consolidated List'!D662</f>
        <v>0</v>
      </c>
      <c r="E1017" s="7">
        <f>'Consolidated List'!E662</f>
        <v>0</v>
      </c>
      <c r="F1017" s="7">
        <f>'Consolidated List'!F662</f>
        <v>0</v>
      </c>
      <c r="G1017" s="7">
        <f>'Consolidated List'!G662</f>
        <v>0</v>
      </c>
      <c r="H1017" s="7">
        <f>'Consolidated List'!H662</f>
        <v>0</v>
      </c>
      <c r="I1017" s="7">
        <f>'Consolidated List'!I662</f>
        <v>1</v>
      </c>
      <c r="J1017" s="7">
        <f>'Consolidated List'!J662</f>
        <v>0</v>
      </c>
      <c r="K1017" s="7">
        <f>'Consolidated List'!K662</f>
        <v>0</v>
      </c>
      <c r="L1017" s="7">
        <f>'Consolidated List'!L662</f>
        <v>0</v>
      </c>
      <c r="M1017" s="7">
        <f>'Consolidated List'!M662</f>
        <v>0</v>
      </c>
      <c r="N1017" s="7">
        <f>'Consolidated List'!N662</f>
        <v>0</v>
      </c>
      <c r="O1017" s="7">
        <f>'Consolidated List'!O662</f>
        <v>0</v>
      </c>
      <c r="P1017" s="7">
        <f>'Consolidated List'!P662</f>
        <v>0</v>
      </c>
      <c r="Q1017" s="7">
        <f>'Consolidated List'!Q662</f>
        <v>0</v>
      </c>
      <c r="R1017" s="10">
        <f ca="1">RAND()*2-1</f>
        <v>-0.67530569069195878</v>
      </c>
      <c r="V1017" s="10">
        <f ca="1">$B$2*LOG(B1017+1)+SUMPRODUCT($C$2:$T$2,C1017:T1017)</f>
        <v>28.246943093080411</v>
      </c>
      <c r="W1017" s="10">
        <f t="shared" ca="1" si="30"/>
        <v>17982796.376944359</v>
      </c>
      <c r="X1017" s="7">
        <f t="shared" ca="1" si="31"/>
        <v>1</v>
      </c>
      <c r="Y1017" s="16">
        <f ca="1">X1017/$AA$15</f>
        <v>1.1579434923575729E-4</v>
      </c>
    </row>
    <row r="1018" spans="1:25" x14ac:dyDescent="0.25">
      <c r="A1018" t="str">
        <f>'Consolidated List'!A796</f>
        <v>Old Fort Macleod</v>
      </c>
      <c r="B1018" s="7">
        <f>'Consolidated List'!B796</f>
        <v>0</v>
      </c>
      <c r="C1018" s="7">
        <f>'Consolidated List'!C796</f>
        <v>0</v>
      </c>
      <c r="D1018" s="7">
        <f>'Consolidated List'!D796</f>
        <v>0</v>
      </c>
      <c r="E1018" s="7">
        <f>'Consolidated List'!E796</f>
        <v>0</v>
      </c>
      <c r="F1018" s="7">
        <f>'Consolidated List'!F796</f>
        <v>0</v>
      </c>
      <c r="G1018" s="7">
        <f>'Consolidated List'!G796</f>
        <v>0</v>
      </c>
      <c r="H1018" s="7">
        <f>'Consolidated List'!H796</f>
        <v>0</v>
      </c>
      <c r="I1018" s="7">
        <f>'Consolidated List'!I796</f>
        <v>0</v>
      </c>
      <c r="J1018" s="7">
        <f>'Consolidated List'!J796</f>
        <v>0</v>
      </c>
      <c r="K1018" s="7">
        <f>'Consolidated List'!K796</f>
        <v>1</v>
      </c>
      <c r="L1018" s="7">
        <f>'Consolidated List'!L796</f>
        <v>0</v>
      </c>
      <c r="M1018" s="7">
        <f>'Consolidated List'!M796</f>
        <v>0</v>
      </c>
      <c r="N1018" s="7">
        <f>'Consolidated List'!N796</f>
        <v>0</v>
      </c>
      <c r="O1018" s="7">
        <f>'Consolidated List'!O796</f>
        <v>0</v>
      </c>
      <c r="P1018" s="7">
        <f>'Consolidated List'!P796</f>
        <v>0</v>
      </c>
      <c r="Q1018" s="7">
        <f>'Consolidated List'!Q796</f>
        <v>0</v>
      </c>
      <c r="R1018" s="10">
        <f ca="1">RAND()*2-1</f>
        <v>0.41473603675418058</v>
      </c>
      <c r="V1018" s="10">
        <f ca="1">$B$2*LOG(B1018+1)+SUMPRODUCT($C$2:$T$2,C1018:T1018)</f>
        <v>14.147360367541806</v>
      </c>
      <c r="W1018" s="10">
        <f t="shared" ca="1" si="30"/>
        <v>566729.14609927405</v>
      </c>
      <c r="X1018" s="7">
        <f t="shared" ca="1" si="31"/>
        <v>1</v>
      </c>
      <c r="Y1018" s="16">
        <f ca="1">X1018/$AA$15</f>
        <v>1.1579434923575729E-4</v>
      </c>
    </row>
    <row r="1019" spans="1:25" x14ac:dyDescent="0.25">
      <c r="A1019" t="str">
        <f>'Consolidated List'!A906</f>
        <v>Old Strathcona</v>
      </c>
      <c r="B1019" s="7">
        <f>'Consolidated List'!B906</f>
        <v>0</v>
      </c>
      <c r="C1019" s="7">
        <f>'Consolidated List'!C906</f>
        <v>0</v>
      </c>
      <c r="D1019" s="7">
        <f>'Consolidated List'!D906</f>
        <v>0</v>
      </c>
      <c r="E1019" s="7">
        <f>'Consolidated List'!E906</f>
        <v>0</v>
      </c>
      <c r="F1019" s="7">
        <f>'Consolidated List'!F906</f>
        <v>0</v>
      </c>
      <c r="G1019" s="7">
        <f>'Consolidated List'!G906</f>
        <v>0</v>
      </c>
      <c r="H1019" s="7">
        <f>'Consolidated List'!H906</f>
        <v>0</v>
      </c>
      <c r="I1019" s="7">
        <f>'Consolidated List'!I906</f>
        <v>0</v>
      </c>
      <c r="J1019" s="7">
        <f>'Consolidated List'!J906</f>
        <v>0</v>
      </c>
      <c r="K1019" s="7">
        <f>'Consolidated List'!K906</f>
        <v>0</v>
      </c>
      <c r="L1019" s="7">
        <f>'Consolidated List'!L906</f>
        <v>0</v>
      </c>
      <c r="M1019" s="7">
        <f>'Consolidated List'!M906</f>
        <v>1</v>
      </c>
      <c r="N1019" s="7">
        <f>'Consolidated List'!N906</f>
        <v>0</v>
      </c>
      <c r="O1019" s="7">
        <f>'Consolidated List'!O906</f>
        <v>0</v>
      </c>
      <c r="P1019" s="7">
        <f>'Consolidated List'!P906</f>
        <v>0</v>
      </c>
      <c r="Q1019" s="7">
        <f>'Consolidated List'!Q906</f>
        <v>0</v>
      </c>
      <c r="R1019" s="10">
        <f ca="1">RAND()*2-1</f>
        <v>0.63489617274490406</v>
      </c>
      <c r="T1019">
        <v>4</v>
      </c>
      <c r="V1019" s="10">
        <f ca="1">$B$2*LOG(B1019+1)+SUMPRODUCT($C$2:$T$2,C1019:T1019)</f>
        <v>238.20332867126149</v>
      </c>
      <c r="W1019" s="10">
        <f t="shared" ca="1" si="30"/>
        <v>766900693087.00635</v>
      </c>
      <c r="X1019" s="7">
        <f t="shared" ca="1" si="31"/>
        <v>6</v>
      </c>
      <c r="Y1019" s="16">
        <f ca="1">X1019/$AA$15</f>
        <v>6.9476609541454376E-4</v>
      </c>
    </row>
    <row r="1020" spans="1:25" x14ac:dyDescent="0.25">
      <c r="A1020" t="str">
        <f>'Consolidated List'!A1501</f>
        <v xml:space="preserve">Olds </v>
      </c>
      <c r="B1020" s="7">
        <f>'Consolidated List'!B1501</f>
        <v>7248</v>
      </c>
      <c r="C1020" s="7">
        <f>'Consolidated List'!C1501</f>
        <v>0</v>
      </c>
      <c r="D1020" s="7">
        <f>'Consolidated List'!D1501</f>
        <v>0</v>
      </c>
      <c r="E1020" s="7">
        <f>'Consolidated List'!E1501</f>
        <v>0</v>
      </c>
      <c r="F1020" s="7">
        <f>'Consolidated List'!F1501</f>
        <v>0</v>
      </c>
      <c r="G1020" s="7">
        <f>'Consolidated List'!G1501</f>
        <v>0</v>
      </c>
      <c r="H1020" s="7">
        <f>'Consolidated List'!H1501</f>
        <v>0</v>
      </c>
      <c r="I1020" s="7">
        <f>'Consolidated List'!I1501</f>
        <v>0</v>
      </c>
      <c r="J1020" s="7">
        <f>'Consolidated List'!J1501</f>
        <v>0</v>
      </c>
      <c r="K1020" s="7">
        <f>'Consolidated List'!K1501</f>
        <v>0</v>
      </c>
      <c r="L1020" s="7">
        <f>'Consolidated List'!L1501</f>
        <v>0</v>
      </c>
      <c r="M1020" s="7">
        <f>'Consolidated List'!M1501</f>
        <v>0</v>
      </c>
      <c r="N1020" s="7">
        <f>'Consolidated List'!N1501</f>
        <v>0</v>
      </c>
      <c r="O1020" s="7">
        <f>'Consolidated List'!O1501</f>
        <v>1</v>
      </c>
      <c r="P1020" s="7">
        <f>'Consolidated List'!P1501</f>
        <v>0</v>
      </c>
      <c r="Q1020" s="7">
        <f>'Consolidated List'!Q1501</f>
        <v>0</v>
      </c>
      <c r="R1020" s="10">
        <f ca="1">RAND()*2-1</f>
        <v>0.12813102009599886</v>
      </c>
      <c r="V1020" s="10">
        <f ca="1">$B$2*LOG(B1020+1)+SUMPRODUCT($C$2:$T$2,C1020:T1020)</f>
        <v>208.67048749278376</v>
      </c>
      <c r="W1020" s="10">
        <f t="shared" ca="1" si="30"/>
        <v>395644518566.98468</v>
      </c>
      <c r="X1020" s="7">
        <f t="shared" ca="1" si="31"/>
        <v>3</v>
      </c>
      <c r="Y1020" s="16">
        <f ca="1">X1020/$AA$15</f>
        <v>3.4738304770727188E-4</v>
      </c>
    </row>
    <row r="1021" spans="1:25" x14ac:dyDescent="0.25">
      <c r="A1021" t="str">
        <f>'Consolidated List'!A1003</f>
        <v>Oleskiw</v>
      </c>
      <c r="B1021" s="7">
        <f>'Consolidated List'!B1003</f>
        <v>0</v>
      </c>
      <c r="C1021" s="7">
        <f>'Consolidated List'!C1003</f>
        <v>0</v>
      </c>
      <c r="D1021" s="7">
        <f>'Consolidated List'!D1003</f>
        <v>0</v>
      </c>
      <c r="E1021" s="7">
        <f>'Consolidated List'!E1003</f>
        <v>0</v>
      </c>
      <c r="F1021" s="7">
        <f>'Consolidated List'!F1003</f>
        <v>0</v>
      </c>
      <c r="G1021" s="7">
        <f>'Consolidated List'!G1003</f>
        <v>0</v>
      </c>
      <c r="H1021" s="7">
        <f>'Consolidated List'!H1003</f>
        <v>0</v>
      </c>
      <c r="I1021" s="7">
        <f>'Consolidated List'!I1003</f>
        <v>0</v>
      </c>
      <c r="J1021" s="7">
        <f>'Consolidated List'!J1003</f>
        <v>0</v>
      </c>
      <c r="K1021" s="7">
        <f>'Consolidated List'!K1003</f>
        <v>0</v>
      </c>
      <c r="L1021" s="7">
        <f>'Consolidated List'!L1003</f>
        <v>0</v>
      </c>
      <c r="M1021" s="7">
        <f>'Consolidated List'!M1003</f>
        <v>1</v>
      </c>
      <c r="N1021" s="7">
        <f>'Consolidated List'!N1003</f>
        <v>0</v>
      </c>
      <c r="O1021" s="7">
        <f>'Consolidated List'!O1003</f>
        <v>0</v>
      </c>
      <c r="P1021" s="7">
        <f>'Consolidated List'!P1003</f>
        <v>0</v>
      </c>
      <c r="Q1021" s="7">
        <f>'Consolidated List'!Q1003</f>
        <v>0</v>
      </c>
      <c r="R1021" s="10">
        <f ca="1">RAND()*2-1</f>
        <v>-9.1644879932004208E-2</v>
      </c>
      <c r="V1021" s="10">
        <f ca="1">$B$2*LOG(B1021+1)+SUMPRODUCT($C$2:$T$2,C1021:T1021)</f>
        <v>54.937918144492407</v>
      </c>
      <c r="W1021" s="10">
        <f t="shared" ca="1" si="30"/>
        <v>500450339.22414732</v>
      </c>
      <c r="X1021" s="7">
        <f t="shared" ca="1" si="31"/>
        <v>1</v>
      </c>
      <c r="Y1021" s="16">
        <f ca="1">X1021/$AA$15</f>
        <v>1.1579434923575729E-4</v>
      </c>
    </row>
    <row r="1022" spans="1:25" x14ac:dyDescent="0.25">
      <c r="A1022" t="str">
        <f>'Consolidated List'!A946</f>
        <v>Oliver</v>
      </c>
      <c r="B1022" s="7">
        <f>'Consolidated List'!B946</f>
        <v>0</v>
      </c>
      <c r="C1022" s="7">
        <f>'Consolidated List'!C946</f>
        <v>0</v>
      </c>
      <c r="D1022" s="7">
        <f>'Consolidated List'!D946</f>
        <v>0</v>
      </c>
      <c r="E1022" s="7">
        <f>'Consolidated List'!E946</f>
        <v>0</v>
      </c>
      <c r="F1022" s="7">
        <f>'Consolidated List'!F946</f>
        <v>0</v>
      </c>
      <c r="G1022" s="7">
        <f>'Consolidated List'!G946</f>
        <v>0</v>
      </c>
      <c r="H1022" s="7">
        <f>'Consolidated List'!H946</f>
        <v>0</v>
      </c>
      <c r="I1022" s="7">
        <f>'Consolidated List'!I946</f>
        <v>0</v>
      </c>
      <c r="J1022" s="7">
        <f>'Consolidated List'!J946</f>
        <v>0</v>
      </c>
      <c r="K1022" s="7">
        <f>'Consolidated List'!K946</f>
        <v>0</v>
      </c>
      <c r="L1022" s="7">
        <f>'Consolidated List'!L946</f>
        <v>0</v>
      </c>
      <c r="M1022" s="7">
        <f>'Consolidated List'!M946</f>
        <v>1</v>
      </c>
      <c r="N1022" s="7">
        <f>'Consolidated List'!N946</f>
        <v>0</v>
      </c>
      <c r="O1022" s="7">
        <f>'Consolidated List'!O946</f>
        <v>0</v>
      </c>
      <c r="P1022" s="7">
        <f>'Consolidated List'!P946</f>
        <v>0</v>
      </c>
      <c r="Q1022" s="7">
        <f>'Consolidated List'!Q946</f>
        <v>0</v>
      </c>
      <c r="R1022" s="10">
        <f ca="1">RAND()*2-1</f>
        <v>0.46087166988579664</v>
      </c>
      <c r="V1022" s="10">
        <f ca="1">$B$2*LOG(B1022+1)+SUMPRODUCT($C$2:$T$2,C1022:T1022)</f>
        <v>60.463083642670419</v>
      </c>
      <c r="W1022" s="10">
        <f t="shared" ca="1" si="30"/>
        <v>808074611.25568461</v>
      </c>
      <c r="X1022" s="7">
        <f t="shared" ca="1" si="31"/>
        <v>1</v>
      </c>
      <c r="Y1022" s="16">
        <f ca="1">X1022/$AA$15</f>
        <v>1.1579434923575729E-4</v>
      </c>
    </row>
    <row r="1023" spans="1:25" x14ac:dyDescent="0.25">
      <c r="A1023" t="str">
        <f>'Consolidated List'!A1502</f>
        <v xml:space="preserve">Onoway </v>
      </c>
      <c r="B1023" s="7">
        <f>'Consolidated List'!B1502</f>
        <v>875</v>
      </c>
      <c r="C1023" s="7">
        <f>'Consolidated List'!C1502</f>
        <v>0</v>
      </c>
      <c r="D1023" s="7">
        <f>'Consolidated List'!D1502</f>
        <v>0</v>
      </c>
      <c r="E1023" s="7">
        <f>'Consolidated List'!E1502</f>
        <v>0</v>
      </c>
      <c r="F1023" s="7">
        <f>'Consolidated List'!F1502</f>
        <v>0</v>
      </c>
      <c r="G1023" s="7">
        <f>'Consolidated List'!G1502</f>
        <v>0</v>
      </c>
      <c r="H1023" s="7">
        <f>'Consolidated List'!H1502</f>
        <v>0</v>
      </c>
      <c r="I1023" s="7">
        <f>'Consolidated List'!I1502</f>
        <v>0</v>
      </c>
      <c r="J1023" s="7">
        <f>'Consolidated List'!J1502</f>
        <v>0</v>
      </c>
      <c r="K1023" s="7">
        <f>'Consolidated List'!K1502</f>
        <v>0</v>
      </c>
      <c r="L1023" s="7">
        <f>'Consolidated List'!L1502</f>
        <v>0</v>
      </c>
      <c r="M1023" s="7">
        <f>'Consolidated List'!M1502</f>
        <v>0</v>
      </c>
      <c r="N1023" s="7">
        <f>'Consolidated List'!N1502</f>
        <v>0</v>
      </c>
      <c r="O1023" s="7">
        <f>'Consolidated List'!O1502</f>
        <v>1</v>
      </c>
      <c r="P1023" s="7">
        <f>'Consolidated List'!P1502</f>
        <v>0</v>
      </c>
      <c r="Q1023" s="7">
        <f>'Consolidated List'!Q1502</f>
        <v>0</v>
      </c>
      <c r="R1023" s="10">
        <f ca="1">RAND()*2-1</f>
        <v>0.96653794308020857</v>
      </c>
      <c r="V1023" s="10">
        <f ca="1">$B$2*LOG(B1023+1)+SUMPRODUCT($C$2:$T$2,C1023:T1023)</f>
        <v>186.76801493434874</v>
      </c>
      <c r="W1023" s="10">
        <f t="shared" ca="1" si="30"/>
        <v>227254511945.57327</v>
      </c>
      <c r="X1023" s="7">
        <f t="shared" ca="1" si="31"/>
        <v>2</v>
      </c>
      <c r="Y1023" s="16">
        <f ca="1">X1023/$AA$15</f>
        <v>2.3158869847151459E-4</v>
      </c>
    </row>
    <row r="1024" spans="1:25" x14ac:dyDescent="0.25">
      <c r="A1024" t="str">
        <f>'Consolidated List'!A354</f>
        <v xml:space="preserve">Opal </v>
      </c>
      <c r="B1024" s="7">
        <f>'Consolidated List'!B354</f>
        <v>0</v>
      </c>
      <c r="C1024" s="7">
        <f>'Consolidated List'!C354</f>
        <v>0</v>
      </c>
      <c r="D1024" s="7">
        <f>'Consolidated List'!D354</f>
        <v>0</v>
      </c>
      <c r="E1024" s="7">
        <f>'Consolidated List'!E354</f>
        <v>1</v>
      </c>
      <c r="F1024" s="7">
        <f>'Consolidated List'!F354</f>
        <v>0</v>
      </c>
      <c r="G1024" s="7">
        <f>'Consolidated List'!G354</f>
        <v>0</v>
      </c>
      <c r="H1024" s="7">
        <f>'Consolidated List'!H354</f>
        <v>0</v>
      </c>
      <c r="I1024" s="7">
        <f>'Consolidated List'!I354</f>
        <v>0</v>
      </c>
      <c r="J1024" s="7">
        <f>'Consolidated List'!J354</f>
        <v>0</v>
      </c>
      <c r="K1024" s="7">
        <f>'Consolidated List'!K354</f>
        <v>0</v>
      </c>
      <c r="L1024" s="7">
        <f>'Consolidated List'!L354</f>
        <v>0</v>
      </c>
      <c r="M1024" s="7">
        <f>'Consolidated List'!M354</f>
        <v>0</v>
      </c>
      <c r="N1024" s="7">
        <f>'Consolidated List'!N354</f>
        <v>0</v>
      </c>
      <c r="O1024" s="7">
        <f>'Consolidated List'!O354</f>
        <v>0</v>
      </c>
      <c r="P1024" s="7">
        <f>'Consolidated List'!P354</f>
        <v>0</v>
      </c>
      <c r="Q1024" s="7">
        <f>'Consolidated List'!Q354</f>
        <v>0</v>
      </c>
      <c r="R1024" s="10">
        <f ca="1">RAND()*2-1</f>
        <v>-0.49196020349431646</v>
      </c>
      <c r="T1024">
        <v>2</v>
      </c>
      <c r="V1024" s="10">
        <f ca="1">$B$2*LOG(B1024+1)+SUMPRODUCT($C$2:$T$2,C1024:T1024)</f>
        <v>108.08039796505683</v>
      </c>
      <c r="W1024" s="10">
        <f t="shared" ca="1" si="30"/>
        <v>14748052524.248295</v>
      </c>
      <c r="X1024" s="7">
        <f t="shared" ca="1" si="31"/>
        <v>1</v>
      </c>
      <c r="Y1024" s="16">
        <f ca="1">X1024/$AA$15</f>
        <v>1.1579434923575729E-4</v>
      </c>
    </row>
    <row r="1025" spans="1:25" x14ac:dyDescent="0.25">
      <c r="A1025" t="str">
        <f>'Consolidated List'!A509</f>
        <v xml:space="preserve">Opportunity </v>
      </c>
      <c r="B1025" s="7">
        <f>'Consolidated List'!B509</f>
        <v>2847</v>
      </c>
      <c r="C1025" s="7">
        <f>'Consolidated List'!C509</f>
        <v>0</v>
      </c>
      <c r="D1025" s="7">
        <f>'Consolidated List'!D509</f>
        <v>0</v>
      </c>
      <c r="E1025" s="7">
        <f>'Consolidated List'!E509</f>
        <v>0</v>
      </c>
      <c r="F1025" s="7">
        <f>'Consolidated List'!F509</f>
        <v>0</v>
      </c>
      <c r="G1025" s="7">
        <f>'Consolidated List'!G509</f>
        <v>1</v>
      </c>
      <c r="H1025" s="7">
        <f>'Consolidated List'!H509</f>
        <v>0</v>
      </c>
      <c r="I1025" s="7">
        <f>'Consolidated List'!I509</f>
        <v>0</v>
      </c>
      <c r="J1025" s="7">
        <f>'Consolidated List'!J509</f>
        <v>0</v>
      </c>
      <c r="K1025" s="7">
        <f>'Consolidated List'!K509</f>
        <v>0</v>
      </c>
      <c r="L1025" s="7">
        <f>'Consolidated List'!L509</f>
        <v>0</v>
      </c>
      <c r="M1025" s="7">
        <f>'Consolidated List'!M509</f>
        <v>0</v>
      </c>
      <c r="N1025" s="7">
        <f>'Consolidated List'!N509</f>
        <v>0</v>
      </c>
      <c r="O1025" s="7">
        <f>'Consolidated List'!O509</f>
        <v>0</v>
      </c>
      <c r="P1025" s="7">
        <f>'Consolidated List'!P509</f>
        <v>0</v>
      </c>
      <c r="Q1025" s="7">
        <f>'Consolidated List'!Q509</f>
        <v>0</v>
      </c>
      <c r="R1025" s="10">
        <f ca="1">RAND()*2-1</f>
        <v>0.54582716500879092</v>
      </c>
      <c r="T1025">
        <v>1</v>
      </c>
      <c r="V1025" s="10">
        <f ca="1">$B$2*LOG(B1025+1)+SUMPRODUCT($C$2:$T$2,C1025:T1025)</f>
        <v>203.45809115392694</v>
      </c>
      <c r="W1025" s="10">
        <f t="shared" ca="1" si="30"/>
        <v>348638085568.63629</v>
      </c>
      <c r="X1025" s="7">
        <f t="shared" ca="1" si="31"/>
        <v>3</v>
      </c>
      <c r="Y1025" s="16">
        <f ca="1">X1025/$AA$15</f>
        <v>3.4738304770727188E-4</v>
      </c>
    </row>
    <row r="1026" spans="1:25" x14ac:dyDescent="0.25">
      <c r="A1026" t="str">
        <f>'Consolidated List'!A798</f>
        <v>Orion</v>
      </c>
      <c r="B1026" s="7">
        <f>'Consolidated List'!B798</f>
        <v>0</v>
      </c>
      <c r="C1026" s="7">
        <f>'Consolidated List'!C798</f>
        <v>0</v>
      </c>
      <c r="D1026" s="7">
        <f>'Consolidated List'!D798</f>
        <v>0</v>
      </c>
      <c r="E1026" s="7">
        <f>'Consolidated List'!E355</f>
        <v>1</v>
      </c>
      <c r="F1026" s="7">
        <f>'Consolidated List'!F798</f>
        <v>0</v>
      </c>
      <c r="G1026" s="7">
        <f>'Consolidated List'!G798</f>
        <v>0</v>
      </c>
      <c r="H1026" s="7">
        <f>'Consolidated List'!H798</f>
        <v>0</v>
      </c>
      <c r="I1026" s="7">
        <f>'Consolidated List'!I798</f>
        <v>0</v>
      </c>
      <c r="J1026" s="7">
        <f>'Consolidated List'!J798</f>
        <v>0</v>
      </c>
      <c r="K1026" s="7">
        <f>'Consolidated List'!K798</f>
        <v>1</v>
      </c>
      <c r="L1026" s="7">
        <f>'Consolidated List'!L798</f>
        <v>0</v>
      </c>
      <c r="M1026" s="7">
        <f>'Consolidated List'!M798</f>
        <v>0</v>
      </c>
      <c r="N1026" s="7">
        <f>'Consolidated List'!N798</f>
        <v>0</v>
      </c>
      <c r="O1026" s="7">
        <f>'Consolidated List'!O798</f>
        <v>0</v>
      </c>
      <c r="P1026" s="7">
        <f>'Consolidated List'!P798</f>
        <v>0</v>
      </c>
      <c r="Q1026" s="7">
        <f>'Consolidated List'!Q798</f>
        <v>0</v>
      </c>
      <c r="R1026" s="10">
        <f ca="1">RAND()*2-1</f>
        <v>-0.10677189580544755</v>
      </c>
      <c r="T1026">
        <v>4</v>
      </c>
      <c r="V1026" s="10">
        <f ca="1">$B$2*LOG(B1026+1)+SUMPRODUCT($C$2:$T$2,C1026:T1026)</f>
        <v>209.93228104194552</v>
      </c>
      <c r="W1026" s="10">
        <f t="shared" ca="1" si="30"/>
        <v>407752022023.24139</v>
      </c>
      <c r="X1026" s="7">
        <f t="shared" ca="1" si="31"/>
        <v>4</v>
      </c>
      <c r="Y1026" s="16">
        <f ca="1">X1026/$AA$15</f>
        <v>4.6317739694302917E-4</v>
      </c>
    </row>
    <row r="1027" spans="1:25" x14ac:dyDescent="0.25">
      <c r="A1027" t="str">
        <f>'Consolidated List'!A1004</f>
        <v>Ormsby Place</v>
      </c>
      <c r="B1027" s="7">
        <f>'Consolidated List'!B1004</f>
        <v>0</v>
      </c>
      <c r="C1027" s="7">
        <f>'Consolidated List'!C1004</f>
        <v>0</v>
      </c>
      <c r="D1027" s="7">
        <f>'Consolidated List'!D1004</f>
        <v>0</v>
      </c>
      <c r="E1027" s="7">
        <f>'Consolidated List'!E1004</f>
        <v>0</v>
      </c>
      <c r="F1027" s="7">
        <f>'Consolidated List'!F1004</f>
        <v>0</v>
      </c>
      <c r="G1027" s="7">
        <f>'Consolidated List'!G1004</f>
        <v>0</v>
      </c>
      <c r="H1027" s="7">
        <f>'Consolidated List'!H1004</f>
        <v>0</v>
      </c>
      <c r="I1027" s="7">
        <f>'Consolidated List'!I1004</f>
        <v>0</v>
      </c>
      <c r="J1027" s="7">
        <f>'Consolidated List'!J1004</f>
        <v>0</v>
      </c>
      <c r="K1027" s="7">
        <f>'Consolidated List'!K1004</f>
        <v>0</v>
      </c>
      <c r="L1027" s="7">
        <f>'Consolidated List'!L1004</f>
        <v>0</v>
      </c>
      <c r="M1027" s="7">
        <f>'Consolidated List'!M1004</f>
        <v>1</v>
      </c>
      <c r="N1027" s="7">
        <f>'Consolidated List'!N1004</f>
        <v>0</v>
      </c>
      <c r="O1027" s="7">
        <f>'Consolidated List'!O1004</f>
        <v>0</v>
      </c>
      <c r="P1027" s="7">
        <f>'Consolidated List'!P1004</f>
        <v>0</v>
      </c>
      <c r="Q1027" s="7">
        <f>'Consolidated List'!Q1004</f>
        <v>0</v>
      </c>
      <c r="R1027" s="10">
        <f ca="1">RAND()*2-1</f>
        <v>-0.78330415525572605</v>
      </c>
      <c r="V1027" s="10">
        <f ca="1">$B$2*LOG(B1027+1)+SUMPRODUCT($C$2:$T$2,C1027:T1027)</f>
        <v>48.021325391255189</v>
      </c>
      <c r="W1027" s="10">
        <f t="shared" ca="1" si="30"/>
        <v>255370489.40601829</v>
      </c>
      <c r="X1027" s="7">
        <f t="shared" ca="1" si="31"/>
        <v>1</v>
      </c>
      <c r="Y1027" s="16">
        <f ca="1">X1027/$AA$15</f>
        <v>1.1579434923575729E-4</v>
      </c>
    </row>
    <row r="1028" spans="1:25" x14ac:dyDescent="0.25">
      <c r="A1028" t="str">
        <f>'Consolidated List'!A356</f>
        <v xml:space="preserve">Orton </v>
      </c>
      <c r="B1028" s="7">
        <f>'Consolidated List'!B356</f>
        <v>116</v>
      </c>
      <c r="C1028" s="7">
        <f>'Consolidated List'!C356</f>
        <v>0</v>
      </c>
      <c r="D1028" s="7">
        <f>'Consolidated List'!D356</f>
        <v>0</v>
      </c>
      <c r="E1028" s="7">
        <f>'Consolidated List'!E356</f>
        <v>1</v>
      </c>
      <c r="F1028" s="7">
        <f>'Consolidated List'!F356</f>
        <v>0</v>
      </c>
      <c r="G1028" s="7">
        <f>'Consolidated List'!G356</f>
        <v>0</v>
      </c>
      <c r="H1028" s="7">
        <f>'Consolidated List'!H356</f>
        <v>0</v>
      </c>
      <c r="I1028" s="7">
        <f>'Consolidated List'!I356</f>
        <v>0</v>
      </c>
      <c r="J1028" s="7">
        <f>'Consolidated List'!J356</f>
        <v>0</v>
      </c>
      <c r="K1028" s="7">
        <f>'Consolidated List'!K356</f>
        <v>0</v>
      </c>
      <c r="L1028" s="7">
        <f>'Consolidated List'!L356</f>
        <v>0</v>
      </c>
      <c r="M1028" s="7">
        <f>'Consolidated List'!M356</f>
        <v>0</v>
      </c>
      <c r="N1028" s="7">
        <f>'Consolidated List'!N356</f>
        <v>0</v>
      </c>
      <c r="O1028" s="7">
        <f>'Consolidated List'!O356</f>
        <v>0</v>
      </c>
      <c r="P1028" s="7">
        <f>'Consolidated List'!P356</f>
        <v>0</v>
      </c>
      <c r="Q1028" s="14">
        <f>'Consolidated List'!Q1823</f>
        <v>1</v>
      </c>
      <c r="R1028" s="10">
        <f ca="1">RAND()*2-1</f>
        <v>0.24815383714845662</v>
      </c>
      <c r="V1028" s="10">
        <f ca="1">$B$2*LOG(B1028+1)+SUMPRODUCT($C$2:$T$2,C1028:T1028)</f>
        <v>135.73167180910789</v>
      </c>
      <c r="W1028" s="10">
        <f t="shared" ca="1" si="30"/>
        <v>46068703657.668541</v>
      </c>
      <c r="X1028" s="7">
        <f t="shared" ca="1" si="31"/>
        <v>1</v>
      </c>
      <c r="Y1028" s="16">
        <f ca="1">X1028/$AA$15</f>
        <v>1.1579434923575729E-4</v>
      </c>
    </row>
    <row r="1029" spans="1:25" x14ac:dyDescent="0.25">
      <c r="A1029" s="13" t="str">
        <f>'Consolidated List'!A1824</f>
        <v xml:space="preserve">Osborne Acres </v>
      </c>
      <c r="B1029" s="14">
        <f>'Consolidated List'!B1824</f>
        <v>120</v>
      </c>
      <c r="C1029" s="14">
        <f>'Consolidated List'!C1824</f>
        <v>0</v>
      </c>
      <c r="D1029" s="14">
        <f>'Consolidated List'!D1824</f>
        <v>0</v>
      </c>
      <c r="E1029" s="14">
        <f>'Consolidated List'!E1824</f>
        <v>0</v>
      </c>
      <c r="F1029" s="14">
        <f>'Consolidated List'!F1824</f>
        <v>0</v>
      </c>
      <c r="G1029" s="14">
        <f>'Consolidated List'!G1824</f>
        <v>0</v>
      </c>
      <c r="H1029" s="14">
        <f>'Consolidated List'!H1824</f>
        <v>0</v>
      </c>
      <c r="I1029" s="14">
        <f>'Consolidated List'!I1824</f>
        <v>0</v>
      </c>
      <c r="J1029" s="14">
        <f>'Consolidated List'!J1824</f>
        <v>0</v>
      </c>
      <c r="K1029" s="14">
        <f>'Consolidated List'!K1824</f>
        <v>0</v>
      </c>
      <c r="L1029" s="14">
        <f>'Consolidated List'!L1824</f>
        <v>0</v>
      </c>
      <c r="M1029" s="14">
        <f>'Consolidated List'!M1824</f>
        <v>0</v>
      </c>
      <c r="N1029" s="14">
        <f>'Consolidated List'!N1824</f>
        <v>0</v>
      </c>
      <c r="O1029" s="14">
        <f>'Consolidated List'!O1824</f>
        <v>0</v>
      </c>
      <c r="P1029" s="14">
        <f>'Consolidated List'!P1824</f>
        <v>0</v>
      </c>
      <c r="Q1029" s="14">
        <f>'Consolidated List'!Q1824</f>
        <v>1</v>
      </c>
      <c r="R1029" s="15">
        <f ca="1">RAND()*2-1</f>
        <v>-0.62739684975739474</v>
      </c>
      <c r="S1029" s="13"/>
      <c r="T1029" s="13"/>
      <c r="U1029" s="13"/>
      <c r="V1029" s="15">
        <f ca="1">$B$2*LOG(B1029+1)+SUMPRODUCT($C$2:$T$2,C1029:T1029)</f>
        <v>102.45794872286891</v>
      </c>
      <c r="W1029" s="10">
        <f t="shared" ref="W1029:W1092" ca="1" si="32">$W$2^LOG(V1029)-2</f>
        <v>11290892790.976761</v>
      </c>
      <c r="X1029" s="7">
        <f t="shared" ref="X1029:X1092" ca="1" si="33">INT((W1029-$AA$18)/($AA$19-$AA$18)*($X$2-1)+1)</f>
        <v>1</v>
      </c>
      <c r="Y1029" s="16">
        <f ca="1">X1029/$AA$15</f>
        <v>1.1579434923575729E-4</v>
      </c>
    </row>
    <row r="1030" spans="1:25" x14ac:dyDescent="0.25">
      <c r="A1030" t="str">
        <f>'Consolidated List'!A1121</f>
        <v>Ottewell</v>
      </c>
      <c r="B1030" s="7">
        <f>'Consolidated List'!B1121</f>
        <v>0</v>
      </c>
      <c r="C1030" s="7">
        <f>'Consolidated List'!C1121</f>
        <v>0</v>
      </c>
      <c r="D1030" s="7">
        <f>'Consolidated List'!D1121</f>
        <v>0</v>
      </c>
      <c r="E1030" s="7">
        <f>'Consolidated List'!E1121</f>
        <v>0</v>
      </c>
      <c r="F1030" s="7">
        <f>'Consolidated List'!F1121</f>
        <v>0</v>
      </c>
      <c r="G1030" s="7">
        <f>'Consolidated List'!G1121</f>
        <v>0</v>
      </c>
      <c r="H1030" s="7">
        <f>'Consolidated List'!H1121</f>
        <v>0</v>
      </c>
      <c r="I1030" s="7">
        <f>'Consolidated List'!I1121</f>
        <v>0</v>
      </c>
      <c r="J1030" s="7">
        <f>'Consolidated List'!J1121</f>
        <v>0</v>
      </c>
      <c r="K1030" s="7">
        <f>'Consolidated List'!K1121</f>
        <v>0</v>
      </c>
      <c r="L1030" s="7">
        <f>'Consolidated List'!L1121</f>
        <v>0</v>
      </c>
      <c r="M1030" s="7">
        <f>'Consolidated List'!M1121</f>
        <v>1</v>
      </c>
      <c r="N1030" s="7">
        <f>'Consolidated List'!N1121</f>
        <v>0</v>
      </c>
      <c r="O1030" s="7">
        <f>'Consolidated List'!O1121</f>
        <v>0</v>
      </c>
      <c r="P1030" s="7">
        <f>'Consolidated List'!P1121</f>
        <v>0</v>
      </c>
      <c r="Q1030" s="7">
        <f>'Consolidated List'!Q1121</f>
        <v>0</v>
      </c>
      <c r="R1030" s="10">
        <f ca="1">RAND()*2-1</f>
        <v>0.86291616933012727</v>
      </c>
      <c r="T1030">
        <v>2</v>
      </c>
      <c r="V1030" s="10">
        <f ca="1">$B$2*LOG(B1030+1)+SUMPRODUCT($C$2:$T$2,C1030:T1030)</f>
        <v>152.48352863711372</v>
      </c>
      <c r="W1030" s="10">
        <f t="shared" ca="1" si="32"/>
        <v>82435574194.896637</v>
      </c>
      <c r="X1030" s="7">
        <f t="shared" ca="1" si="33"/>
        <v>1</v>
      </c>
      <c r="Y1030" s="16">
        <f ca="1">X1030/$AA$15</f>
        <v>1.1579434923575729E-4</v>
      </c>
    </row>
    <row r="1031" spans="1:25" x14ac:dyDescent="0.25">
      <c r="A1031" t="str">
        <f>'Consolidated List'!A1179</f>
        <v>Overlanders</v>
      </c>
      <c r="B1031" s="7">
        <f>'Consolidated List'!B1179</f>
        <v>0</v>
      </c>
      <c r="C1031" s="7">
        <f>'Consolidated List'!C1179</f>
        <v>0</v>
      </c>
      <c r="D1031" s="7">
        <f>'Consolidated List'!D1179</f>
        <v>0</v>
      </c>
      <c r="E1031" s="7">
        <f>'Consolidated List'!E1179</f>
        <v>0</v>
      </c>
      <c r="F1031" s="7">
        <f>'Consolidated List'!F1179</f>
        <v>0</v>
      </c>
      <c r="G1031" s="7">
        <f>'Consolidated List'!G1179</f>
        <v>0</v>
      </c>
      <c r="H1031" s="7">
        <f>'Consolidated List'!H1179</f>
        <v>0</v>
      </c>
      <c r="I1031" s="7">
        <f>'Consolidated List'!I1179</f>
        <v>0</v>
      </c>
      <c r="J1031" s="7">
        <f>'Consolidated List'!J1179</f>
        <v>0</v>
      </c>
      <c r="K1031" s="7">
        <f>'Consolidated List'!K1179</f>
        <v>0</v>
      </c>
      <c r="L1031" s="7">
        <f>'Consolidated List'!L1179</f>
        <v>0</v>
      </c>
      <c r="M1031" s="7">
        <f>'Consolidated List'!M1179</f>
        <v>1</v>
      </c>
      <c r="N1031" s="7">
        <f>'Consolidated List'!N1179</f>
        <v>0</v>
      </c>
      <c r="O1031" s="7">
        <f>'Consolidated List'!O1179</f>
        <v>0</v>
      </c>
      <c r="P1031" s="7">
        <f>'Consolidated List'!P1179</f>
        <v>0</v>
      </c>
      <c r="Q1031" s="7">
        <f>'Consolidated List'!Q1179</f>
        <v>0</v>
      </c>
      <c r="R1031" s="10">
        <f ca="1">RAND()*2-1</f>
        <v>0.55192668225870212</v>
      </c>
      <c r="V1031" s="10">
        <f ca="1">$B$2*LOG(B1031+1)+SUMPRODUCT($C$2:$T$2,C1031:T1031)</f>
        <v>61.373633766399472</v>
      </c>
      <c r="W1031" s="10">
        <f t="shared" ca="1" si="32"/>
        <v>870781484.88744247</v>
      </c>
      <c r="X1031" s="7">
        <f t="shared" ca="1" si="33"/>
        <v>1</v>
      </c>
      <c r="Y1031" s="16">
        <f ca="1">X1031/$AA$15</f>
        <v>1.1579434923575729E-4</v>
      </c>
    </row>
    <row r="1032" spans="1:25" x14ac:dyDescent="0.25">
      <c r="A1032" t="str">
        <f>'Consolidated List'!A1143</f>
        <v>Oxford</v>
      </c>
      <c r="B1032" s="7">
        <f>'Consolidated List'!B1143</f>
        <v>0</v>
      </c>
      <c r="C1032" s="7">
        <f>'Consolidated List'!C1143</f>
        <v>0</v>
      </c>
      <c r="D1032" s="7">
        <f>'Consolidated List'!D1143</f>
        <v>0</v>
      </c>
      <c r="E1032" s="7">
        <f>'Consolidated List'!E1143</f>
        <v>0</v>
      </c>
      <c r="F1032" s="7">
        <f>'Consolidated List'!F1143</f>
        <v>0</v>
      </c>
      <c r="G1032" s="7">
        <f>'Consolidated List'!G1143</f>
        <v>0</v>
      </c>
      <c r="H1032" s="7">
        <f>'Consolidated List'!H1143</f>
        <v>0</v>
      </c>
      <c r="I1032" s="7">
        <f>'Consolidated List'!I1143</f>
        <v>0</v>
      </c>
      <c r="J1032" s="7">
        <f>'Consolidated List'!J1143</f>
        <v>0</v>
      </c>
      <c r="K1032" s="7">
        <f>'Consolidated List'!K1143</f>
        <v>0</v>
      </c>
      <c r="L1032" s="7">
        <f>'Consolidated List'!L1143</f>
        <v>0</v>
      </c>
      <c r="M1032" s="7">
        <f>'Consolidated List'!M1143</f>
        <v>1</v>
      </c>
      <c r="N1032" s="7">
        <f>'Consolidated List'!N1143</f>
        <v>0</v>
      </c>
      <c r="O1032" s="7">
        <f>'Consolidated List'!O1143</f>
        <v>0</v>
      </c>
      <c r="P1032" s="7">
        <f>'Consolidated List'!P1143</f>
        <v>0</v>
      </c>
      <c r="Q1032" s="7">
        <f>'Consolidated List'!Q1143</f>
        <v>0</v>
      </c>
      <c r="R1032" s="10">
        <f ca="1">RAND()*2-1</f>
        <v>0.74457180249900889</v>
      </c>
      <c r="T1032">
        <v>1</v>
      </c>
      <c r="V1032" s="10">
        <f ca="1">$B$2*LOG(B1032+1)+SUMPRODUCT($C$2:$T$2,C1032:T1032)</f>
        <v>107.30008496880254</v>
      </c>
      <c r="W1032" s="10">
        <f t="shared" ca="1" si="32"/>
        <v>14223298656.412922</v>
      </c>
      <c r="X1032" s="7">
        <f t="shared" ca="1" si="33"/>
        <v>1</v>
      </c>
      <c r="Y1032" s="16">
        <f ca="1">X1032/$AA$15</f>
        <v>1.1579434923575729E-4</v>
      </c>
    </row>
    <row r="1033" spans="1:25" x14ac:dyDescent="0.25">
      <c r="A1033" t="str">
        <f>'Consolidated List'!A1503</f>
        <v xml:space="preserve">Oyen </v>
      </c>
      <c r="B1033" s="7">
        <f>'Consolidated List'!B1503</f>
        <v>1015</v>
      </c>
      <c r="C1033" s="7">
        <f>'Consolidated List'!C1503</f>
        <v>0</v>
      </c>
      <c r="D1033" s="7">
        <f>'Consolidated List'!D1503</f>
        <v>0</v>
      </c>
      <c r="E1033" s="7">
        <f>'Consolidated List'!E1503</f>
        <v>0</v>
      </c>
      <c r="F1033" s="7">
        <f>'Consolidated List'!F1503</f>
        <v>0</v>
      </c>
      <c r="G1033" s="7">
        <f>'Consolidated List'!G1503</f>
        <v>0</v>
      </c>
      <c r="H1033" s="7">
        <f>'Consolidated List'!H1503</f>
        <v>0</v>
      </c>
      <c r="I1033" s="7">
        <f>'Consolidated List'!I1503</f>
        <v>0</v>
      </c>
      <c r="J1033" s="7">
        <f>'Consolidated List'!J1503</f>
        <v>0</v>
      </c>
      <c r="K1033" s="7">
        <f>'Consolidated List'!K1503</f>
        <v>0</v>
      </c>
      <c r="L1033" s="7">
        <f>'Consolidated List'!L1503</f>
        <v>0</v>
      </c>
      <c r="M1033" s="7">
        <f>'Consolidated List'!M1503</f>
        <v>0</v>
      </c>
      <c r="N1033" s="7">
        <f>'Consolidated List'!N1503</f>
        <v>0</v>
      </c>
      <c r="O1033" s="7">
        <f>'Consolidated List'!O1503</f>
        <v>1</v>
      </c>
      <c r="P1033" s="7">
        <f>'Consolidated List'!P1503</f>
        <v>0</v>
      </c>
      <c r="Q1033" s="7">
        <f>'Consolidated List'!Q1503</f>
        <v>0</v>
      </c>
      <c r="R1033" s="10">
        <f ca="1">RAND()*2-1</f>
        <v>-0.70751641630806628</v>
      </c>
      <c r="T1033">
        <v>1</v>
      </c>
      <c r="V1033" s="10">
        <f ca="1">$B$2*LOG(B1033+1)+SUMPRODUCT($C$2:$T$2,C1033:T1033)</f>
        <v>216.15232819920004</v>
      </c>
      <c r="W1033" s="10">
        <f t="shared" ca="1" si="32"/>
        <v>471845251306.66913</v>
      </c>
      <c r="X1033" s="7">
        <f t="shared" ca="1" si="33"/>
        <v>4</v>
      </c>
      <c r="Y1033" s="16">
        <f ca="1">X1033/$AA$15</f>
        <v>4.6317739694302917E-4</v>
      </c>
    </row>
    <row r="1034" spans="1:25" x14ac:dyDescent="0.25">
      <c r="A1034" t="str">
        <f>'Consolidated List'!A1186</f>
        <v>Ozerna</v>
      </c>
      <c r="B1034" s="7">
        <f>'Consolidated List'!B1186</f>
        <v>0</v>
      </c>
      <c r="C1034" s="7">
        <f>'Consolidated List'!C1186</f>
        <v>0</v>
      </c>
      <c r="D1034" s="7">
        <f>'Consolidated List'!D1186</f>
        <v>0</v>
      </c>
      <c r="E1034" s="7">
        <f>'Consolidated List'!E1186</f>
        <v>0</v>
      </c>
      <c r="F1034" s="7">
        <f>'Consolidated List'!F1186</f>
        <v>0</v>
      </c>
      <c r="G1034" s="7">
        <f>'Consolidated List'!G1186</f>
        <v>0</v>
      </c>
      <c r="H1034" s="7">
        <f>'Consolidated List'!H1186</f>
        <v>0</v>
      </c>
      <c r="I1034" s="7">
        <f>'Consolidated List'!I1186</f>
        <v>0</v>
      </c>
      <c r="J1034" s="7">
        <f>'Consolidated List'!J1186</f>
        <v>0</v>
      </c>
      <c r="K1034" s="7">
        <f>'Consolidated List'!K1186</f>
        <v>0</v>
      </c>
      <c r="L1034" s="7">
        <f>'Consolidated List'!L1186</f>
        <v>0</v>
      </c>
      <c r="M1034" s="7">
        <f>'Consolidated List'!M1186</f>
        <v>1</v>
      </c>
      <c r="N1034" s="7">
        <f>'Consolidated List'!N1186</f>
        <v>0</v>
      </c>
      <c r="O1034" s="7">
        <f>'Consolidated List'!O1186</f>
        <v>0</v>
      </c>
      <c r="P1034" s="7">
        <f>'Consolidated List'!P1186</f>
        <v>0</v>
      </c>
      <c r="Q1034" s="7">
        <f>'Consolidated List'!Q1186</f>
        <v>0</v>
      </c>
      <c r="R1034" s="10">
        <f ca="1">RAND()*2-1</f>
        <v>0.83913921103002043</v>
      </c>
      <c r="V1034" s="10">
        <f ca="1">$B$2*LOG(B1034+1)+SUMPRODUCT($C$2:$T$2,C1034:T1034)</f>
        <v>64.245759054112654</v>
      </c>
      <c r="W1034" s="10">
        <f t="shared" ca="1" si="32"/>
        <v>1094516523.2767932</v>
      </c>
      <c r="X1034" s="7">
        <f t="shared" ca="1" si="33"/>
        <v>1</v>
      </c>
      <c r="Y1034" s="16">
        <f ca="1">X1034/$AA$15</f>
        <v>1.1579434923575729E-4</v>
      </c>
    </row>
    <row r="1035" spans="1:25" x14ac:dyDescent="0.25">
      <c r="A1035" t="str">
        <f>'Consolidated List'!A597</f>
        <v xml:space="preserve">Paddle Prairie </v>
      </c>
      <c r="B1035" s="7">
        <f>'Consolidated List'!B597+'Consolidated List'!B1825</f>
        <v>1670</v>
      </c>
      <c r="C1035" s="7">
        <f>'Consolidated List'!C597</f>
        <v>0</v>
      </c>
      <c r="D1035" s="7">
        <f>'Consolidated List'!D597</f>
        <v>0</v>
      </c>
      <c r="E1035" s="7">
        <f>'Consolidated List'!E597</f>
        <v>0</v>
      </c>
      <c r="F1035" s="7">
        <f>'Consolidated List'!F597</f>
        <v>0</v>
      </c>
      <c r="G1035" s="7">
        <f>'Consolidated List'!G597</f>
        <v>0</v>
      </c>
      <c r="H1035" s="7">
        <f>'Consolidated List'!H597</f>
        <v>1</v>
      </c>
      <c r="I1035" s="7">
        <f>'Consolidated List'!I597</f>
        <v>0</v>
      </c>
      <c r="J1035" s="7">
        <f>'Consolidated List'!J597</f>
        <v>0</v>
      </c>
      <c r="K1035" s="7">
        <f>'Consolidated List'!K597</f>
        <v>0</v>
      </c>
      <c r="L1035" s="7">
        <f>'Consolidated List'!L597</f>
        <v>0</v>
      </c>
      <c r="M1035" s="7">
        <f>'Consolidated List'!M597</f>
        <v>0</v>
      </c>
      <c r="N1035" s="7">
        <f>'Consolidated List'!N597</f>
        <v>0</v>
      </c>
      <c r="O1035" s="7">
        <f>'Consolidated List'!O597</f>
        <v>0</v>
      </c>
      <c r="P1035" s="7">
        <f>'Consolidated List'!P597</f>
        <v>0</v>
      </c>
      <c r="Q1035" s="14">
        <f>'Consolidated List'!Q1825</f>
        <v>1</v>
      </c>
      <c r="R1035" s="10">
        <f ca="1">RAND()*2-1</f>
        <v>0.63351147694599064</v>
      </c>
      <c r="V1035" s="10">
        <f ca="1">$B$2*LOG(B1035+1)+SUMPRODUCT($C$2:$T$2,C1035:T1035)</f>
        <v>177.69333761594183</v>
      </c>
      <c r="W1035" s="10">
        <f t="shared" ca="1" si="32"/>
        <v>177155942145.29425</v>
      </c>
      <c r="X1035" s="7">
        <f t="shared" ca="1" si="33"/>
        <v>2</v>
      </c>
      <c r="Y1035" s="16">
        <f ca="1">X1035/$AA$15</f>
        <v>2.3158869847151459E-4</v>
      </c>
    </row>
    <row r="1036" spans="1:25" x14ac:dyDescent="0.25">
      <c r="A1036" t="str">
        <f>'Consolidated List'!A510</f>
        <v xml:space="preserve">Paintearth </v>
      </c>
      <c r="B1036" s="7">
        <f>'Consolidated List'!B510</f>
        <v>2126</v>
      </c>
      <c r="C1036" s="7">
        <f>'Consolidated List'!C510</f>
        <v>0</v>
      </c>
      <c r="D1036" s="7">
        <f>'Consolidated List'!D510</f>
        <v>0</v>
      </c>
      <c r="E1036" s="7">
        <f>'Consolidated List'!E510</f>
        <v>0</v>
      </c>
      <c r="F1036" s="7">
        <f>'Consolidated List'!F510</f>
        <v>0</v>
      </c>
      <c r="G1036" s="7">
        <f>'Consolidated List'!G510</f>
        <v>1</v>
      </c>
      <c r="H1036" s="7">
        <f>'Consolidated List'!H510</f>
        <v>0</v>
      </c>
      <c r="I1036" s="7">
        <f>'Consolidated List'!I510</f>
        <v>0</v>
      </c>
      <c r="J1036" s="7">
        <f>'Consolidated List'!J510</f>
        <v>0</v>
      </c>
      <c r="K1036" s="7">
        <f>'Consolidated List'!K510</f>
        <v>0</v>
      </c>
      <c r="L1036" s="7">
        <f>'Consolidated List'!L510</f>
        <v>0</v>
      </c>
      <c r="M1036" s="7">
        <f>'Consolidated List'!M510</f>
        <v>0</v>
      </c>
      <c r="N1036" s="7">
        <f>'Consolidated List'!N510</f>
        <v>0</v>
      </c>
      <c r="O1036" s="7">
        <f>'Consolidated List'!O510</f>
        <v>0</v>
      </c>
      <c r="P1036" s="7">
        <f>'Consolidated List'!P510</f>
        <v>0</v>
      </c>
      <c r="Q1036" s="7">
        <f>'Consolidated List'!Q510</f>
        <v>0</v>
      </c>
      <c r="R1036" s="10">
        <f ca="1">RAND()*2-1</f>
        <v>3.9796337659690817E-2</v>
      </c>
      <c r="T1036">
        <v>5</v>
      </c>
      <c r="V1036" s="10">
        <f ca="1">$B$2*LOG(B1036+1)+SUMPRODUCT($C$2:$T$2,C1036:T1036)</f>
        <v>370.21429054338699</v>
      </c>
      <c r="W1036" s="10">
        <f t="shared" ca="1" si="32"/>
        <v>6954499722506.4873</v>
      </c>
      <c r="X1036" s="7">
        <f t="shared" ca="1" si="33"/>
        <v>52</v>
      </c>
      <c r="Y1036" s="16">
        <f ca="1">X1036/$AA$15</f>
        <v>6.0213061602593793E-3</v>
      </c>
    </row>
    <row r="1037" spans="1:25" x14ac:dyDescent="0.25">
      <c r="A1037" t="str">
        <f>'Consolidated List'!A71</f>
        <v xml:space="preserve">Pakowki </v>
      </c>
      <c r="B1037" s="7">
        <f>'Consolidated List'!B71</f>
        <v>0</v>
      </c>
      <c r="C1037" s="7">
        <f>'Consolidated List'!C71</f>
        <v>0</v>
      </c>
      <c r="D1037" s="7">
        <f>'Consolidated List'!D71</f>
        <v>1</v>
      </c>
      <c r="E1037" s="7">
        <f>'Consolidated List'!E71</f>
        <v>0</v>
      </c>
      <c r="F1037" s="7">
        <f>'Consolidated List'!F71</f>
        <v>0</v>
      </c>
      <c r="G1037" s="7">
        <f>'Consolidated List'!G71</f>
        <v>0</v>
      </c>
      <c r="H1037" s="7">
        <f>'Consolidated List'!H71</f>
        <v>0</v>
      </c>
      <c r="I1037" s="7">
        <f>'Consolidated List'!I71</f>
        <v>0</v>
      </c>
      <c r="J1037" s="7">
        <f>'Consolidated List'!J71</f>
        <v>0</v>
      </c>
      <c r="K1037" s="7">
        <f>'Consolidated List'!K71</f>
        <v>0</v>
      </c>
      <c r="L1037" s="7">
        <f>'Consolidated List'!L71</f>
        <v>0</v>
      </c>
      <c r="M1037" s="7">
        <f>'Consolidated List'!M71</f>
        <v>0</v>
      </c>
      <c r="N1037" s="7">
        <f>'Consolidated List'!N71</f>
        <v>0</v>
      </c>
      <c r="O1037" s="7">
        <f>'Consolidated List'!O71</f>
        <v>0</v>
      </c>
      <c r="P1037" s="7">
        <f>'Consolidated List'!P71</f>
        <v>0</v>
      </c>
      <c r="Q1037" s="7">
        <f>'Consolidated List'!Q71</f>
        <v>0</v>
      </c>
      <c r="R1037" s="10">
        <f ca="1">RAND()*2-1</f>
        <v>-0.93696589452608747</v>
      </c>
      <c r="V1037" s="10">
        <f ca="1">$B$2*LOG(B1037+1)+SUMPRODUCT($C$2:$T$2,C1037:T1037)</f>
        <v>0.63034105473912483</v>
      </c>
      <c r="W1037" s="10">
        <f t="shared" ca="1" si="32"/>
        <v>-1.9004874235917812</v>
      </c>
      <c r="X1037" s="7">
        <f t="shared" ca="1" si="33"/>
        <v>1</v>
      </c>
      <c r="Y1037" s="16">
        <f ca="1">X1037/$AA$15</f>
        <v>1.1579434923575729E-4</v>
      </c>
    </row>
    <row r="1038" spans="1:25" x14ac:dyDescent="0.25">
      <c r="A1038" t="str">
        <f>'Consolidated List'!A1336</f>
        <v xml:space="preserve">Palliser </v>
      </c>
      <c r="B1038" s="7">
        <f>'Consolidated List'!B1336</f>
        <v>3319</v>
      </c>
      <c r="C1038" s="7">
        <f>'Consolidated List'!C1336</f>
        <v>0</v>
      </c>
      <c r="D1038" s="7">
        <f>'Consolidated List'!D1336</f>
        <v>0</v>
      </c>
      <c r="E1038" s="7">
        <f>'Consolidated List'!E1336</f>
        <v>0</v>
      </c>
      <c r="F1038" s="7">
        <f>'Consolidated List'!F1336</f>
        <v>0</v>
      </c>
      <c r="G1038" s="7">
        <f>'Consolidated List'!G1336</f>
        <v>0</v>
      </c>
      <c r="H1038" s="7">
        <f>'Consolidated List'!H1336</f>
        <v>0</v>
      </c>
      <c r="I1038" s="7">
        <f>'Consolidated List'!I1336</f>
        <v>0</v>
      </c>
      <c r="J1038" s="7">
        <f>'Consolidated List'!J1336</f>
        <v>0</v>
      </c>
      <c r="K1038" s="7">
        <f>'Consolidated List'!K1336</f>
        <v>0</v>
      </c>
      <c r="L1038" s="7">
        <f>'Consolidated List'!L1336</f>
        <v>0</v>
      </c>
      <c r="M1038" s="7">
        <f>'Consolidated List'!M1336</f>
        <v>0</v>
      </c>
      <c r="N1038" s="7">
        <f>'Consolidated List'!N1336</f>
        <v>1</v>
      </c>
      <c r="O1038" s="7">
        <f>'Consolidated List'!O1336</f>
        <v>0</v>
      </c>
      <c r="P1038" s="7">
        <f>'Consolidated List'!P1336</f>
        <v>0</v>
      </c>
      <c r="Q1038" s="7">
        <f>'Consolidated List'!Q1336</f>
        <v>0</v>
      </c>
      <c r="R1038" s="10">
        <f ca="1">RAND()*2-1</f>
        <v>-0.42400133333965639</v>
      </c>
      <c r="V1038" s="10">
        <f ca="1">$B$2*LOG(B1038+1)+SUMPRODUCT($C$2:$T$2,C1038:T1038)</f>
        <v>123.95754342883663</v>
      </c>
      <c r="W1038" s="10">
        <f t="shared" ca="1" si="32"/>
        <v>29266096773.411194</v>
      </c>
      <c r="X1038" s="7">
        <f t="shared" ca="1" si="33"/>
        <v>1</v>
      </c>
      <c r="Y1038" s="16">
        <f ca="1">X1038/$AA$15</f>
        <v>1.1579434923575729E-4</v>
      </c>
    </row>
    <row r="1039" spans="1:25" x14ac:dyDescent="0.25">
      <c r="A1039" s="13" t="str">
        <f>'Consolidated List'!A1826</f>
        <v xml:space="preserve">Panorama Heights </v>
      </c>
      <c r="B1039" s="14">
        <f>'Consolidated List'!B1826</f>
        <v>122</v>
      </c>
      <c r="C1039" s="14">
        <f>'Consolidated List'!C1826</f>
        <v>0</v>
      </c>
      <c r="D1039" s="14">
        <f>'Consolidated List'!D1826</f>
        <v>0</v>
      </c>
      <c r="E1039" s="14">
        <f>'Consolidated List'!E1826</f>
        <v>0</v>
      </c>
      <c r="F1039" s="14">
        <f>'Consolidated List'!F1826</f>
        <v>0</v>
      </c>
      <c r="G1039" s="14">
        <f>'Consolidated List'!G1826</f>
        <v>0</v>
      </c>
      <c r="H1039" s="14">
        <f>'Consolidated List'!H1826</f>
        <v>0</v>
      </c>
      <c r="I1039" s="14">
        <f>'Consolidated List'!I1826</f>
        <v>0</v>
      </c>
      <c r="J1039" s="14">
        <f>'Consolidated List'!J1826</f>
        <v>0</v>
      </c>
      <c r="K1039" s="14">
        <f>'Consolidated List'!K1826</f>
        <v>0</v>
      </c>
      <c r="L1039" s="14">
        <f>'Consolidated List'!L1826</f>
        <v>0</v>
      </c>
      <c r="M1039" s="14">
        <f>'Consolidated List'!M1826</f>
        <v>0</v>
      </c>
      <c r="N1039" s="14">
        <f>'Consolidated List'!N1826</f>
        <v>0</v>
      </c>
      <c r="O1039" s="14">
        <f>'Consolidated List'!O1826</f>
        <v>0</v>
      </c>
      <c r="P1039" s="14">
        <f>'Consolidated List'!P1826</f>
        <v>0</v>
      </c>
      <c r="Q1039" s="14">
        <f>'Consolidated List'!Q1826</f>
        <v>1</v>
      </c>
      <c r="R1039" s="15">
        <f ca="1">RAND()*2-1</f>
        <v>8.2516701402263859E-2</v>
      </c>
      <c r="S1039" s="13"/>
      <c r="T1039" s="13"/>
      <c r="U1039" s="13"/>
      <c r="V1039" s="15">
        <f ca="1">$B$2*LOG(B1039+1)+SUMPRODUCT($C$2:$T$2,C1039:T1039)</f>
        <v>109.79203569152277</v>
      </c>
      <c r="W1039" s="10">
        <f t="shared" ca="1" si="32"/>
        <v>15953434284.934137</v>
      </c>
      <c r="X1039" s="7">
        <f t="shared" ca="1" si="33"/>
        <v>1</v>
      </c>
      <c r="Y1039" s="16">
        <f ca="1">X1039/$AA$15</f>
        <v>1.1579434923575729E-4</v>
      </c>
    </row>
    <row r="1040" spans="1:25" x14ac:dyDescent="0.25">
      <c r="A1040" t="str">
        <f>'Consolidated List'!A1337</f>
        <v xml:space="preserve">Panorama Hills </v>
      </c>
      <c r="B1040" s="7">
        <f>'Consolidated List'!B1337</f>
        <v>0</v>
      </c>
      <c r="C1040" s="7">
        <f>'Consolidated List'!C1337</f>
        <v>0</v>
      </c>
      <c r="D1040" s="7">
        <f>'Consolidated List'!D1337</f>
        <v>0</v>
      </c>
      <c r="E1040" s="7">
        <f>'Consolidated List'!E1337</f>
        <v>0</v>
      </c>
      <c r="F1040" s="7">
        <f>'Consolidated List'!F1337</f>
        <v>0</v>
      </c>
      <c r="G1040" s="7">
        <f>'Consolidated List'!G1337</f>
        <v>0</v>
      </c>
      <c r="H1040" s="7">
        <f>'Consolidated List'!H1337</f>
        <v>0</v>
      </c>
      <c r="I1040" s="7">
        <f>'Consolidated List'!I1337</f>
        <v>0</v>
      </c>
      <c r="J1040" s="7">
        <f>'Consolidated List'!J1337</f>
        <v>0</v>
      </c>
      <c r="K1040" s="7">
        <f>'Consolidated List'!K1337</f>
        <v>0</v>
      </c>
      <c r="L1040" s="7">
        <f>'Consolidated List'!L1337</f>
        <v>0</v>
      </c>
      <c r="M1040" s="7">
        <f>'Consolidated List'!M1337</f>
        <v>0</v>
      </c>
      <c r="N1040" s="7">
        <f>'Consolidated List'!N1337</f>
        <v>1</v>
      </c>
      <c r="O1040" s="7">
        <f>'Consolidated List'!O1337</f>
        <v>0</v>
      </c>
      <c r="P1040" s="7">
        <f>'Consolidated List'!P1337</f>
        <v>0</v>
      </c>
      <c r="Q1040" s="7">
        <f>'Consolidated List'!Q1337</f>
        <v>0</v>
      </c>
      <c r="R1040" s="10">
        <f ca="1">RAND()*2-1</f>
        <v>-0.52357011978913603</v>
      </c>
      <c r="V1040" s="10">
        <f ca="1">$B$2*LOG(B1040+1)+SUMPRODUCT($C$2:$T$2,C1040:T1040)</f>
        <v>6.7642988021086392</v>
      </c>
      <c r="W1040" s="10">
        <f t="shared" ca="1" si="32"/>
        <v>14159.651999635902</v>
      </c>
      <c r="X1040" s="7">
        <f t="shared" ca="1" si="33"/>
        <v>1</v>
      </c>
      <c r="Y1040" s="16">
        <f ca="1">X1040/$AA$15</f>
        <v>1.1579434923575729E-4</v>
      </c>
    </row>
    <row r="1041" spans="1:25" x14ac:dyDescent="0.25">
      <c r="A1041" s="13" t="str">
        <f>'Consolidated List'!A1624</f>
        <v xml:space="preserve">Paradise Valley </v>
      </c>
      <c r="B1041" s="14">
        <f>'Consolidated List'!B1624</f>
        <v>183</v>
      </c>
      <c r="C1041" s="14">
        <f>'Consolidated List'!C1624</f>
        <v>0</v>
      </c>
      <c r="D1041" s="14">
        <f>'Consolidated List'!D1624</f>
        <v>0</v>
      </c>
      <c r="E1041" s="14">
        <f>'Consolidated List'!E1624</f>
        <v>0</v>
      </c>
      <c r="F1041" s="14">
        <f>'Consolidated List'!F1624</f>
        <v>0</v>
      </c>
      <c r="G1041" s="14">
        <f>'Consolidated List'!G1624</f>
        <v>0</v>
      </c>
      <c r="H1041" s="14">
        <f>'Consolidated List'!H1624</f>
        <v>0</v>
      </c>
      <c r="I1041" s="14">
        <f>'Consolidated List'!I1624</f>
        <v>0</v>
      </c>
      <c r="J1041" s="14">
        <f>'Consolidated List'!J1624</f>
        <v>0</v>
      </c>
      <c r="K1041" s="14">
        <f>'Consolidated List'!K1624</f>
        <v>0</v>
      </c>
      <c r="L1041" s="14">
        <f>'Consolidated List'!L1624</f>
        <v>0</v>
      </c>
      <c r="M1041" s="14">
        <f>'Consolidated List'!M1624</f>
        <v>0</v>
      </c>
      <c r="N1041" s="14">
        <f>'Consolidated List'!N1624</f>
        <v>0</v>
      </c>
      <c r="O1041" s="14">
        <f>'Consolidated List'!O1624</f>
        <v>0</v>
      </c>
      <c r="P1041" s="14">
        <f>'Consolidated List'!P1624</f>
        <v>1</v>
      </c>
      <c r="Q1041" s="14">
        <f>'Consolidated List'!Q1624</f>
        <v>0</v>
      </c>
      <c r="R1041" s="15">
        <f ca="1">RAND()*2-1</f>
        <v>0.25832158944340788</v>
      </c>
      <c r="S1041" s="13"/>
      <c r="T1041" s="13">
        <v>5</v>
      </c>
      <c r="U1041" s="13"/>
      <c r="V1041" s="15">
        <f ca="1">$B$2*LOG(B1041+1)+SUMPRODUCT($C$2:$T$2,C1041:T1041)</f>
        <v>347.32220405374881</v>
      </c>
      <c r="W1041" s="10">
        <f t="shared" ca="1" si="32"/>
        <v>5054320082005.1143</v>
      </c>
      <c r="X1041" s="7">
        <f t="shared" ca="1" si="33"/>
        <v>38</v>
      </c>
      <c r="Y1041" s="16">
        <f ca="1">X1041/$AA$15</f>
        <v>4.4001852709587772E-3</v>
      </c>
    </row>
    <row r="1042" spans="1:25" x14ac:dyDescent="0.25">
      <c r="A1042" t="str">
        <f>'Consolidated List'!A859</f>
        <v>Park Lake</v>
      </c>
      <c r="B1042" s="7">
        <f>'Consolidated List'!B859</f>
        <v>0</v>
      </c>
      <c r="C1042" s="7">
        <f>'Consolidated List'!C859</f>
        <v>0</v>
      </c>
      <c r="D1042" s="7">
        <f>'Consolidated List'!D859</f>
        <v>0</v>
      </c>
      <c r="E1042" s="7">
        <f>'Consolidated List'!E859</f>
        <v>0</v>
      </c>
      <c r="F1042" s="7">
        <f>'Consolidated List'!F859</f>
        <v>0</v>
      </c>
      <c r="G1042" s="7">
        <f>'Consolidated List'!G859</f>
        <v>0</v>
      </c>
      <c r="H1042" s="7">
        <f>'Consolidated List'!H859</f>
        <v>0</v>
      </c>
      <c r="I1042" s="7">
        <f>'Consolidated List'!I859</f>
        <v>0</v>
      </c>
      <c r="J1042" s="7">
        <f>'Consolidated List'!J859</f>
        <v>0</v>
      </c>
      <c r="K1042" s="7">
        <f>'Consolidated List'!K859</f>
        <v>0</v>
      </c>
      <c r="L1042" s="7">
        <f>'Consolidated List'!L859</f>
        <v>1</v>
      </c>
      <c r="M1042" s="7">
        <f>'Consolidated List'!M859</f>
        <v>0</v>
      </c>
      <c r="N1042" s="7">
        <f>'Consolidated List'!N859</f>
        <v>0</v>
      </c>
      <c r="O1042" s="7">
        <f>'Consolidated List'!O859</f>
        <v>0</v>
      </c>
      <c r="P1042" s="7">
        <f>'Consolidated List'!P859</f>
        <v>0</v>
      </c>
      <c r="Q1042" s="7">
        <f>'Consolidated List'!Q859</f>
        <v>0</v>
      </c>
      <c r="R1042" s="10">
        <f ca="1">RAND()*2-1</f>
        <v>-0.87014385027942853</v>
      </c>
      <c r="V1042" s="10">
        <f ca="1">$B$2*LOG(B1042+1)+SUMPRODUCT($C$2:$T$2,C1042:T1042)</f>
        <v>16.298561497205714</v>
      </c>
      <c r="W1042" s="10">
        <f t="shared" ca="1" si="32"/>
        <v>1150126.5320174599</v>
      </c>
      <c r="X1042" s="7">
        <f t="shared" ca="1" si="33"/>
        <v>1</v>
      </c>
      <c r="Y1042" s="16">
        <f ca="1">X1042/$AA$15</f>
        <v>1.1579434923575729E-4</v>
      </c>
    </row>
    <row r="1043" spans="1:25" x14ac:dyDescent="0.25">
      <c r="A1043" t="str">
        <f>'Consolidated List'!A1047</f>
        <v>Parkallen</v>
      </c>
      <c r="B1043" s="7">
        <f>'Consolidated List'!B1047</f>
        <v>0</v>
      </c>
      <c r="C1043" s="7">
        <f>'Consolidated List'!C1047</f>
        <v>0</v>
      </c>
      <c r="D1043" s="7">
        <f>'Consolidated List'!D1047</f>
        <v>0</v>
      </c>
      <c r="E1043" s="7">
        <f>'Consolidated List'!E1047</f>
        <v>0</v>
      </c>
      <c r="F1043" s="7">
        <f>'Consolidated List'!F1047</f>
        <v>0</v>
      </c>
      <c r="G1043" s="7">
        <f>'Consolidated List'!G1047</f>
        <v>0</v>
      </c>
      <c r="H1043" s="7">
        <f>'Consolidated List'!H1047</f>
        <v>0</v>
      </c>
      <c r="I1043" s="7">
        <f>'Consolidated List'!I1047</f>
        <v>0</v>
      </c>
      <c r="J1043" s="7">
        <f>'Consolidated List'!J1047</f>
        <v>0</v>
      </c>
      <c r="K1043" s="7">
        <f>'Consolidated List'!K1047</f>
        <v>0</v>
      </c>
      <c r="L1043" s="7">
        <f>'Consolidated List'!L1047</f>
        <v>0</v>
      </c>
      <c r="M1043" s="7">
        <f>'Consolidated List'!M1047</f>
        <v>1</v>
      </c>
      <c r="N1043" s="7">
        <f>'Consolidated List'!N1047</f>
        <v>0</v>
      </c>
      <c r="O1043" s="7">
        <f>'Consolidated List'!O1047</f>
        <v>0</v>
      </c>
      <c r="P1043" s="7">
        <f>'Consolidated List'!P1047</f>
        <v>0</v>
      </c>
      <c r="Q1043" s="7">
        <f>'Consolidated List'!Q1047</f>
        <v>0</v>
      </c>
      <c r="R1043" s="10">
        <f ca="1">RAND()*2-1</f>
        <v>0.59380069262925605</v>
      </c>
      <c r="T1043">
        <v>1</v>
      </c>
      <c r="V1043" s="10">
        <f ca="1">$B$2*LOG(B1043+1)+SUMPRODUCT($C$2:$T$2,C1043:T1043)</f>
        <v>105.79237387010501</v>
      </c>
      <c r="W1043" s="10">
        <f t="shared" ca="1" si="32"/>
        <v>13251706597.106371</v>
      </c>
      <c r="X1043" s="7">
        <f t="shared" ca="1" si="33"/>
        <v>1</v>
      </c>
      <c r="Y1043" s="16">
        <f ca="1">X1043/$AA$15</f>
        <v>1.1579434923575729E-4</v>
      </c>
    </row>
    <row r="1044" spans="1:25" x14ac:dyDescent="0.25">
      <c r="A1044" t="str">
        <f>'Consolidated List'!A1338</f>
        <v xml:space="preserve">Parkdale </v>
      </c>
      <c r="B1044" s="7">
        <f>'Consolidated List'!B1338</f>
        <v>2136</v>
      </c>
      <c r="C1044" s="7">
        <f>'Consolidated List'!C1338</f>
        <v>0</v>
      </c>
      <c r="D1044" s="7">
        <f>'Consolidated List'!D1338</f>
        <v>0</v>
      </c>
      <c r="E1044" s="7">
        <f>'Consolidated List'!E1338</f>
        <v>0</v>
      </c>
      <c r="F1044" s="7">
        <f>'Consolidated List'!F1338</f>
        <v>0</v>
      </c>
      <c r="G1044" s="7">
        <f>'Consolidated List'!G1338</f>
        <v>0</v>
      </c>
      <c r="H1044" s="7">
        <f>'Consolidated List'!H1338</f>
        <v>0</v>
      </c>
      <c r="I1044" s="7">
        <f>'Consolidated List'!I1338</f>
        <v>0</v>
      </c>
      <c r="J1044" s="7">
        <f>'Consolidated List'!J1338</f>
        <v>0</v>
      </c>
      <c r="K1044" s="7">
        <f>'Consolidated List'!K1338</f>
        <v>0</v>
      </c>
      <c r="L1044" s="7">
        <f>'Consolidated List'!L1338</f>
        <v>0</v>
      </c>
      <c r="M1044" s="7">
        <f>'Consolidated List'!M955</f>
        <v>1</v>
      </c>
      <c r="N1044" s="7">
        <f>'Consolidated List'!N1338</f>
        <v>1</v>
      </c>
      <c r="O1044" s="7">
        <f>'Consolidated List'!O1338</f>
        <v>0</v>
      </c>
      <c r="P1044" s="7">
        <f>'Consolidated List'!P1338</f>
        <v>0</v>
      </c>
      <c r="Q1044" s="7">
        <f>'Consolidated List'!Q1338</f>
        <v>0</v>
      </c>
      <c r="R1044" s="10">
        <f ca="1">RAND()*2-1</f>
        <v>-0.64915213551393691</v>
      </c>
      <c r="T1044">
        <v>1</v>
      </c>
      <c r="V1044" s="10">
        <f ca="1">$B$2*LOG(B1044+1)+SUMPRODUCT($C$2:$T$2,C1044:T1044)</f>
        <v>215.24639482008737</v>
      </c>
      <c r="W1044" s="10">
        <f t="shared" ca="1" si="32"/>
        <v>462039846348.67627</v>
      </c>
      <c r="X1044" s="7">
        <f t="shared" ca="1" si="33"/>
        <v>4</v>
      </c>
      <c r="Y1044" s="16">
        <f ca="1">X1044/$AA$15</f>
        <v>4.6317739694302917E-4</v>
      </c>
    </row>
    <row r="1045" spans="1:25" x14ac:dyDescent="0.25">
      <c r="A1045" t="str">
        <f>'Consolidated List'!A1339</f>
        <v>Parkhill</v>
      </c>
      <c r="B1045" s="7">
        <f>'Consolidated List'!B1339</f>
        <v>1543</v>
      </c>
      <c r="C1045" s="7">
        <f>'Consolidated List'!C1339</f>
        <v>0</v>
      </c>
      <c r="D1045" s="7">
        <f>'Consolidated List'!D1339</f>
        <v>0</v>
      </c>
      <c r="E1045" s="7">
        <f>'Consolidated List'!E1339</f>
        <v>0</v>
      </c>
      <c r="F1045" s="7">
        <f>'Consolidated List'!F1339</f>
        <v>0</v>
      </c>
      <c r="G1045" s="7">
        <f>'Consolidated List'!G1339</f>
        <v>0</v>
      </c>
      <c r="H1045" s="7">
        <f>'Consolidated List'!H1339</f>
        <v>0</v>
      </c>
      <c r="I1045" s="7">
        <f>'Consolidated List'!I1339</f>
        <v>0</v>
      </c>
      <c r="J1045" s="7">
        <f>'Consolidated List'!J1339</f>
        <v>0</v>
      </c>
      <c r="K1045" s="7">
        <f>'Consolidated List'!K1339</f>
        <v>0</v>
      </c>
      <c r="L1045" s="7">
        <f>'Consolidated List'!L1339</f>
        <v>0</v>
      </c>
      <c r="M1045" s="7">
        <f>'Consolidated List'!M1339</f>
        <v>0</v>
      </c>
      <c r="N1045" s="7">
        <f>'Consolidated List'!N1339</f>
        <v>1</v>
      </c>
      <c r="O1045" s="7">
        <f>'Consolidated List'!O1339</f>
        <v>0</v>
      </c>
      <c r="P1045" s="7">
        <f>'Consolidated List'!P1339</f>
        <v>0</v>
      </c>
      <c r="Q1045" s="7">
        <f>'Consolidated List'!Q1339</f>
        <v>0</v>
      </c>
      <c r="R1045" s="10">
        <f ca="1">RAND()*2-1</f>
        <v>-0.59615183298194774</v>
      </c>
      <c r="V1045" s="10">
        <f ca="1">$B$2*LOG(B1045+1)+SUMPRODUCT($C$2:$T$2,C1045:T1045)</f>
        <v>111.26384243817118</v>
      </c>
      <c r="W1045" s="10">
        <f t="shared" ca="1" si="32"/>
        <v>17051801560.484495</v>
      </c>
      <c r="X1045" s="7">
        <f t="shared" ca="1" si="33"/>
        <v>1</v>
      </c>
      <c r="Y1045" s="16">
        <f ca="1">X1045/$AA$15</f>
        <v>1.1579434923575729E-4</v>
      </c>
    </row>
    <row r="1046" spans="1:25" x14ac:dyDescent="0.25">
      <c r="A1046" t="str">
        <f>'Consolidated List'!A511</f>
        <v xml:space="preserve">Parkland </v>
      </c>
      <c r="B1046" s="7">
        <f>'Consolidated List'!B511+'Consolidated List'!B1340</f>
        <v>33311</v>
      </c>
      <c r="C1046" s="7">
        <f>'Consolidated List'!C511</f>
        <v>0</v>
      </c>
      <c r="D1046" s="7">
        <f>'Consolidated List'!D511</f>
        <v>0</v>
      </c>
      <c r="E1046" s="7">
        <f>'Consolidated List'!E357</f>
        <v>1</v>
      </c>
      <c r="F1046" s="7">
        <f>'Consolidated List'!F511</f>
        <v>0</v>
      </c>
      <c r="G1046" s="7">
        <f>'Consolidated List'!G511</f>
        <v>1</v>
      </c>
      <c r="H1046" s="7">
        <f>'Consolidated List'!H511</f>
        <v>0</v>
      </c>
      <c r="I1046" s="7">
        <f>'Consolidated List'!I511</f>
        <v>0</v>
      </c>
      <c r="J1046" s="7">
        <f>'Consolidated List'!J511</f>
        <v>0</v>
      </c>
      <c r="K1046" s="7">
        <f>'Consolidated List'!K511</f>
        <v>0</v>
      </c>
      <c r="L1046" s="7">
        <f>'Consolidated List'!L511</f>
        <v>0</v>
      </c>
      <c r="M1046" s="7">
        <f>'Consolidated List'!M511</f>
        <v>0</v>
      </c>
      <c r="N1046" s="7">
        <f>'Consolidated List'!N1340</f>
        <v>1</v>
      </c>
      <c r="O1046" s="7">
        <f>'Consolidated List'!O1340</f>
        <v>0</v>
      </c>
      <c r="P1046" s="7">
        <f>'Consolidated List'!P1340</f>
        <v>0</v>
      </c>
      <c r="Q1046" s="7">
        <f>'Consolidated List'!Q1340</f>
        <v>0</v>
      </c>
      <c r="R1046" s="10">
        <f ca="1">RAND()*2-1</f>
        <v>0.80603096362788884</v>
      </c>
      <c r="V1046" s="10">
        <f ca="1">$B$2*LOG(B1046+1)+SUMPRODUCT($C$2:$T$2,C1046:T1046)</f>
        <v>234.30613299468348</v>
      </c>
      <c r="W1046" s="10">
        <f t="shared" ca="1" si="32"/>
        <v>706184664689.97302</v>
      </c>
      <c r="X1046" s="7">
        <f t="shared" ca="1" si="33"/>
        <v>6</v>
      </c>
      <c r="Y1046" s="16">
        <f ca="1">X1046/$AA$15</f>
        <v>6.9476609541454376E-4</v>
      </c>
    </row>
    <row r="1047" spans="1:25" x14ac:dyDescent="0.25">
      <c r="A1047" t="str">
        <f>'Consolidated List'!A567</f>
        <v xml:space="preserve">Parkland Beach </v>
      </c>
      <c r="B1047" s="7">
        <f>'Consolidated List'!B567</f>
        <v>135</v>
      </c>
      <c r="C1047" s="7">
        <f>'Consolidated List'!C567</f>
        <v>0</v>
      </c>
      <c r="D1047" s="7">
        <f>'Consolidated List'!D567</f>
        <v>0</v>
      </c>
      <c r="E1047" s="7">
        <f>'Consolidated List'!E567</f>
        <v>0</v>
      </c>
      <c r="F1047" s="7">
        <f>'Consolidated List'!F567</f>
        <v>1</v>
      </c>
      <c r="G1047" s="7">
        <f>'Consolidated List'!G567</f>
        <v>0</v>
      </c>
      <c r="H1047" s="7">
        <f>'Consolidated List'!H567</f>
        <v>0</v>
      </c>
      <c r="I1047" s="7">
        <f>'Consolidated List'!I567</f>
        <v>0</v>
      </c>
      <c r="J1047" s="7">
        <f>'Consolidated List'!J567</f>
        <v>0</v>
      </c>
      <c r="K1047" s="7">
        <f>'Consolidated List'!K567</f>
        <v>0</v>
      </c>
      <c r="L1047" s="7">
        <f>'Consolidated List'!L567</f>
        <v>0</v>
      </c>
      <c r="M1047" s="7">
        <f>'Consolidated List'!M567</f>
        <v>0</v>
      </c>
      <c r="N1047" s="7">
        <f>'Consolidated List'!N567</f>
        <v>0</v>
      </c>
      <c r="O1047" s="7">
        <f>'Consolidated List'!O567</f>
        <v>0</v>
      </c>
      <c r="P1047" s="7">
        <f>'Consolidated List'!P567</f>
        <v>0</v>
      </c>
      <c r="Q1047" s="7">
        <f>'Consolidated List'!Q567</f>
        <v>0</v>
      </c>
      <c r="R1047" s="10">
        <f ca="1">RAND()*2-1</f>
        <v>0.95236675983405283</v>
      </c>
      <c r="V1047" s="10">
        <f ca="1">$B$2*LOG(B1047+1)+SUMPRODUCT($C$2:$T$2,C1047:T1047)</f>
        <v>96.930451574557708</v>
      </c>
      <c r="W1047" s="10">
        <f t="shared" ca="1" si="32"/>
        <v>8556599008.7058468</v>
      </c>
      <c r="X1047" s="7">
        <f t="shared" ca="1" si="33"/>
        <v>1</v>
      </c>
      <c r="Y1047" s="16">
        <f ca="1">X1047/$AA$15</f>
        <v>1.1579434923575729E-4</v>
      </c>
    </row>
    <row r="1048" spans="1:25" x14ac:dyDescent="0.25">
      <c r="A1048" t="str">
        <f>'Consolidated List'!A1005</f>
        <v>Parkview</v>
      </c>
      <c r="B1048" s="7">
        <f>'Consolidated List'!B1005</f>
        <v>0</v>
      </c>
      <c r="C1048" s="7">
        <f>'Consolidated List'!C1005</f>
        <v>0</v>
      </c>
      <c r="D1048" s="7">
        <f>'Consolidated List'!D1005</f>
        <v>0</v>
      </c>
      <c r="E1048" s="7">
        <f>'Consolidated List'!E1005</f>
        <v>0</v>
      </c>
      <c r="F1048" s="7">
        <f>'Consolidated List'!F1005</f>
        <v>0</v>
      </c>
      <c r="G1048" s="7">
        <f>'Consolidated List'!G1005</f>
        <v>0</v>
      </c>
      <c r="H1048" s="7">
        <f>'Consolidated List'!H1005</f>
        <v>0</v>
      </c>
      <c r="I1048" s="7">
        <f>'Consolidated List'!I1005</f>
        <v>0</v>
      </c>
      <c r="J1048" s="7">
        <f>'Consolidated List'!J1005</f>
        <v>0</v>
      </c>
      <c r="K1048" s="7">
        <f>'Consolidated List'!K1005</f>
        <v>0</v>
      </c>
      <c r="L1048" s="7">
        <f>'Consolidated List'!L1005</f>
        <v>0</v>
      </c>
      <c r="M1048" s="7">
        <f>'Consolidated List'!M1005</f>
        <v>1</v>
      </c>
      <c r="N1048" s="7">
        <f>'Consolidated List'!N1005</f>
        <v>0</v>
      </c>
      <c r="O1048" s="7">
        <f>'Consolidated List'!O1005</f>
        <v>0</v>
      </c>
      <c r="P1048" s="7">
        <f>'Consolidated List'!P1005</f>
        <v>0</v>
      </c>
      <c r="Q1048" s="7">
        <f>'Consolidated List'!Q1005</f>
        <v>0</v>
      </c>
      <c r="R1048" s="10">
        <f ca="1">RAND()*2-1</f>
        <v>0.87130638357559786</v>
      </c>
      <c r="V1048" s="10">
        <f ca="1">$B$2*LOG(B1048+1)+SUMPRODUCT($C$2:$T$2,C1048:T1048)</f>
        <v>64.567430779568426</v>
      </c>
      <c r="W1048" s="10">
        <f t="shared" ca="1" si="32"/>
        <v>1122192927.5911822</v>
      </c>
      <c r="X1048" s="7">
        <f t="shared" ca="1" si="33"/>
        <v>1</v>
      </c>
      <c r="Y1048" s="16">
        <f ca="1">X1048/$AA$15</f>
        <v>1.1579434923575729E-4</v>
      </c>
    </row>
    <row r="1049" spans="1:25" x14ac:dyDescent="0.25">
      <c r="A1049" s="13" t="str">
        <f>'Consolidated List'!A1827</f>
        <v xml:space="preserve">Patricia </v>
      </c>
      <c r="B1049" s="14">
        <f>'Consolidated List'!B1827</f>
        <v>116</v>
      </c>
      <c r="C1049" s="14">
        <f>'Consolidated List'!C1827</f>
        <v>0</v>
      </c>
      <c r="D1049" s="14">
        <f>'Consolidated List'!D1827</f>
        <v>0</v>
      </c>
      <c r="E1049" s="7">
        <f>'Consolidated List'!E358</f>
        <v>1</v>
      </c>
      <c r="F1049" s="14">
        <f>'Consolidated List'!F1827</f>
        <v>0</v>
      </c>
      <c r="G1049" s="14">
        <f>'Consolidated List'!G1827</f>
        <v>0</v>
      </c>
      <c r="H1049" s="14">
        <f>'Consolidated List'!H1827</f>
        <v>0</v>
      </c>
      <c r="I1049" s="14">
        <f>'Consolidated List'!I1827</f>
        <v>0</v>
      </c>
      <c r="J1049" s="14">
        <f>'Consolidated List'!J1827</f>
        <v>0</v>
      </c>
      <c r="K1049" s="14">
        <f>'Consolidated List'!K1827</f>
        <v>0</v>
      </c>
      <c r="L1049" s="14">
        <f>'Consolidated List'!L1827</f>
        <v>0</v>
      </c>
      <c r="M1049" s="14">
        <f>'Consolidated List'!M1827</f>
        <v>0</v>
      </c>
      <c r="N1049" s="14">
        <f>'Consolidated List'!N1827</f>
        <v>0</v>
      </c>
      <c r="O1049" s="14">
        <f>'Consolidated List'!O1827</f>
        <v>0</v>
      </c>
      <c r="P1049" s="14">
        <f>'Consolidated List'!P1827</f>
        <v>0</v>
      </c>
      <c r="Q1049" s="14">
        <f>'Consolidated List'!Q1827</f>
        <v>1</v>
      </c>
      <c r="R1049" s="15">
        <f ca="1">RAND()*2-1</f>
        <v>0.41843891008669543</v>
      </c>
      <c r="S1049" s="13"/>
      <c r="T1049" s="13"/>
      <c r="U1049" s="13"/>
      <c r="V1049" s="15">
        <f ca="1">$B$2*LOG(B1049+1)+SUMPRODUCT($C$2:$T$2,C1049:T1049)</f>
        <v>137.43452253849028</v>
      </c>
      <c r="W1049" s="10">
        <f t="shared" ca="1" si="32"/>
        <v>49031952765.863106</v>
      </c>
      <c r="X1049" s="7">
        <f t="shared" ca="1" si="33"/>
        <v>1</v>
      </c>
      <c r="Y1049" s="16">
        <f ca="1">X1049/$AA$15</f>
        <v>1.1579434923575729E-4</v>
      </c>
    </row>
    <row r="1050" spans="1:25" x14ac:dyDescent="0.25">
      <c r="A1050" t="str">
        <f>'Consolidated List'!A969</f>
        <v>Patricia Heights</v>
      </c>
      <c r="B1050" s="7">
        <f>'Consolidated List'!B969</f>
        <v>0</v>
      </c>
      <c r="C1050" s="7">
        <f>'Consolidated List'!C969</f>
        <v>0</v>
      </c>
      <c r="D1050" s="7">
        <f>'Consolidated List'!D969</f>
        <v>0</v>
      </c>
      <c r="E1050" s="7">
        <f>'Consolidated List'!E969</f>
        <v>0</v>
      </c>
      <c r="F1050" s="7">
        <f>'Consolidated List'!F969</f>
        <v>0</v>
      </c>
      <c r="G1050" s="7">
        <f>'Consolidated List'!G969</f>
        <v>0</v>
      </c>
      <c r="H1050" s="7">
        <f>'Consolidated List'!H969</f>
        <v>0</v>
      </c>
      <c r="I1050" s="7">
        <f>'Consolidated List'!I969</f>
        <v>0</v>
      </c>
      <c r="J1050" s="7">
        <f>'Consolidated List'!J969</f>
        <v>0</v>
      </c>
      <c r="K1050" s="7">
        <f>'Consolidated List'!K969</f>
        <v>0</v>
      </c>
      <c r="L1050" s="7">
        <f>'Consolidated List'!L969</f>
        <v>0</v>
      </c>
      <c r="M1050" s="7">
        <f>'Consolidated List'!M969</f>
        <v>1</v>
      </c>
      <c r="N1050" s="7">
        <f>'Consolidated List'!N969</f>
        <v>0</v>
      </c>
      <c r="O1050" s="7">
        <f>'Consolidated List'!O969</f>
        <v>0</v>
      </c>
      <c r="P1050" s="7">
        <f>'Consolidated List'!P969</f>
        <v>0</v>
      </c>
      <c r="Q1050" s="7">
        <f>'Consolidated List'!Q969</f>
        <v>0</v>
      </c>
      <c r="R1050" s="10">
        <f ca="1">RAND()*2-1</f>
        <v>-0.36109407403270866</v>
      </c>
      <c r="T1050">
        <v>2</v>
      </c>
      <c r="V1050" s="10">
        <f ca="1">$B$2*LOG(B1050+1)+SUMPRODUCT($C$2:$T$2,C1050:T1050)</f>
        <v>140.24342620348537</v>
      </c>
      <c r="W1050" s="10">
        <f t="shared" ca="1" si="32"/>
        <v>54251601872.649193</v>
      </c>
      <c r="X1050" s="7">
        <f t="shared" ca="1" si="33"/>
        <v>1</v>
      </c>
      <c r="Y1050" s="16">
        <f ca="1">X1050/$AA$15</f>
        <v>1.1579434923575729E-4</v>
      </c>
    </row>
    <row r="1051" spans="1:25" x14ac:dyDescent="0.25">
      <c r="A1051" t="str">
        <f>'Consolidated List'!A1341</f>
        <v xml:space="preserve">Patterson </v>
      </c>
      <c r="B1051" s="7">
        <f>'Consolidated List'!B1341</f>
        <v>4141</v>
      </c>
      <c r="C1051" s="7">
        <f>'Consolidated List'!C1341</f>
        <v>0</v>
      </c>
      <c r="D1051" s="7">
        <f>'Consolidated List'!D1341</f>
        <v>0</v>
      </c>
      <c r="E1051" s="7">
        <f>'Consolidated List'!E1341</f>
        <v>0</v>
      </c>
      <c r="F1051" s="7">
        <f>'Consolidated List'!F1341</f>
        <v>0</v>
      </c>
      <c r="G1051" s="7">
        <f>'Consolidated List'!G1341</f>
        <v>0</v>
      </c>
      <c r="H1051" s="7">
        <f>'Consolidated List'!H1341</f>
        <v>0</v>
      </c>
      <c r="I1051" s="7">
        <f>'Consolidated List'!I1341</f>
        <v>0</v>
      </c>
      <c r="J1051" s="7">
        <f>'Consolidated List'!J1341</f>
        <v>0</v>
      </c>
      <c r="K1051" s="7">
        <f>'Consolidated List'!K1341</f>
        <v>0</v>
      </c>
      <c r="L1051" s="7">
        <f>'Consolidated List'!L1341</f>
        <v>0</v>
      </c>
      <c r="M1051" s="7">
        <f>'Consolidated List'!M1341</f>
        <v>0</v>
      </c>
      <c r="N1051" s="7">
        <f>'Consolidated List'!N1341</f>
        <v>1</v>
      </c>
      <c r="O1051" s="7">
        <f>'Consolidated List'!O1341</f>
        <v>0</v>
      </c>
      <c r="P1051" s="7">
        <f>'Consolidated List'!P1341</f>
        <v>0</v>
      </c>
      <c r="Q1051" s="7">
        <f>'Consolidated List'!Q1341</f>
        <v>0</v>
      </c>
      <c r="R1051" s="10">
        <f ca="1">RAND()*2-1</f>
        <v>0.1645809410120298</v>
      </c>
      <c r="V1051" s="10">
        <f ca="1">$B$2*LOG(B1051+1)+SUMPRODUCT($C$2:$T$2,C1051:T1051)</f>
        <v>133.01374253051563</v>
      </c>
      <c r="W1051" s="10">
        <f t="shared" ca="1" si="32"/>
        <v>41637300573.115669</v>
      </c>
      <c r="X1051" s="7">
        <f t="shared" ca="1" si="33"/>
        <v>1</v>
      </c>
      <c r="Y1051" s="16">
        <f ca="1">X1051/$AA$15</f>
        <v>1.1579434923575729E-4</v>
      </c>
    </row>
    <row r="1052" spans="1:25" x14ac:dyDescent="0.25">
      <c r="A1052" t="str">
        <f>'Consolidated List'!A694</f>
        <v>Paul</v>
      </c>
      <c r="B1052" s="7">
        <f>'Consolidated List'!B694</f>
        <v>998</v>
      </c>
      <c r="C1052" s="7">
        <f>'Consolidated List'!C694</f>
        <v>0</v>
      </c>
      <c r="D1052" s="7">
        <f>'Consolidated List'!D694</f>
        <v>0</v>
      </c>
      <c r="E1052" s="7">
        <f>'Consolidated List'!E694</f>
        <v>0</v>
      </c>
      <c r="F1052" s="7">
        <f>'Consolidated List'!F694</f>
        <v>0</v>
      </c>
      <c r="G1052" s="7">
        <f>'Consolidated List'!G694</f>
        <v>0</v>
      </c>
      <c r="H1052" s="7">
        <f>'Consolidated List'!H694</f>
        <v>0</v>
      </c>
      <c r="I1052" s="7">
        <f>'Consolidated List'!I694</f>
        <v>1</v>
      </c>
      <c r="J1052" s="7">
        <f>'Consolidated List'!J694</f>
        <v>0</v>
      </c>
      <c r="K1052" s="7">
        <f>'Consolidated List'!K694</f>
        <v>0</v>
      </c>
      <c r="L1052" s="7">
        <f>'Consolidated List'!L694</f>
        <v>0</v>
      </c>
      <c r="M1052" s="7">
        <f>'Consolidated List'!M694</f>
        <v>0</v>
      </c>
      <c r="N1052" s="7">
        <f>'Consolidated List'!N694</f>
        <v>0</v>
      </c>
      <c r="O1052" s="7">
        <f>'Consolidated List'!O694</f>
        <v>0</v>
      </c>
      <c r="P1052" s="7">
        <f>'Consolidated List'!P694</f>
        <v>0</v>
      </c>
      <c r="Q1052" s="7">
        <f>'Consolidated List'!Q694</f>
        <v>0</v>
      </c>
      <c r="R1052" s="10">
        <f ca="1">RAND()*2-1</f>
        <v>-0.24907095722624306</v>
      </c>
      <c r="V1052" s="10">
        <f ca="1">$B$2*LOG(B1052+1)+SUMPRODUCT($C$2:$T$2,C1052:T1052)</f>
        <v>131.49495153919497</v>
      </c>
      <c r="W1052" s="10">
        <f t="shared" ca="1" si="32"/>
        <v>39313833748.788422</v>
      </c>
      <c r="X1052" s="7">
        <f t="shared" ca="1" si="33"/>
        <v>1</v>
      </c>
      <c r="Y1052" s="16">
        <f ca="1">X1052/$AA$15</f>
        <v>1.1579434923575729E-4</v>
      </c>
    </row>
    <row r="1053" spans="1:25" x14ac:dyDescent="0.25">
      <c r="A1053" t="str">
        <f>'Consolidated List'!A512</f>
        <v xml:space="preserve">Peace </v>
      </c>
      <c r="B1053" s="7">
        <f>'Consolidated List'!B512</f>
        <v>1487</v>
      </c>
      <c r="C1053" s="7">
        <f>'Consolidated List'!C512</f>
        <v>0</v>
      </c>
      <c r="D1053" s="7">
        <f>'Consolidated List'!D512</f>
        <v>0</v>
      </c>
      <c r="E1053" s="7">
        <f>'Consolidated List'!E512</f>
        <v>0</v>
      </c>
      <c r="F1053" s="7">
        <f>'Consolidated List'!F512</f>
        <v>0</v>
      </c>
      <c r="G1053" s="7">
        <f>'Consolidated List'!G512</f>
        <v>1</v>
      </c>
      <c r="H1053" s="7">
        <f>'Consolidated List'!H512</f>
        <v>0</v>
      </c>
      <c r="I1053" s="7">
        <f>'Consolidated List'!I512</f>
        <v>0</v>
      </c>
      <c r="J1053" s="7">
        <f>'Consolidated List'!J512</f>
        <v>0</v>
      </c>
      <c r="K1053" s="7">
        <f>'Consolidated List'!K512</f>
        <v>0</v>
      </c>
      <c r="L1053" s="7">
        <f>'Consolidated List'!L512</f>
        <v>0</v>
      </c>
      <c r="M1053" s="7">
        <f>'Consolidated List'!M512</f>
        <v>0</v>
      </c>
      <c r="N1053" s="7">
        <f>'Consolidated List'!N512</f>
        <v>0</v>
      </c>
      <c r="O1053" s="7">
        <f>'Consolidated List'!O512</f>
        <v>0</v>
      </c>
      <c r="P1053" s="7">
        <f>'Consolidated List'!P512</f>
        <v>0</v>
      </c>
      <c r="Q1053" s="7">
        <f>'Consolidated List'!Q512</f>
        <v>0</v>
      </c>
      <c r="R1053" s="10">
        <f ca="1">RAND()*2-1</f>
        <v>-0.81433883743423308</v>
      </c>
      <c r="V1053" s="10">
        <f ca="1">$B$2*LOG(B1053+1)+SUMPRODUCT($C$2:$T$2,C1053:T1053)</f>
        <v>136.55250835558306</v>
      </c>
      <c r="W1053" s="10">
        <f t="shared" ca="1" si="32"/>
        <v>47478655363.509163</v>
      </c>
      <c r="X1053" s="7">
        <f t="shared" ca="1" si="33"/>
        <v>1</v>
      </c>
      <c r="Y1053" s="16">
        <f ca="1">X1053/$AA$15</f>
        <v>1.1579434923575729E-4</v>
      </c>
    </row>
    <row r="1054" spans="1:25" x14ac:dyDescent="0.25">
      <c r="A1054" t="str">
        <f>'Consolidated List'!A663</f>
        <v xml:space="preserve">Peace Point </v>
      </c>
      <c r="B1054" s="7">
        <f>'Consolidated List'!B663</f>
        <v>0</v>
      </c>
      <c r="C1054" s="7">
        <f>'Consolidated List'!C663</f>
        <v>0</v>
      </c>
      <c r="D1054" s="7">
        <f>'Consolidated List'!D663</f>
        <v>0</v>
      </c>
      <c r="E1054" s="7">
        <f>'Consolidated List'!E663</f>
        <v>0</v>
      </c>
      <c r="F1054" s="7">
        <f>'Consolidated List'!F663</f>
        <v>0</v>
      </c>
      <c r="G1054" s="7">
        <f>'Consolidated List'!G663</f>
        <v>0</v>
      </c>
      <c r="H1054" s="7">
        <f>'Consolidated List'!H663</f>
        <v>0</v>
      </c>
      <c r="I1054" s="7">
        <f>'Consolidated List'!I663</f>
        <v>1</v>
      </c>
      <c r="J1054" s="7">
        <f>'Consolidated List'!J663</f>
        <v>0</v>
      </c>
      <c r="K1054" s="7">
        <f>'Consolidated List'!K663</f>
        <v>0</v>
      </c>
      <c r="L1054" s="7">
        <f>'Consolidated List'!L663</f>
        <v>0</v>
      </c>
      <c r="M1054" s="7">
        <f>'Consolidated List'!M663</f>
        <v>0</v>
      </c>
      <c r="N1054" s="7">
        <f>'Consolidated List'!N663</f>
        <v>0</v>
      </c>
      <c r="O1054" s="7">
        <f>'Consolidated List'!O663</f>
        <v>0</v>
      </c>
      <c r="P1054" s="7">
        <f>'Consolidated List'!P663</f>
        <v>0</v>
      </c>
      <c r="Q1054" s="7">
        <f>'Consolidated List'!Q663</f>
        <v>0</v>
      </c>
      <c r="R1054" s="10">
        <f ca="1">RAND()*2-1</f>
        <v>-4.8594831827005303E-2</v>
      </c>
      <c r="V1054" s="10">
        <f ca="1">$B$2*LOG(B1054+1)+SUMPRODUCT($C$2:$T$2,C1054:T1054)</f>
        <v>34.514051681729946</v>
      </c>
      <c r="W1054" s="10">
        <f t="shared" ca="1" si="32"/>
        <v>48975593.509942159</v>
      </c>
      <c r="X1054" s="7">
        <f t="shared" ca="1" si="33"/>
        <v>1</v>
      </c>
      <c r="Y1054" s="16">
        <f ca="1">X1054/$AA$15</f>
        <v>1.1579434923575729E-4</v>
      </c>
    </row>
    <row r="1055" spans="1:25" x14ac:dyDescent="0.25">
      <c r="A1055" t="str">
        <f>'Consolidated List'!A1504</f>
        <v xml:space="preserve">Peace River </v>
      </c>
      <c r="B1055" s="7">
        <f>'Consolidated List'!B1504</f>
        <v>6315</v>
      </c>
      <c r="C1055" s="7">
        <f>'Consolidated List'!C1504</f>
        <v>0</v>
      </c>
      <c r="D1055" s="7">
        <f>'Consolidated List'!D1504</f>
        <v>0</v>
      </c>
      <c r="E1055" s="7">
        <f>'Consolidated List'!E1504</f>
        <v>0</v>
      </c>
      <c r="F1055" s="7">
        <f>'Consolidated List'!F1504</f>
        <v>0</v>
      </c>
      <c r="G1055" s="7">
        <f>'Consolidated List'!G1504</f>
        <v>0</v>
      </c>
      <c r="H1055" s="7">
        <f>'Consolidated List'!H1504</f>
        <v>0</v>
      </c>
      <c r="I1055" s="7">
        <f>'Consolidated List'!I1504</f>
        <v>0</v>
      </c>
      <c r="J1055" s="7">
        <f>'Consolidated List'!J1504</f>
        <v>0</v>
      </c>
      <c r="K1055" s="7">
        <f>'Consolidated List'!K1504</f>
        <v>0</v>
      </c>
      <c r="L1055" s="7">
        <f>'Consolidated List'!L1504</f>
        <v>0</v>
      </c>
      <c r="M1055" s="7">
        <f>'Consolidated List'!M1504</f>
        <v>0</v>
      </c>
      <c r="N1055" s="7">
        <f>'Consolidated List'!N1504</f>
        <v>0</v>
      </c>
      <c r="O1055" s="7">
        <f>'Consolidated List'!O1504</f>
        <v>1</v>
      </c>
      <c r="P1055" s="7">
        <f>'Consolidated List'!P1504</f>
        <v>0</v>
      </c>
      <c r="Q1055" s="7">
        <f>'Consolidated List'!Q1504</f>
        <v>0</v>
      </c>
      <c r="R1055" s="10">
        <f ca="1">RAND()*2-1</f>
        <v>-3.1918810615010562E-2</v>
      </c>
      <c r="V1055" s="10">
        <f ca="1">$B$2*LOG(B1055+1)+SUMPRODUCT($C$2:$T$2,C1055:T1055)</f>
        <v>205.09540189794637</v>
      </c>
      <c r="W1055" s="10">
        <f t="shared" ca="1" si="32"/>
        <v>362893859353.44391</v>
      </c>
      <c r="X1055" s="7">
        <f t="shared" ca="1" si="33"/>
        <v>3</v>
      </c>
      <c r="Y1055" s="16">
        <f ca="1">X1055/$AA$15</f>
        <v>3.4738304770727188E-4</v>
      </c>
    </row>
    <row r="1056" spans="1:25" x14ac:dyDescent="0.25">
      <c r="A1056" t="str">
        <f>'Consolidated List'!A598</f>
        <v xml:space="preserve">Peavine </v>
      </c>
      <c r="B1056" s="7">
        <f>'Consolidated List'!B598</f>
        <v>905</v>
      </c>
      <c r="C1056" s="7">
        <f>'Consolidated List'!C598</f>
        <v>0</v>
      </c>
      <c r="D1056" s="7">
        <f>'Consolidated List'!D598</f>
        <v>0</v>
      </c>
      <c r="E1056" s="7">
        <f>'Consolidated List'!E598</f>
        <v>0</v>
      </c>
      <c r="F1056" s="7">
        <f>'Consolidated List'!F598</f>
        <v>0</v>
      </c>
      <c r="G1056" s="7">
        <f>'Consolidated List'!G598</f>
        <v>0</v>
      </c>
      <c r="H1056" s="7">
        <f>'Consolidated List'!H598</f>
        <v>1</v>
      </c>
      <c r="I1056" s="7">
        <f>'Consolidated List'!I598</f>
        <v>0</v>
      </c>
      <c r="J1056" s="7">
        <f>'Consolidated List'!J598</f>
        <v>0</v>
      </c>
      <c r="K1056" s="7">
        <f>'Consolidated List'!K598</f>
        <v>0</v>
      </c>
      <c r="L1056" s="7">
        <f>'Consolidated List'!L598</f>
        <v>0</v>
      </c>
      <c r="M1056" s="7">
        <f>'Consolidated List'!M598</f>
        <v>0</v>
      </c>
      <c r="N1056" s="7">
        <f>'Consolidated List'!N598</f>
        <v>0</v>
      </c>
      <c r="O1056" s="7">
        <f>'Consolidated List'!O598</f>
        <v>0</v>
      </c>
      <c r="P1056" s="7">
        <f>'Consolidated List'!P598</f>
        <v>0</v>
      </c>
      <c r="Q1056" s="14">
        <f>'Consolidated List'!Q1828</f>
        <v>1</v>
      </c>
      <c r="R1056" s="10">
        <f ca="1">RAND()*2-1</f>
        <v>0.16682530614839353</v>
      </c>
      <c r="V1056" s="10">
        <f ca="1">$B$2*LOG(B1056+1)+SUMPRODUCT($C$2:$T$2,C1056:T1056)</f>
        <v>164.25348358481875</v>
      </c>
      <c r="W1056" s="10">
        <f t="shared" ca="1" si="32"/>
        <v>119556431966.78989</v>
      </c>
      <c r="X1056" s="7">
        <f t="shared" ca="1" si="33"/>
        <v>1</v>
      </c>
      <c r="Y1056" s="16">
        <f ca="1">X1056/$AA$15</f>
        <v>1.1579434923575729E-4</v>
      </c>
    </row>
    <row r="1057" spans="1:25" x14ac:dyDescent="0.25">
      <c r="A1057" s="13" t="str">
        <f>'Consolidated List'!A1829</f>
        <v xml:space="preserve">Peerless Lake </v>
      </c>
      <c r="B1057" s="14">
        <f>'Consolidated List'!B1829</f>
        <v>455</v>
      </c>
      <c r="C1057" s="14">
        <f>'Consolidated List'!C1829</f>
        <v>0</v>
      </c>
      <c r="D1057" s="14">
        <f>'Consolidated List'!D1829</f>
        <v>0</v>
      </c>
      <c r="E1057" s="14">
        <f>'Consolidated List'!E1829</f>
        <v>0</v>
      </c>
      <c r="F1057" s="14">
        <f>'Consolidated List'!F1829</f>
        <v>0</v>
      </c>
      <c r="G1057" s="14">
        <f>'Consolidated List'!G1829</f>
        <v>0</v>
      </c>
      <c r="H1057" s="14">
        <f>'Consolidated List'!H1829</f>
        <v>0</v>
      </c>
      <c r="I1057" s="14">
        <f>'Consolidated List'!I1829</f>
        <v>0</v>
      </c>
      <c r="J1057" s="14">
        <f>'Consolidated List'!J1829</f>
        <v>0</v>
      </c>
      <c r="K1057" s="14">
        <f>'Consolidated List'!K1829</f>
        <v>0</v>
      </c>
      <c r="L1057" s="14">
        <f>'Consolidated List'!L1829</f>
        <v>0</v>
      </c>
      <c r="M1057" s="14">
        <f>'Consolidated List'!M1829</f>
        <v>0</v>
      </c>
      <c r="N1057" s="14">
        <f>'Consolidated List'!N1829</f>
        <v>0</v>
      </c>
      <c r="O1057" s="14">
        <f>'Consolidated List'!O1829</f>
        <v>0</v>
      </c>
      <c r="P1057" s="14">
        <f>'Consolidated List'!P1829</f>
        <v>0</v>
      </c>
      <c r="Q1057" s="14">
        <f>'Consolidated List'!Q1829</f>
        <v>1</v>
      </c>
      <c r="R1057" s="15">
        <f ca="1">RAND()*2-1</f>
        <v>-0.96174589116162879</v>
      </c>
      <c r="S1057" s="13"/>
      <c r="T1057" s="13"/>
      <c r="U1057" s="13"/>
      <c r="V1057" s="15">
        <f ca="1">$B$2*LOG(B1057+1)+SUMPRODUCT($C$2:$T$2,C1057:T1057)</f>
        <v>118.12838089631006</v>
      </c>
      <c r="W1057" s="10">
        <f t="shared" ca="1" si="32"/>
        <v>23002299672.927917</v>
      </c>
      <c r="X1057" s="7">
        <f t="shared" ca="1" si="33"/>
        <v>1</v>
      </c>
      <c r="Y1057" s="16">
        <f ca="1">X1057/$AA$15</f>
        <v>1.1579434923575729E-4</v>
      </c>
    </row>
    <row r="1058" spans="1:25" x14ac:dyDescent="0.25">
      <c r="A1058" s="13" t="str">
        <f>'Consolidated List'!A1830</f>
        <v xml:space="preserve">Peers </v>
      </c>
      <c r="B1058" s="14">
        <f>'Consolidated List'!B1830</f>
        <v>120</v>
      </c>
      <c r="C1058" s="14">
        <f>'Consolidated List'!C1830</f>
        <v>0</v>
      </c>
      <c r="D1058" s="14">
        <f>'Consolidated List'!D1830</f>
        <v>0</v>
      </c>
      <c r="E1058" s="7">
        <f>'Consolidated List'!E359</f>
        <v>1</v>
      </c>
      <c r="F1058" s="14">
        <f>'Consolidated List'!F1830</f>
        <v>0</v>
      </c>
      <c r="G1058" s="14">
        <f>'Consolidated List'!G1830</f>
        <v>0</v>
      </c>
      <c r="H1058" s="14">
        <f>'Consolidated List'!H1830</f>
        <v>0</v>
      </c>
      <c r="I1058" s="14">
        <f>'Consolidated List'!I1830</f>
        <v>0</v>
      </c>
      <c r="J1058" s="14">
        <f>'Consolidated List'!J1830</f>
        <v>0</v>
      </c>
      <c r="K1058" s="14">
        <f>'Consolidated List'!K1830</f>
        <v>0</v>
      </c>
      <c r="L1058" s="14">
        <f>'Consolidated List'!L1830</f>
        <v>0</v>
      </c>
      <c r="M1058" s="14">
        <f>'Consolidated List'!M1830</f>
        <v>0</v>
      </c>
      <c r="N1058" s="14">
        <f>'Consolidated List'!N1830</f>
        <v>0</v>
      </c>
      <c r="O1058" s="14">
        <f>'Consolidated List'!O1830</f>
        <v>0</v>
      </c>
      <c r="P1058" s="14">
        <f>'Consolidated List'!P1830</f>
        <v>0</v>
      </c>
      <c r="Q1058" s="14">
        <f>'Consolidated List'!Q1830</f>
        <v>1</v>
      </c>
      <c r="R1058" s="15">
        <f ca="1">RAND()*2-1</f>
        <v>0.30620537234747203</v>
      </c>
      <c r="S1058" s="13"/>
      <c r="T1058" s="13"/>
      <c r="U1058" s="13"/>
      <c r="V1058" s="15">
        <f ca="1">$B$2*LOG(B1058+1)+SUMPRODUCT($C$2:$T$2,C1058:T1058)</f>
        <v>136.79397094391757</v>
      </c>
      <c r="W1058" s="10">
        <f t="shared" ca="1" si="32"/>
        <v>47899919501.448807</v>
      </c>
      <c r="X1058" s="7">
        <f t="shared" ca="1" si="33"/>
        <v>1</v>
      </c>
      <c r="Y1058" s="16">
        <f ca="1">X1058/$AA$15</f>
        <v>1.1579434923575729E-4</v>
      </c>
    </row>
    <row r="1059" spans="1:25" x14ac:dyDescent="0.25">
      <c r="A1059" t="str">
        <f>'Consolidated List'!A664</f>
        <v xml:space="preserve">Peigan </v>
      </c>
      <c r="B1059" s="7">
        <f>'Consolidated List'!B664</f>
        <v>1537</v>
      </c>
      <c r="C1059" s="7">
        <f>'Consolidated List'!C664</f>
        <v>0</v>
      </c>
      <c r="D1059" s="7">
        <f>'Consolidated List'!D664</f>
        <v>0</v>
      </c>
      <c r="E1059" s="7">
        <f>'Consolidated List'!E664</f>
        <v>0</v>
      </c>
      <c r="F1059" s="7">
        <f>'Consolidated List'!F664</f>
        <v>0</v>
      </c>
      <c r="G1059" s="7">
        <f>'Consolidated List'!G664</f>
        <v>0</v>
      </c>
      <c r="H1059" s="7">
        <f>'Consolidated List'!H664</f>
        <v>0</v>
      </c>
      <c r="I1059" s="7">
        <f>'Consolidated List'!I664</f>
        <v>1</v>
      </c>
      <c r="J1059" s="7">
        <f>'Consolidated List'!J664</f>
        <v>0</v>
      </c>
      <c r="K1059" s="7">
        <f>'Consolidated List'!K664</f>
        <v>0</v>
      </c>
      <c r="L1059" s="7">
        <f>'Consolidated List'!L664</f>
        <v>0</v>
      </c>
      <c r="M1059" s="7">
        <f>'Consolidated List'!M664</f>
        <v>0</v>
      </c>
      <c r="N1059" s="7">
        <f>'Consolidated List'!N664</f>
        <v>0</v>
      </c>
      <c r="O1059" s="7">
        <f>'Consolidated List'!O664</f>
        <v>0</v>
      </c>
      <c r="P1059" s="7">
        <f>'Consolidated List'!P664</f>
        <v>0</v>
      </c>
      <c r="Q1059" s="7">
        <f>'Consolidated List'!Q664</f>
        <v>0</v>
      </c>
      <c r="R1059" s="10">
        <f ca="1">RAND()*2-1</f>
        <v>-0.3932432037985043</v>
      </c>
      <c r="V1059" s="10">
        <f ca="1">$B$2*LOG(B1059+1)+SUMPRODUCT($C$2:$T$2,C1059:T1059)</f>
        <v>136.23712703237356</v>
      </c>
      <c r="W1059" s="10">
        <f t="shared" ca="1" si="32"/>
        <v>46932899242.951683</v>
      </c>
      <c r="X1059" s="7">
        <f t="shared" ca="1" si="33"/>
        <v>1</v>
      </c>
      <c r="Y1059" s="16">
        <f ca="1">X1059/$AA$15</f>
        <v>1.1579434923575729E-4</v>
      </c>
    </row>
    <row r="1060" spans="1:25" x14ac:dyDescent="0.25">
      <c r="A1060" t="str">
        <f>'Consolidated List'!A568</f>
        <v xml:space="preserve">Pelican Narrows </v>
      </c>
      <c r="B1060" s="7">
        <f>'Consolidated List'!B568</f>
        <v>141</v>
      </c>
      <c r="C1060" s="7">
        <f>'Consolidated List'!C568</f>
        <v>0</v>
      </c>
      <c r="D1060" s="7">
        <f>'Consolidated List'!D568</f>
        <v>0</v>
      </c>
      <c r="E1060" s="7">
        <f>'Consolidated List'!E568</f>
        <v>0</v>
      </c>
      <c r="F1060" s="7">
        <f>'Consolidated List'!F568</f>
        <v>1</v>
      </c>
      <c r="G1060" s="7">
        <f>'Consolidated List'!G568</f>
        <v>0</v>
      </c>
      <c r="H1060" s="7">
        <f>'Consolidated List'!H568</f>
        <v>0</v>
      </c>
      <c r="I1060" s="7">
        <f>'Consolidated List'!I568</f>
        <v>0</v>
      </c>
      <c r="J1060" s="7">
        <f>'Consolidated List'!J568</f>
        <v>0</v>
      </c>
      <c r="K1060" s="7">
        <f>'Consolidated List'!K568</f>
        <v>0</v>
      </c>
      <c r="L1060" s="7">
        <f>'Consolidated List'!L568</f>
        <v>0</v>
      </c>
      <c r="M1060" s="7">
        <f>'Consolidated List'!M568</f>
        <v>0</v>
      </c>
      <c r="N1060" s="7">
        <f>'Consolidated List'!N568</f>
        <v>0</v>
      </c>
      <c r="O1060" s="7">
        <f>'Consolidated List'!O568</f>
        <v>0</v>
      </c>
      <c r="P1060" s="7">
        <f>'Consolidated List'!P568</f>
        <v>0</v>
      </c>
      <c r="Q1060" s="7">
        <f>'Consolidated List'!Q568</f>
        <v>0</v>
      </c>
      <c r="R1060" s="10">
        <f ca="1">RAND()*2-1</f>
        <v>0.64699109407565247</v>
      </c>
      <c r="V1060" s="10">
        <f ca="1">$B$2*LOG(B1060+1)+SUMPRODUCT($C$2:$T$2,C1060:T1060)</f>
        <v>94.495426305397373</v>
      </c>
      <c r="W1060" s="10">
        <f t="shared" ca="1" si="32"/>
        <v>7534491426.729538</v>
      </c>
      <c r="X1060" s="7">
        <f t="shared" ca="1" si="33"/>
        <v>1</v>
      </c>
      <c r="Y1060" s="16">
        <f ca="1">X1060/$AA$15</f>
        <v>1.1579434923575729E-4</v>
      </c>
    </row>
    <row r="1061" spans="1:25" x14ac:dyDescent="0.25">
      <c r="A1061" t="str">
        <f>'Consolidated List'!A360</f>
        <v xml:space="preserve">Pelican Point </v>
      </c>
      <c r="B1061" s="7">
        <f>'Consolidated List'!B360</f>
        <v>23</v>
      </c>
      <c r="C1061" s="7">
        <f>'Consolidated List'!C360</f>
        <v>0</v>
      </c>
      <c r="D1061" s="7">
        <f>'Consolidated List'!D360</f>
        <v>0</v>
      </c>
      <c r="E1061" s="7">
        <f>'Consolidated List'!E360</f>
        <v>1</v>
      </c>
      <c r="F1061" s="7">
        <f>'Consolidated List'!F360</f>
        <v>0</v>
      </c>
      <c r="G1061" s="7">
        <f>'Consolidated List'!G360</f>
        <v>0</v>
      </c>
      <c r="H1061" s="7">
        <f>'Consolidated List'!H360</f>
        <v>0</v>
      </c>
      <c r="I1061" s="7">
        <f>'Consolidated List'!I360</f>
        <v>0</v>
      </c>
      <c r="J1061" s="7">
        <f>'Consolidated List'!J360</f>
        <v>0</v>
      </c>
      <c r="K1061" s="7">
        <f>'Consolidated List'!K360</f>
        <v>0</v>
      </c>
      <c r="L1061" s="7">
        <f>'Consolidated List'!L360</f>
        <v>0</v>
      </c>
      <c r="M1061" s="7">
        <f>'Consolidated List'!M360</f>
        <v>0</v>
      </c>
      <c r="N1061" s="7">
        <f>'Consolidated List'!N360</f>
        <v>0</v>
      </c>
      <c r="O1061" s="7">
        <f>'Consolidated List'!O360</f>
        <v>0</v>
      </c>
      <c r="P1061" s="7">
        <f>'Consolidated List'!P360</f>
        <v>0</v>
      </c>
      <c r="Q1061" s="7">
        <f>'Consolidated List'!Q360</f>
        <v>0</v>
      </c>
      <c r="R1061" s="10">
        <f ca="1">RAND()*2-1</f>
        <v>-0.41763003781065144</v>
      </c>
      <c r="T1061">
        <v>4</v>
      </c>
      <c r="V1061" s="10">
        <f ca="1">$B$2*LOG(B1061+1)+SUMPRODUCT($C$2:$T$2,C1061:T1061)</f>
        <v>242.37067059837648</v>
      </c>
      <c r="W1061" s="10">
        <f t="shared" ca="1" si="32"/>
        <v>836373612383.62134</v>
      </c>
      <c r="X1061" s="7">
        <f t="shared" ca="1" si="33"/>
        <v>7</v>
      </c>
      <c r="Y1061" s="16">
        <f ca="1">X1061/$AA$15</f>
        <v>8.1056044465030105E-4</v>
      </c>
    </row>
    <row r="1062" spans="1:25" x14ac:dyDescent="0.25">
      <c r="A1062" t="str">
        <f>'Consolidated List'!A1144</f>
        <v>Pembina</v>
      </c>
      <c r="B1062" s="7">
        <f>'Consolidated List'!B1144</f>
        <v>0</v>
      </c>
      <c r="C1062" s="7">
        <f>'Consolidated List'!C1144</f>
        <v>0</v>
      </c>
      <c r="D1062" s="7">
        <f>'Consolidated List'!D1144</f>
        <v>0</v>
      </c>
      <c r="E1062" s="7">
        <f>'Consolidated List'!E1144</f>
        <v>0</v>
      </c>
      <c r="F1062" s="7">
        <f>'Consolidated List'!F1144</f>
        <v>0</v>
      </c>
      <c r="G1062" s="7">
        <f>'Consolidated List'!G1144</f>
        <v>0</v>
      </c>
      <c r="H1062" s="7">
        <f>'Consolidated List'!H1144</f>
        <v>0</v>
      </c>
      <c r="I1062" s="7">
        <f>'Consolidated List'!I1144</f>
        <v>0</v>
      </c>
      <c r="J1062" s="7">
        <f>'Consolidated List'!J1144</f>
        <v>0</v>
      </c>
      <c r="K1062" s="7">
        <f>'Consolidated List'!K1144</f>
        <v>0</v>
      </c>
      <c r="L1062" s="7">
        <f>'Consolidated List'!L1144</f>
        <v>0</v>
      </c>
      <c r="M1062" s="7">
        <f>'Consolidated List'!M1144</f>
        <v>1</v>
      </c>
      <c r="N1062" s="7">
        <f>'Consolidated List'!N1144</f>
        <v>0</v>
      </c>
      <c r="O1062" s="7">
        <f>'Consolidated List'!O1144</f>
        <v>0</v>
      </c>
      <c r="P1062" s="7">
        <f>'Consolidated List'!P1144</f>
        <v>0</v>
      </c>
      <c r="Q1062" s="7">
        <f>'Consolidated List'!Q1144</f>
        <v>0</v>
      </c>
      <c r="R1062" s="10">
        <f ca="1">RAND()*2-1</f>
        <v>-0.61114140461708244</v>
      </c>
      <c r="V1062" s="10">
        <f ca="1">$B$2*LOG(B1062+1)+SUMPRODUCT($C$2:$T$2,C1062:T1062)</f>
        <v>49.742952897641629</v>
      </c>
      <c r="W1062" s="10">
        <f t="shared" ca="1" si="32"/>
        <v>304549444.05943739</v>
      </c>
      <c r="X1062" s="7">
        <f t="shared" ca="1" si="33"/>
        <v>1</v>
      </c>
      <c r="Y1062" s="16">
        <f ca="1">X1062/$AA$15</f>
        <v>1.1579434923575729E-4</v>
      </c>
    </row>
    <row r="1063" spans="1:25" x14ac:dyDescent="0.25">
      <c r="A1063" t="str">
        <f>'Consolidated List'!A860</f>
        <v>Pembina River</v>
      </c>
      <c r="B1063" s="7">
        <f>'Consolidated List'!B860</f>
        <v>0</v>
      </c>
      <c r="C1063" s="7">
        <f>'Consolidated List'!C860</f>
        <v>0</v>
      </c>
      <c r="D1063" s="7">
        <f>'Consolidated List'!D860</f>
        <v>0</v>
      </c>
      <c r="E1063" s="7">
        <f>'Consolidated List'!E860</f>
        <v>0</v>
      </c>
      <c r="F1063" s="7">
        <f>'Consolidated List'!F860</f>
        <v>0</v>
      </c>
      <c r="G1063" s="7">
        <f>'Consolidated List'!G860</f>
        <v>0</v>
      </c>
      <c r="H1063" s="7">
        <f>'Consolidated List'!H860</f>
        <v>0</v>
      </c>
      <c r="I1063" s="7">
        <f>'Consolidated List'!I860</f>
        <v>0</v>
      </c>
      <c r="J1063" s="7">
        <f>'Consolidated List'!J860</f>
        <v>0</v>
      </c>
      <c r="K1063" s="7">
        <f>'Consolidated List'!K860</f>
        <v>0</v>
      </c>
      <c r="L1063" s="7">
        <f>'Consolidated List'!L860</f>
        <v>1</v>
      </c>
      <c r="M1063" s="7">
        <f>'Consolidated List'!M860</f>
        <v>0</v>
      </c>
      <c r="N1063" s="7">
        <f>'Consolidated List'!N860</f>
        <v>0</v>
      </c>
      <c r="O1063" s="7">
        <f>'Consolidated List'!O860</f>
        <v>0</v>
      </c>
      <c r="P1063" s="7">
        <f>'Consolidated List'!P860</f>
        <v>0</v>
      </c>
      <c r="Q1063" s="7">
        <f>'Consolidated List'!Q860</f>
        <v>0</v>
      </c>
      <c r="R1063" s="10">
        <f ca="1">RAND()*2-1</f>
        <v>0.9687067299943446</v>
      </c>
      <c r="V1063" s="10">
        <f ca="1">$B$2*LOG(B1063+1)+SUMPRODUCT($C$2:$T$2,C1063:T1063)</f>
        <v>34.68706729994345</v>
      </c>
      <c r="W1063" s="10">
        <f t="shared" ca="1" si="32"/>
        <v>50215512.262248993</v>
      </c>
      <c r="X1063" s="7">
        <f t="shared" ca="1" si="33"/>
        <v>1</v>
      </c>
      <c r="Y1063" s="16">
        <f ca="1">X1063/$AA$15</f>
        <v>1.1579434923575729E-4</v>
      </c>
    </row>
    <row r="1064" spans="1:25" x14ac:dyDescent="0.25">
      <c r="A1064" t="str">
        <f>'Consolidated List'!A1342</f>
        <v xml:space="preserve">Penbrooke Meadows </v>
      </c>
      <c r="B1064" s="7">
        <f>'Consolidated List'!B1342</f>
        <v>8490</v>
      </c>
      <c r="C1064" s="7">
        <f>'Consolidated List'!C1342</f>
        <v>0</v>
      </c>
      <c r="D1064" s="7">
        <f>'Consolidated List'!D1342</f>
        <v>0</v>
      </c>
      <c r="E1064" s="7">
        <f>'Consolidated List'!E1342</f>
        <v>0</v>
      </c>
      <c r="F1064" s="7">
        <f>'Consolidated List'!F1342</f>
        <v>0</v>
      </c>
      <c r="G1064" s="7">
        <f>'Consolidated List'!G1342</f>
        <v>0</v>
      </c>
      <c r="H1064" s="7">
        <f>'Consolidated List'!H1342</f>
        <v>0</v>
      </c>
      <c r="I1064" s="7">
        <f>'Consolidated List'!I1342</f>
        <v>0</v>
      </c>
      <c r="J1064" s="7">
        <f>'Consolidated List'!J1342</f>
        <v>0</v>
      </c>
      <c r="K1064" s="7">
        <f>'Consolidated List'!K1342</f>
        <v>0</v>
      </c>
      <c r="L1064" s="7">
        <f>'Consolidated List'!L1342</f>
        <v>0</v>
      </c>
      <c r="M1064" s="7">
        <f>'Consolidated List'!M1342</f>
        <v>0</v>
      </c>
      <c r="N1064" s="7">
        <f>'Consolidated List'!N1342</f>
        <v>1</v>
      </c>
      <c r="O1064" s="7">
        <f>'Consolidated List'!O1342</f>
        <v>0</v>
      </c>
      <c r="P1064" s="7">
        <f>'Consolidated List'!P1342</f>
        <v>0</v>
      </c>
      <c r="Q1064" s="7">
        <f>'Consolidated List'!Q1342</f>
        <v>0</v>
      </c>
      <c r="R1064" s="10">
        <f ca="1">RAND()*2-1</f>
        <v>0.14925722136711261</v>
      </c>
      <c r="V1064" s="10">
        <f ca="1">$B$2*LOG(B1064+1)+SUMPRODUCT($C$2:$T$2,C1064:T1064)</f>
        <v>143.14821396273851</v>
      </c>
      <c r="W1064" s="10">
        <f t="shared" ca="1" si="32"/>
        <v>60107638918.512253</v>
      </c>
      <c r="X1064" s="7">
        <f t="shared" ca="1" si="33"/>
        <v>1</v>
      </c>
      <c r="Y1064" s="16">
        <f ca="1">X1064/$AA$15</f>
        <v>1.1579434923575729E-4</v>
      </c>
    </row>
    <row r="1065" spans="1:25" x14ac:dyDescent="0.25">
      <c r="A1065" t="str">
        <f>'Consolidated List'!A72</f>
        <v xml:space="preserve">Pendant d'Oreille </v>
      </c>
      <c r="B1065" s="7">
        <f>'Consolidated List'!B72</f>
        <v>0</v>
      </c>
      <c r="C1065" s="7">
        <f>'Consolidated List'!C72</f>
        <v>0</v>
      </c>
      <c r="D1065" s="7">
        <f>'Consolidated List'!D72</f>
        <v>1</v>
      </c>
      <c r="E1065" s="7">
        <f>'Consolidated List'!E72</f>
        <v>0</v>
      </c>
      <c r="F1065" s="7">
        <f>'Consolidated List'!F72</f>
        <v>0</v>
      </c>
      <c r="G1065" s="7">
        <f>'Consolidated List'!G72</f>
        <v>0</v>
      </c>
      <c r="H1065" s="7">
        <f>'Consolidated List'!H72</f>
        <v>0</v>
      </c>
      <c r="I1065" s="7">
        <f>'Consolidated List'!I72</f>
        <v>0</v>
      </c>
      <c r="J1065" s="7">
        <f>'Consolidated List'!J72</f>
        <v>0</v>
      </c>
      <c r="K1065" s="7">
        <f>'Consolidated List'!K72</f>
        <v>0</v>
      </c>
      <c r="L1065" s="7">
        <f>'Consolidated List'!L72</f>
        <v>0</v>
      </c>
      <c r="M1065" s="7">
        <f>'Consolidated List'!M72</f>
        <v>0</v>
      </c>
      <c r="N1065" s="7">
        <f>'Consolidated List'!N72</f>
        <v>0</v>
      </c>
      <c r="O1065" s="7">
        <f>'Consolidated List'!O72</f>
        <v>0</v>
      </c>
      <c r="P1065" s="7">
        <f>'Consolidated List'!P72</f>
        <v>0</v>
      </c>
      <c r="Q1065" s="7">
        <f>'Consolidated List'!Q72</f>
        <v>0</v>
      </c>
      <c r="R1065" s="10">
        <f ca="1">RAND()*2-1</f>
        <v>0.56786291519493615</v>
      </c>
      <c r="V1065" s="10">
        <f ca="1">$B$2*LOG(B1065+1)+SUMPRODUCT($C$2:$T$2,C1065:T1065)</f>
        <v>15.678629151949362</v>
      </c>
      <c r="W1065" s="10">
        <f t="shared" ca="1" si="32"/>
        <v>947413.39855906751</v>
      </c>
      <c r="X1065" s="7">
        <f t="shared" ca="1" si="33"/>
        <v>1</v>
      </c>
      <c r="Y1065" s="16">
        <f ca="1">X1065/$AA$15</f>
        <v>1.1579434923575729E-4</v>
      </c>
    </row>
    <row r="1066" spans="1:25" x14ac:dyDescent="0.25">
      <c r="A1066" t="str">
        <f>'Consolidated List'!A1505</f>
        <v xml:space="preserve">Penhold </v>
      </c>
      <c r="B1066" s="7">
        <f>'Consolidated List'!B1505</f>
        <v>1961</v>
      </c>
      <c r="C1066" s="7">
        <f>'Consolidated List'!C1505</f>
        <v>0</v>
      </c>
      <c r="D1066" s="7">
        <f>'Consolidated List'!D1505</f>
        <v>0</v>
      </c>
      <c r="E1066" s="7">
        <f>'Consolidated List'!E1505</f>
        <v>0</v>
      </c>
      <c r="F1066" s="7">
        <f>'Consolidated List'!F1505</f>
        <v>0</v>
      </c>
      <c r="G1066" s="7">
        <f>'Consolidated List'!G1505</f>
        <v>0</v>
      </c>
      <c r="H1066" s="7">
        <f>'Consolidated List'!H1505</f>
        <v>0</v>
      </c>
      <c r="I1066" s="7">
        <f>'Consolidated List'!I1505</f>
        <v>0</v>
      </c>
      <c r="J1066" s="7">
        <f>'Consolidated List'!J1505</f>
        <v>0</v>
      </c>
      <c r="K1066" s="7">
        <f>'Consolidated List'!K1505</f>
        <v>0</v>
      </c>
      <c r="L1066" s="7">
        <f>'Consolidated List'!L1505</f>
        <v>0</v>
      </c>
      <c r="M1066" s="7">
        <f>'Consolidated List'!M1505</f>
        <v>0</v>
      </c>
      <c r="N1066" s="7">
        <f>'Consolidated List'!N1505</f>
        <v>0</v>
      </c>
      <c r="O1066" s="7">
        <f>'Consolidated List'!O1505</f>
        <v>1</v>
      </c>
      <c r="P1066" s="7">
        <f>'Consolidated List'!P1505</f>
        <v>0</v>
      </c>
      <c r="Q1066" s="7">
        <f>'Consolidated List'!Q1505</f>
        <v>0</v>
      </c>
      <c r="R1066" s="10">
        <f ca="1">RAND()*2-1</f>
        <v>6.3796135452551139E-2</v>
      </c>
      <c r="V1066" s="10">
        <f ca="1">$B$2*LOG(B1066+1)+SUMPRODUCT($C$2:$T$2,C1066:T1066)</f>
        <v>189.29702845497519</v>
      </c>
      <c r="W1066" s="10">
        <f t="shared" ca="1" si="32"/>
        <v>243063072138.4866</v>
      </c>
      <c r="X1066" s="7">
        <f t="shared" ca="1" si="33"/>
        <v>2</v>
      </c>
      <c r="Y1066" s="16">
        <f ca="1">X1066/$AA$15</f>
        <v>2.3158869847151459E-4</v>
      </c>
    </row>
    <row r="1067" spans="1:25" x14ac:dyDescent="0.25">
      <c r="A1067" t="str">
        <f>'Consolidated List'!A361</f>
        <v xml:space="preserve">Peoria </v>
      </c>
      <c r="B1067" s="7">
        <f>'Consolidated List'!B361</f>
        <v>0</v>
      </c>
      <c r="C1067" s="7">
        <f>'Consolidated List'!C361</f>
        <v>0</v>
      </c>
      <c r="D1067" s="7">
        <f>'Consolidated List'!D361</f>
        <v>0</v>
      </c>
      <c r="E1067" s="7">
        <f>'Consolidated List'!E361</f>
        <v>1</v>
      </c>
      <c r="F1067" s="7">
        <f>'Consolidated List'!F361</f>
        <v>0</v>
      </c>
      <c r="G1067" s="7">
        <f>'Consolidated List'!G361</f>
        <v>0</v>
      </c>
      <c r="H1067" s="7">
        <f>'Consolidated List'!H361</f>
        <v>0</v>
      </c>
      <c r="I1067" s="7">
        <f>'Consolidated List'!I361</f>
        <v>0</v>
      </c>
      <c r="J1067" s="7">
        <f>'Consolidated List'!J361</f>
        <v>0</v>
      </c>
      <c r="K1067" s="7">
        <f>'Consolidated List'!K361</f>
        <v>0</v>
      </c>
      <c r="L1067" s="7">
        <f>'Consolidated List'!L361</f>
        <v>0</v>
      </c>
      <c r="M1067" s="7">
        <f>'Consolidated List'!M361</f>
        <v>0</v>
      </c>
      <c r="N1067" s="7">
        <f>'Consolidated List'!N361</f>
        <v>0</v>
      </c>
      <c r="O1067" s="7">
        <f>'Consolidated List'!O361</f>
        <v>0</v>
      </c>
      <c r="P1067" s="7">
        <f>'Consolidated List'!P361</f>
        <v>0</v>
      </c>
      <c r="Q1067" s="7">
        <f>'Consolidated List'!Q361</f>
        <v>0</v>
      </c>
      <c r="R1067" s="10">
        <f ca="1">RAND()*2-1</f>
        <v>0.78642737804906693</v>
      </c>
      <c r="V1067" s="10">
        <f ca="1">$B$2*LOG(B1067+1)+SUMPRODUCT($C$2:$T$2,C1067:T1067)</f>
        <v>32.86427378049067</v>
      </c>
      <c r="W1067" s="10">
        <f t="shared" ca="1" si="32"/>
        <v>38337181.130687311</v>
      </c>
      <c r="X1067" s="7">
        <f t="shared" ca="1" si="33"/>
        <v>1</v>
      </c>
      <c r="Y1067" s="16">
        <f ca="1">X1067/$AA$15</f>
        <v>1.1579434923575729E-4</v>
      </c>
    </row>
    <row r="1068" spans="1:25" x14ac:dyDescent="0.25">
      <c r="A1068" s="13" t="str">
        <f>'Consolidated List'!A1831</f>
        <v xml:space="preserve">Perryvale </v>
      </c>
      <c r="B1068" s="14">
        <f>'Consolidated List'!B1831</f>
        <v>20</v>
      </c>
      <c r="C1068" s="14">
        <f>'Consolidated List'!C1831</f>
        <v>0</v>
      </c>
      <c r="D1068" s="14">
        <f>'Consolidated List'!D1831</f>
        <v>0</v>
      </c>
      <c r="E1068" s="7">
        <f>'Consolidated List'!E362</f>
        <v>1</v>
      </c>
      <c r="F1068" s="14">
        <f>'Consolidated List'!F1831</f>
        <v>0</v>
      </c>
      <c r="G1068" s="14">
        <f>'Consolidated List'!G1831</f>
        <v>0</v>
      </c>
      <c r="H1068" s="14">
        <f>'Consolidated List'!H1831</f>
        <v>0</v>
      </c>
      <c r="I1068" s="14">
        <f>'Consolidated List'!I1831</f>
        <v>0</v>
      </c>
      <c r="J1068" s="14">
        <f>'Consolidated List'!J1831</f>
        <v>0</v>
      </c>
      <c r="K1068" s="14">
        <f>'Consolidated List'!K1831</f>
        <v>0</v>
      </c>
      <c r="L1068" s="14">
        <f>'Consolidated List'!L1831</f>
        <v>0</v>
      </c>
      <c r="M1068" s="14">
        <f>'Consolidated List'!M1831</f>
        <v>0</v>
      </c>
      <c r="N1068" s="14">
        <f>'Consolidated List'!N1831</f>
        <v>0</v>
      </c>
      <c r="O1068" s="14">
        <f>'Consolidated List'!O1831</f>
        <v>0</v>
      </c>
      <c r="P1068" s="14">
        <f>'Consolidated List'!P1831</f>
        <v>0</v>
      </c>
      <c r="Q1068" s="14">
        <f>'Consolidated List'!Q1831</f>
        <v>1</v>
      </c>
      <c r="R1068" s="15">
        <f ca="1">RAND()*2-1</f>
        <v>-0.2650919669897529</v>
      </c>
      <c r="S1068" s="13"/>
      <c r="T1068" s="13"/>
      <c r="U1068" s="13"/>
      <c r="V1068" s="15">
        <f ca="1">$B$2*LOG(B1068+1)+SUMPRODUCT($C$2:$T$2,C1068:T1068)</f>
        <v>105.98231705632182</v>
      </c>
      <c r="W1068" s="10">
        <f t="shared" ca="1" si="32"/>
        <v>13371097343.035666</v>
      </c>
      <c r="X1068" s="7">
        <f t="shared" ca="1" si="33"/>
        <v>1</v>
      </c>
      <c r="Y1068" s="16">
        <f ca="1">X1068/$AA$15</f>
        <v>1.1579434923575729E-4</v>
      </c>
    </row>
    <row r="1069" spans="1:25" x14ac:dyDescent="0.25">
      <c r="A1069" s="13" t="str">
        <f>'Consolidated List'!A1832</f>
        <v xml:space="preserve">Peterburn Estates </v>
      </c>
      <c r="B1069" s="14">
        <f>'Consolidated List'!B1832</f>
        <v>117</v>
      </c>
      <c r="C1069" s="14">
        <f>'Consolidated List'!C1832</f>
        <v>0</v>
      </c>
      <c r="D1069" s="14">
        <f>'Consolidated List'!D1832</f>
        <v>0</v>
      </c>
      <c r="E1069" s="14">
        <f>'Consolidated List'!E1832</f>
        <v>0</v>
      </c>
      <c r="F1069" s="14">
        <f>'Consolidated List'!F1832</f>
        <v>0</v>
      </c>
      <c r="G1069" s="14">
        <f>'Consolidated List'!G1832</f>
        <v>0</v>
      </c>
      <c r="H1069" s="14">
        <f>'Consolidated List'!H1832</f>
        <v>0</v>
      </c>
      <c r="I1069" s="14">
        <f>'Consolidated List'!I1832</f>
        <v>0</v>
      </c>
      <c r="J1069" s="14">
        <f>'Consolidated List'!J1832</f>
        <v>0</v>
      </c>
      <c r="K1069" s="14">
        <f>'Consolidated List'!K1832</f>
        <v>0</v>
      </c>
      <c r="L1069" s="14">
        <f>'Consolidated List'!L1832</f>
        <v>0</v>
      </c>
      <c r="M1069" s="14">
        <f>'Consolidated List'!M1832</f>
        <v>0</v>
      </c>
      <c r="N1069" s="14">
        <f>'Consolidated List'!N1832</f>
        <v>0</v>
      </c>
      <c r="O1069" s="14">
        <f>'Consolidated List'!O1832</f>
        <v>0</v>
      </c>
      <c r="P1069" s="14">
        <f>'Consolidated List'!P1832</f>
        <v>0</v>
      </c>
      <c r="Q1069" s="14">
        <f>'Consolidated List'!Q1832</f>
        <v>1</v>
      </c>
      <c r="R1069" s="15">
        <f ca="1">RAND()*2-1</f>
        <v>0.62481308550258197</v>
      </c>
      <c r="S1069" s="13"/>
      <c r="T1069" s="13"/>
      <c r="U1069" s="13"/>
      <c r="V1069" s="15">
        <f ca="1">$B$2*LOG(B1069+1)+SUMPRODUCT($C$2:$T$2,C1069:T1069)</f>
        <v>114.62023709612797</v>
      </c>
      <c r="W1069" s="10">
        <f t="shared" ca="1" si="32"/>
        <v>19783654199.353287</v>
      </c>
      <c r="X1069" s="7">
        <f t="shared" ca="1" si="33"/>
        <v>1</v>
      </c>
      <c r="Y1069" s="16">
        <f ca="1">X1069/$AA$15</f>
        <v>1.1579434923575729E-4</v>
      </c>
    </row>
    <row r="1070" spans="1:25" x14ac:dyDescent="0.25">
      <c r="A1070" t="str">
        <f>'Consolidated List'!A905</f>
        <v>Petrolia</v>
      </c>
      <c r="B1070" s="7">
        <f>'Consolidated List'!B905</f>
        <v>0</v>
      </c>
      <c r="C1070" s="7">
        <f>'Consolidated List'!C905</f>
        <v>0</v>
      </c>
      <c r="D1070" s="7">
        <f>'Consolidated List'!D905</f>
        <v>0</v>
      </c>
      <c r="E1070" s="7">
        <f>'Consolidated List'!E905</f>
        <v>0</v>
      </c>
      <c r="F1070" s="7">
        <f>'Consolidated List'!F905</f>
        <v>0</v>
      </c>
      <c r="G1070" s="7">
        <f>'Consolidated List'!G905</f>
        <v>0</v>
      </c>
      <c r="H1070" s="7">
        <f>'Consolidated List'!H905</f>
        <v>0</v>
      </c>
      <c r="I1070" s="7">
        <f>'Consolidated List'!I905</f>
        <v>0</v>
      </c>
      <c r="J1070" s="7">
        <f>'Consolidated List'!J905</f>
        <v>0</v>
      </c>
      <c r="K1070" s="7">
        <f>'Consolidated List'!K905</f>
        <v>0</v>
      </c>
      <c r="L1070" s="7">
        <f>'Consolidated List'!L905</f>
        <v>0</v>
      </c>
      <c r="M1070" s="7">
        <f>'Consolidated List'!M905</f>
        <v>1</v>
      </c>
      <c r="N1070" s="7">
        <f>'Consolidated List'!N905</f>
        <v>0</v>
      </c>
      <c r="O1070" s="7">
        <f>'Consolidated List'!O905</f>
        <v>0</v>
      </c>
      <c r="P1070" s="7">
        <f>'Consolidated List'!P905</f>
        <v>0</v>
      </c>
      <c r="Q1070" s="7">
        <f>'Consolidated List'!Q905</f>
        <v>0</v>
      </c>
      <c r="R1070" s="10">
        <f ca="1">RAND()*2-1</f>
        <v>-0.76121671505695376</v>
      </c>
      <c r="V1070" s="10">
        <f ca="1">$B$2*LOG(B1070+1)+SUMPRODUCT($C$2:$T$2,C1070:T1070)</f>
        <v>48.242199793242911</v>
      </c>
      <c r="W1070" s="10">
        <f t="shared" ca="1" si="32"/>
        <v>261297654.5438844</v>
      </c>
      <c r="X1070" s="7">
        <f t="shared" ca="1" si="33"/>
        <v>1</v>
      </c>
      <c r="Y1070" s="16">
        <f ca="1">X1070/$AA$15</f>
        <v>1.1579434923575729E-4</v>
      </c>
    </row>
    <row r="1071" spans="1:25" x14ac:dyDescent="0.25">
      <c r="A1071" t="str">
        <f>'Consolidated List'!A363</f>
        <v xml:space="preserve">Pibroch </v>
      </c>
      <c r="B1071" s="7">
        <f>'Consolidated List'!B363</f>
        <v>83</v>
      </c>
      <c r="C1071" s="7">
        <f>'Consolidated List'!C363</f>
        <v>0</v>
      </c>
      <c r="D1071" s="7">
        <f>'Consolidated List'!D363</f>
        <v>0</v>
      </c>
      <c r="E1071" s="7">
        <f>'Consolidated List'!E363</f>
        <v>1</v>
      </c>
      <c r="F1071" s="7">
        <f>'Consolidated List'!F363</f>
        <v>0</v>
      </c>
      <c r="G1071" s="7">
        <f>'Consolidated List'!G363</f>
        <v>0</v>
      </c>
      <c r="H1071" s="7">
        <f>'Consolidated List'!H363</f>
        <v>0</v>
      </c>
      <c r="I1071" s="7">
        <f>'Consolidated List'!I363</f>
        <v>0</v>
      </c>
      <c r="J1071" s="7">
        <f>'Consolidated List'!J363</f>
        <v>0</v>
      </c>
      <c r="K1071" s="7">
        <f>'Consolidated List'!K363</f>
        <v>0</v>
      </c>
      <c r="L1071" s="7">
        <f>'Consolidated List'!L363</f>
        <v>0</v>
      </c>
      <c r="M1071" s="7">
        <f>'Consolidated List'!M363</f>
        <v>0</v>
      </c>
      <c r="N1071" s="7">
        <f>'Consolidated List'!N363</f>
        <v>0</v>
      </c>
      <c r="O1071" s="7">
        <f>'Consolidated List'!O363</f>
        <v>0</v>
      </c>
      <c r="P1071" s="7">
        <f>'Consolidated List'!P363</f>
        <v>0</v>
      </c>
      <c r="Q1071" s="14">
        <f>'Consolidated List'!Q1833</f>
        <v>1</v>
      </c>
      <c r="R1071" s="10">
        <f ca="1">RAND()*2-1</f>
        <v>-0.15474034225836775</v>
      </c>
      <c r="V1071" s="10">
        <f ca="1">$B$2*LOG(B1071+1)+SUMPRODUCT($C$2:$T$2,C1071:T1071)</f>
        <v>126.95381301745842</v>
      </c>
      <c r="W1071" s="10">
        <f t="shared" ca="1" si="32"/>
        <v>32978336606.021862</v>
      </c>
      <c r="X1071" s="7">
        <f t="shared" ca="1" si="33"/>
        <v>1</v>
      </c>
      <c r="Y1071" s="16">
        <f ca="1">X1071/$AA$15</f>
        <v>1.1579434923575729E-4</v>
      </c>
    </row>
    <row r="1072" spans="1:25" x14ac:dyDescent="0.25">
      <c r="A1072" t="str">
        <f>'Consolidated List'!A364</f>
        <v xml:space="preserve">Pickardville </v>
      </c>
      <c r="B1072" s="7">
        <f>'Consolidated List'!B364</f>
        <v>208</v>
      </c>
      <c r="C1072" s="7">
        <f>'Consolidated List'!C364</f>
        <v>0</v>
      </c>
      <c r="D1072" s="7">
        <f>'Consolidated List'!D364</f>
        <v>0</v>
      </c>
      <c r="E1072" s="7">
        <f>'Consolidated List'!E364</f>
        <v>1</v>
      </c>
      <c r="F1072" s="7">
        <f>'Consolidated List'!F364</f>
        <v>0</v>
      </c>
      <c r="G1072" s="7">
        <f>'Consolidated List'!G364</f>
        <v>0</v>
      </c>
      <c r="H1072" s="7">
        <f>'Consolidated List'!H364</f>
        <v>0</v>
      </c>
      <c r="I1072" s="7">
        <f>'Consolidated List'!I364</f>
        <v>0</v>
      </c>
      <c r="J1072" s="7">
        <f>'Consolidated List'!J364</f>
        <v>0</v>
      </c>
      <c r="K1072" s="7">
        <f>'Consolidated List'!K364</f>
        <v>0</v>
      </c>
      <c r="L1072" s="7">
        <f>'Consolidated List'!L364</f>
        <v>0</v>
      </c>
      <c r="M1072" s="7">
        <f>'Consolidated List'!M364</f>
        <v>0</v>
      </c>
      <c r="N1072" s="7">
        <f>'Consolidated List'!N364</f>
        <v>0</v>
      </c>
      <c r="O1072" s="7">
        <f>'Consolidated List'!O364</f>
        <v>0</v>
      </c>
      <c r="P1072" s="7">
        <f>'Consolidated List'!P364</f>
        <v>0</v>
      </c>
      <c r="Q1072" s="14">
        <f>'Consolidated List'!Q1834</f>
        <v>1</v>
      </c>
      <c r="R1072" s="10">
        <f ca="1">RAND()*2-1</f>
        <v>0.94847608798126171</v>
      </c>
      <c r="V1072" s="10">
        <f ca="1">$B$2*LOG(B1072+1)+SUMPRODUCT($C$2:$T$2,C1072:T1072)</f>
        <v>151.04958832147742</v>
      </c>
      <c r="W1072" s="10">
        <f t="shared" ca="1" si="32"/>
        <v>78631711710.598083</v>
      </c>
      <c r="X1072" s="7">
        <f t="shared" ca="1" si="33"/>
        <v>1</v>
      </c>
      <c r="Y1072" s="16">
        <f ca="1">X1072/$AA$15</f>
        <v>1.1579434923575729E-4</v>
      </c>
    </row>
    <row r="1073" spans="1:25" x14ac:dyDescent="0.25">
      <c r="A1073" t="str">
        <f>'Consolidated List'!A1506</f>
        <v xml:space="preserve">Picture Butte </v>
      </c>
      <c r="B1073" s="7">
        <f>'Consolidated List'!B1506</f>
        <v>1592</v>
      </c>
      <c r="C1073" s="7">
        <f>'Consolidated List'!C1506</f>
        <v>0</v>
      </c>
      <c r="D1073" s="7">
        <f>'Consolidated List'!D1506</f>
        <v>0</v>
      </c>
      <c r="E1073" s="7">
        <f>'Consolidated List'!E1506</f>
        <v>0</v>
      </c>
      <c r="F1073" s="7">
        <f>'Consolidated List'!F1506</f>
        <v>0</v>
      </c>
      <c r="G1073" s="7">
        <f>'Consolidated List'!G1506</f>
        <v>0</v>
      </c>
      <c r="H1073" s="7">
        <f>'Consolidated List'!H1506</f>
        <v>0</v>
      </c>
      <c r="I1073" s="7">
        <f>'Consolidated List'!I1506</f>
        <v>0</v>
      </c>
      <c r="J1073" s="7">
        <f>'Consolidated List'!J1506</f>
        <v>0</v>
      </c>
      <c r="K1073" s="7">
        <f>'Consolidated List'!K1506</f>
        <v>0</v>
      </c>
      <c r="L1073" s="7">
        <f>'Consolidated List'!L1506</f>
        <v>0</v>
      </c>
      <c r="M1073" s="7">
        <f>'Consolidated List'!M1506</f>
        <v>0</v>
      </c>
      <c r="N1073" s="7">
        <f>'Consolidated List'!N1506</f>
        <v>0</v>
      </c>
      <c r="O1073" s="7">
        <f>'Consolidated List'!O1506</f>
        <v>1</v>
      </c>
      <c r="P1073" s="7">
        <f>'Consolidated List'!P1506</f>
        <v>0</v>
      </c>
      <c r="Q1073" s="7">
        <f>'Consolidated List'!Q1506</f>
        <v>0</v>
      </c>
      <c r="R1073" s="10">
        <f ca="1">RAND()*2-1</f>
        <v>-0.71304631039173549</v>
      </c>
      <c r="T1073">
        <v>1</v>
      </c>
      <c r="V1073" s="10">
        <f ca="1">$B$2*LOG(B1073+1)+SUMPRODUCT($C$2:$T$2,C1073:T1073)</f>
        <v>222.54265749752</v>
      </c>
      <c r="W1073" s="10">
        <f t="shared" ca="1" si="32"/>
        <v>545841245687.633</v>
      </c>
      <c r="X1073" s="7">
        <f t="shared" ca="1" si="33"/>
        <v>5</v>
      </c>
      <c r="Y1073" s="16">
        <f ca="1">X1073/$AA$15</f>
        <v>5.7897174617878647E-4</v>
      </c>
    </row>
    <row r="1074" spans="1:25" x14ac:dyDescent="0.25">
      <c r="A1074" t="str">
        <f>'Consolidated List'!A862</f>
        <v>Pierre Grey's Lakes</v>
      </c>
      <c r="B1074" s="7">
        <f>'Consolidated List'!B862</f>
        <v>0</v>
      </c>
      <c r="C1074" s="7">
        <f>'Consolidated List'!C862</f>
        <v>0</v>
      </c>
      <c r="D1074" s="7">
        <f>'Consolidated List'!D862</f>
        <v>0</v>
      </c>
      <c r="E1074" s="7">
        <f>'Consolidated List'!E862</f>
        <v>0</v>
      </c>
      <c r="F1074" s="7">
        <f>'Consolidated List'!F862</f>
        <v>0</v>
      </c>
      <c r="G1074" s="7">
        <f>'Consolidated List'!G862</f>
        <v>0</v>
      </c>
      <c r="H1074" s="7">
        <f>'Consolidated List'!H862</f>
        <v>0</v>
      </c>
      <c r="I1074" s="7">
        <f>'Consolidated List'!I862</f>
        <v>0</v>
      </c>
      <c r="J1074" s="7">
        <f>'Consolidated List'!J862</f>
        <v>0</v>
      </c>
      <c r="K1074" s="7">
        <f>'Consolidated List'!K862</f>
        <v>0</v>
      </c>
      <c r="L1074" s="7">
        <f>'Consolidated List'!L862</f>
        <v>1</v>
      </c>
      <c r="M1074" s="7">
        <f>'Consolidated List'!M862</f>
        <v>0</v>
      </c>
      <c r="N1074" s="7">
        <f>'Consolidated List'!N862</f>
        <v>0</v>
      </c>
      <c r="O1074" s="7">
        <f>'Consolidated List'!O862</f>
        <v>0</v>
      </c>
      <c r="P1074" s="7">
        <f>'Consolidated List'!P862</f>
        <v>0</v>
      </c>
      <c r="Q1074" s="7">
        <f>'Consolidated List'!Q862</f>
        <v>0</v>
      </c>
      <c r="R1074" s="10">
        <f ca="1">RAND()*2-1</f>
        <v>0.33956802507562345</v>
      </c>
      <c r="V1074" s="10">
        <f ca="1">$B$2*LOG(B1074+1)+SUMPRODUCT($C$2:$T$2,C1074:T1074)</f>
        <v>28.395680250756236</v>
      </c>
      <c r="W1074" s="10">
        <f t="shared" ca="1" si="32"/>
        <v>18461260.000467524</v>
      </c>
      <c r="X1074" s="7">
        <f t="shared" ca="1" si="33"/>
        <v>1</v>
      </c>
      <c r="Y1074" s="16">
        <f ca="1">X1074/$AA$15</f>
        <v>1.1579434923575729E-4</v>
      </c>
    </row>
    <row r="1075" spans="1:25" x14ac:dyDescent="0.25">
      <c r="A1075" t="str">
        <f>'Consolidated List'!A863</f>
        <v>Pigeon Lake</v>
      </c>
      <c r="B1075" s="7">
        <f>'Consolidated List'!B863</f>
        <v>0</v>
      </c>
      <c r="C1075" s="7">
        <f>'Consolidated List'!C863</f>
        <v>0</v>
      </c>
      <c r="D1075" s="7">
        <f>'Consolidated List'!D863</f>
        <v>0</v>
      </c>
      <c r="E1075" s="7">
        <f>'Consolidated List'!E863</f>
        <v>0</v>
      </c>
      <c r="F1075" s="7">
        <f>'Consolidated List'!F863</f>
        <v>0</v>
      </c>
      <c r="G1075" s="7">
        <f>'Consolidated List'!G863</f>
        <v>0</v>
      </c>
      <c r="H1075" s="7">
        <f>'Consolidated List'!H863</f>
        <v>0</v>
      </c>
      <c r="I1075" s="7">
        <f>'Consolidated List'!I665</f>
        <v>1</v>
      </c>
      <c r="J1075" s="7">
        <f>'Consolidated List'!J863</f>
        <v>0</v>
      </c>
      <c r="K1075" s="7">
        <f>'Consolidated List'!K863</f>
        <v>0</v>
      </c>
      <c r="L1075" s="7">
        <f>'Consolidated List'!L863</f>
        <v>1</v>
      </c>
      <c r="M1075" s="7">
        <f>'Consolidated List'!M863</f>
        <v>0</v>
      </c>
      <c r="N1075" s="7">
        <f>'Consolidated List'!N863</f>
        <v>0</v>
      </c>
      <c r="O1075" s="7">
        <f>'Consolidated List'!O863</f>
        <v>0</v>
      </c>
      <c r="P1075" s="7">
        <f>'Consolidated List'!P863</f>
        <v>0</v>
      </c>
      <c r="Q1075" s="7">
        <f>'Consolidated List'!Q863</f>
        <v>0</v>
      </c>
      <c r="R1075" s="10">
        <f ca="1">RAND()*2-1</f>
        <v>-0.54444019507974928</v>
      </c>
      <c r="T1075">
        <v>1</v>
      </c>
      <c r="V1075" s="10">
        <f ca="1">$B$2*LOG(B1075+1)+SUMPRODUCT($C$2:$T$2,C1075:T1075)</f>
        <v>98.555598049202501</v>
      </c>
      <c r="W1075" s="10">
        <f t="shared" ca="1" si="32"/>
        <v>9298362817.4415379</v>
      </c>
      <c r="X1075" s="7">
        <f t="shared" ca="1" si="33"/>
        <v>1</v>
      </c>
      <c r="Y1075" s="16">
        <f ca="1">X1075/$AA$15</f>
        <v>1.1579434923575729E-4</v>
      </c>
    </row>
    <row r="1076" spans="1:25" x14ac:dyDescent="0.25">
      <c r="A1076" s="13" t="str">
        <f>'Consolidated List'!A1835</f>
        <v xml:space="preserve">Pigeon Mountain </v>
      </c>
      <c r="B1076" s="14">
        <f>'Consolidated List'!B1835</f>
        <v>89</v>
      </c>
      <c r="C1076" s="14">
        <f>'Consolidated List'!C1835</f>
        <v>0</v>
      </c>
      <c r="D1076" s="14">
        <f>'Consolidated List'!D1835</f>
        <v>0</v>
      </c>
      <c r="E1076" s="7">
        <f>'Consolidated List'!E178</f>
        <v>1</v>
      </c>
      <c r="F1076" s="14">
        <f>'Consolidated List'!F1835</f>
        <v>0</v>
      </c>
      <c r="G1076" s="14">
        <f>'Consolidated List'!G1835</f>
        <v>0</v>
      </c>
      <c r="H1076" s="14">
        <f>'Consolidated List'!H1835</f>
        <v>0</v>
      </c>
      <c r="I1076" s="14">
        <f>'Consolidated List'!I1835</f>
        <v>0</v>
      </c>
      <c r="J1076" s="14">
        <f>'Consolidated List'!J1835</f>
        <v>0</v>
      </c>
      <c r="K1076" s="14">
        <f>'Consolidated List'!K1835</f>
        <v>0</v>
      </c>
      <c r="L1076" s="14">
        <f>'Consolidated List'!L1835</f>
        <v>0</v>
      </c>
      <c r="M1076" s="14">
        <f>'Consolidated List'!M1835</f>
        <v>0</v>
      </c>
      <c r="N1076" s="14">
        <f>'Consolidated List'!N1835</f>
        <v>0</v>
      </c>
      <c r="O1076" s="14">
        <f>'Consolidated List'!O1835</f>
        <v>0</v>
      </c>
      <c r="P1076" s="14">
        <f>'Consolidated List'!P1835</f>
        <v>0</v>
      </c>
      <c r="Q1076" s="14">
        <f>'Consolidated List'!Q1835</f>
        <v>1</v>
      </c>
      <c r="R1076" s="15">
        <f ca="1">RAND()*2-1</f>
        <v>-0.6693121285041892</v>
      </c>
      <c r="S1076" s="13"/>
      <c r="T1076" s="13"/>
      <c r="U1076" s="13"/>
      <c r="V1076" s="15">
        <f ca="1">$B$2*LOG(B1076+1)+SUMPRODUCT($C$2:$T$2,C1076:T1076)</f>
        <v>122.79688152645582</v>
      </c>
      <c r="W1076" s="10">
        <f t="shared" ca="1" si="32"/>
        <v>27921367788.576141</v>
      </c>
      <c r="X1076" s="7">
        <f t="shared" ca="1" si="33"/>
        <v>1</v>
      </c>
      <c r="Y1076" s="16">
        <f ca="1">X1076/$AA$15</f>
        <v>1.1579434923575729E-4</v>
      </c>
    </row>
    <row r="1077" spans="1:25" x14ac:dyDescent="0.25">
      <c r="A1077" t="str">
        <f>'Consolidated List'!A718</f>
        <v>Piikani</v>
      </c>
      <c r="B1077" s="7">
        <f>'Consolidated List'!B718</f>
        <v>0</v>
      </c>
      <c r="C1077" s="7">
        <f>'Consolidated List'!C718</f>
        <v>0</v>
      </c>
      <c r="D1077" s="7">
        <f>'Consolidated List'!D718</f>
        <v>0</v>
      </c>
      <c r="E1077" s="7">
        <f>'Consolidated List'!E718</f>
        <v>0</v>
      </c>
      <c r="F1077" s="7">
        <f>'Consolidated List'!F718</f>
        <v>0</v>
      </c>
      <c r="G1077" s="7">
        <f>'Consolidated List'!G718</f>
        <v>0</v>
      </c>
      <c r="H1077" s="7">
        <f>'Consolidated List'!H718</f>
        <v>0</v>
      </c>
      <c r="I1077" s="7">
        <f>'Consolidated List'!I718</f>
        <v>1</v>
      </c>
      <c r="J1077" s="7">
        <f>'Consolidated List'!J718</f>
        <v>0</v>
      </c>
      <c r="K1077" s="7">
        <f>'Consolidated List'!K718</f>
        <v>0</v>
      </c>
      <c r="L1077" s="7">
        <f>'Consolidated List'!L718</f>
        <v>0</v>
      </c>
      <c r="M1077" s="7">
        <f>'Consolidated List'!M718</f>
        <v>0</v>
      </c>
      <c r="N1077" s="7">
        <f>'Consolidated List'!N718</f>
        <v>0</v>
      </c>
      <c r="O1077" s="7">
        <f>'Consolidated List'!O718</f>
        <v>0</v>
      </c>
      <c r="P1077" s="7">
        <f>'Consolidated List'!P718</f>
        <v>0</v>
      </c>
      <c r="Q1077" s="7">
        <f>'Consolidated List'!Q718</f>
        <v>0</v>
      </c>
      <c r="R1077" s="10">
        <f ca="1">RAND()*2-1</f>
        <v>0.43423823379814297</v>
      </c>
      <c r="V1077" s="10">
        <f ca="1">$B$2*LOG(B1077+1)+SUMPRODUCT($C$2:$T$2,C1077:T1077)</f>
        <v>39.342382337981434</v>
      </c>
      <c r="W1077" s="10">
        <f t="shared" ca="1" si="32"/>
        <v>94254753.937133625</v>
      </c>
      <c r="X1077" s="7">
        <f t="shared" ca="1" si="33"/>
        <v>1</v>
      </c>
      <c r="Y1077" s="16">
        <f ca="1">X1077/$AA$15</f>
        <v>1.1579434923575729E-4</v>
      </c>
    </row>
    <row r="1078" spans="1:25" x14ac:dyDescent="0.25">
      <c r="A1078" t="str">
        <f>'Consolidated List'!A933</f>
        <v>Pilot Sound</v>
      </c>
      <c r="B1078" s="7">
        <f>'Consolidated List'!B933</f>
        <v>0</v>
      </c>
      <c r="C1078" s="7">
        <f>'Consolidated List'!C933</f>
        <v>0</v>
      </c>
      <c r="D1078" s="7">
        <f>'Consolidated List'!D933</f>
        <v>0</v>
      </c>
      <c r="E1078" s="7">
        <f>'Consolidated List'!E933</f>
        <v>0</v>
      </c>
      <c r="F1078" s="7">
        <f>'Consolidated List'!F933</f>
        <v>0</v>
      </c>
      <c r="G1078" s="7">
        <f>'Consolidated List'!G933</f>
        <v>0</v>
      </c>
      <c r="H1078" s="7">
        <f>'Consolidated List'!H933</f>
        <v>0</v>
      </c>
      <c r="I1078" s="7">
        <f>'Consolidated List'!I933</f>
        <v>0</v>
      </c>
      <c r="J1078" s="7">
        <f>'Consolidated List'!J933</f>
        <v>0</v>
      </c>
      <c r="K1078" s="7">
        <f>'Consolidated List'!K933</f>
        <v>0</v>
      </c>
      <c r="L1078" s="7">
        <f>'Consolidated List'!L933</f>
        <v>0</v>
      </c>
      <c r="M1078" s="7">
        <f>'Consolidated List'!M933</f>
        <v>1</v>
      </c>
      <c r="N1078" s="7">
        <f>'Consolidated List'!N933</f>
        <v>0</v>
      </c>
      <c r="O1078" s="7">
        <f>'Consolidated List'!O933</f>
        <v>0</v>
      </c>
      <c r="P1078" s="7">
        <f>'Consolidated List'!P933</f>
        <v>0</v>
      </c>
      <c r="Q1078" s="7">
        <f>'Consolidated List'!Q933</f>
        <v>0</v>
      </c>
      <c r="R1078" s="10">
        <f ca="1">RAND()*2-1</f>
        <v>0.48750813904061086</v>
      </c>
      <c r="V1078" s="10">
        <f ca="1">$B$2*LOG(B1078+1)+SUMPRODUCT($C$2:$T$2,C1078:T1078)</f>
        <v>60.72944833421856</v>
      </c>
      <c r="W1078" s="10">
        <f t="shared" ca="1" si="32"/>
        <v>826031633.01138473</v>
      </c>
      <c r="X1078" s="7">
        <f t="shared" ca="1" si="33"/>
        <v>1</v>
      </c>
      <c r="Y1078" s="16">
        <f ca="1">X1078/$AA$15</f>
        <v>1.1579434923575729E-4</v>
      </c>
    </row>
    <row r="1079" spans="1:25" x14ac:dyDescent="0.25">
      <c r="A1079" t="str">
        <f>'Consolidated List'!A513</f>
        <v xml:space="preserve">Pincher Creek </v>
      </c>
      <c r="B1079" s="7">
        <f>'Consolidated List'!B513+'Consolidated List'!B1507</f>
        <v>6934</v>
      </c>
      <c r="C1079" s="7">
        <f>'Consolidated List'!C513</f>
        <v>0</v>
      </c>
      <c r="D1079" s="7">
        <f>'Consolidated List'!D513</f>
        <v>0</v>
      </c>
      <c r="E1079" s="7">
        <f>'Consolidated List'!E513</f>
        <v>0</v>
      </c>
      <c r="F1079" s="7">
        <f>'Consolidated List'!F513</f>
        <v>0</v>
      </c>
      <c r="G1079" s="7">
        <f>'Consolidated List'!G513</f>
        <v>1</v>
      </c>
      <c r="H1079" s="7">
        <f>'Consolidated List'!H513</f>
        <v>0</v>
      </c>
      <c r="I1079" s="7">
        <f>'Consolidated List'!I513</f>
        <v>0</v>
      </c>
      <c r="J1079" s="7">
        <f>'Consolidated List'!J513</f>
        <v>0</v>
      </c>
      <c r="K1079" s="7">
        <f>'Consolidated List'!K513</f>
        <v>0</v>
      </c>
      <c r="L1079" s="7">
        <f>'Consolidated List'!L513</f>
        <v>0</v>
      </c>
      <c r="M1079" s="7">
        <f>'Consolidated List'!M513</f>
        <v>0</v>
      </c>
      <c r="N1079" s="7">
        <f>'Consolidated List'!N513</f>
        <v>0</v>
      </c>
      <c r="O1079" s="7">
        <f>'Consolidated List'!O1507</f>
        <v>1</v>
      </c>
      <c r="P1079" s="7">
        <f>'Consolidated List'!P1507</f>
        <v>0</v>
      </c>
      <c r="Q1079" s="7">
        <f>'Consolidated List'!Q1507</f>
        <v>0</v>
      </c>
      <c r="R1079" s="10">
        <f ca="1">RAND()*2-1</f>
        <v>-0.91372848461502731</v>
      </c>
      <c r="T1079">
        <v>3</v>
      </c>
      <c r="V1079" s="10">
        <f ca="1">$B$2*LOG(B1079+1)+SUMPRODUCT($C$2:$T$2,C1079:T1079)</f>
        <v>369.61724851235675</v>
      </c>
      <c r="W1079" s="10">
        <f t="shared" ca="1" si="32"/>
        <v>6898602933719.8496</v>
      </c>
      <c r="X1079" s="7">
        <f t="shared" ca="1" si="33"/>
        <v>51</v>
      </c>
      <c r="Y1079" s="16">
        <f ca="1">X1079/$AA$15</f>
        <v>5.905511811023622E-3</v>
      </c>
    </row>
    <row r="1080" spans="1:25" x14ac:dyDescent="0.25">
      <c r="A1080" t="str">
        <f>'Consolidated List'!A365</f>
        <v xml:space="preserve">Pincher Station </v>
      </c>
      <c r="B1080" s="7">
        <f>'Consolidated List'!B365</f>
        <v>40</v>
      </c>
      <c r="C1080" s="7">
        <f>'Consolidated List'!C365</f>
        <v>0</v>
      </c>
      <c r="D1080" s="7">
        <f>'Consolidated List'!D365</f>
        <v>0</v>
      </c>
      <c r="E1080" s="7">
        <f>'Consolidated List'!E365</f>
        <v>1</v>
      </c>
      <c r="F1080" s="7">
        <f>'Consolidated List'!F365</f>
        <v>0</v>
      </c>
      <c r="G1080" s="7">
        <f>'Consolidated List'!G365</f>
        <v>0</v>
      </c>
      <c r="H1080" s="7">
        <f>'Consolidated List'!H365</f>
        <v>0</v>
      </c>
      <c r="I1080" s="7">
        <f>'Consolidated List'!I365</f>
        <v>0</v>
      </c>
      <c r="J1080" s="7">
        <f>'Consolidated List'!J365</f>
        <v>0</v>
      </c>
      <c r="K1080" s="7">
        <f>'Consolidated List'!K365</f>
        <v>0</v>
      </c>
      <c r="L1080" s="7">
        <f>'Consolidated List'!L365</f>
        <v>0</v>
      </c>
      <c r="M1080" s="7">
        <f>'Consolidated List'!M365</f>
        <v>0</v>
      </c>
      <c r="N1080" s="7">
        <f>'Consolidated List'!N365</f>
        <v>0</v>
      </c>
      <c r="O1080" s="7">
        <f>'Consolidated List'!O365</f>
        <v>0</v>
      </c>
      <c r="P1080" s="7">
        <f>'Consolidated List'!P365</f>
        <v>0</v>
      </c>
      <c r="Q1080" s="14">
        <f>'Consolidated List'!Q1836</f>
        <v>1</v>
      </c>
      <c r="R1080" s="10">
        <f ca="1">RAND()*2-1</f>
        <v>0.29540470856169465</v>
      </c>
      <c r="T1080">
        <v>2</v>
      </c>
      <c r="V1080" s="10">
        <f ca="1">$B$2*LOG(B1080+1)+SUMPRODUCT($C$2:$T$2,C1080:T1080)</f>
        <v>209.17591435736821</v>
      </c>
      <c r="W1080" s="10">
        <f t="shared" ca="1" si="32"/>
        <v>400459296721.62024</v>
      </c>
      <c r="X1080" s="7">
        <f t="shared" ca="1" si="33"/>
        <v>3</v>
      </c>
      <c r="Y1080" s="16">
        <f ca="1">X1080/$AA$15</f>
        <v>3.4738304770727188E-4</v>
      </c>
    </row>
    <row r="1081" spans="1:25" x14ac:dyDescent="0.25">
      <c r="A1081" t="str">
        <f>'Consolidated List'!A366</f>
        <v xml:space="preserve">Pine Sands </v>
      </c>
      <c r="B1081" s="7">
        <f>'Consolidated List'!B366</f>
        <v>0</v>
      </c>
      <c r="C1081" s="7">
        <f>'Consolidated List'!C366</f>
        <v>0</v>
      </c>
      <c r="D1081" s="7">
        <f>'Consolidated List'!D366</f>
        <v>0</v>
      </c>
      <c r="E1081" s="7">
        <f>'Consolidated List'!E366</f>
        <v>1</v>
      </c>
      <c r="F1081" s="7">
        <f>'Consolidated List'!F366</f>
        <v>0</v>
      </c>
      <c r="G1081" s="7">
        <f>'Consolidated List'!G366</f>
        <v>0</v>
      </c>
      <c r="H1081" s="7">
        <f>'Consolidated List'!H366</f>
        <v>0</v>
      </c>
      <c r="I1081" s="7">
        <f>'Consolidated List'!I366</f>
        <v>0</v>
      </c>
      <c r="J1081" s="7">
        <f>'Consolidated List'!J366</f>
        <v>0</v>
      </c>
      <c r="K1081" s="7">
        <f>'Consolidated List'!K366</f>
        <v>0</v>
      </c>
      <c r="L1081" s="7">
        <f>'Consolidated List'!L366</f>
        <v>0</v>
      </c>
      <c r="M1081" s="7">
        <f>'Consolidated List'!M366</f>
        <v>0</v>
      </c>
      <c r="N1081" s="7">
        <f>'Consolidated List'!N366</f>
        <v>0</v>
      </c>
      <c r="O1081" s="7">
        <f>'Consolidated List'!O366</f>
        <v>0</v>
      </c>
      <c r="P1081" s="7">
        <f>'Consolidated List'!P366</f>
        <v>0</v>
      </c>
      <c r="Q1081" s="7">
        <f>'Consolidated List'!Q366</f>
        <v>0</v>
      </c>
      <c r="R1081" s="10">
        <f ca="1">RAND()*2-1</f>
        <v>-0.86212193099566026</v>
      </c>
      <c r="T1081">
        <v>1</v>
      </c>
      <c r="V1081" s="10">
        <f ca="1">$B$2*LOG(B1081+1)+SUMPRODUCT($C$2:$T$2,C1081:T1081)</f>
        <v>60.378780690043399</v>
      </c>
      <c r="W1081" s="10">
        <f t="shared" ca="1" si="32"/>
        <v>802456854.92776608</v>
      </c>
      <c r="X1081" s="7">
        <f t="shared" ca="1" si="33"/>
        <v>1</v>
      </c>
      <c r="Y1081" s="16">
        <f ca="1">X1081/$AA$15</f>
        <v>1.1579434923575729E-4</v>
      </c>
    </row>
    <row r="1082" spans="1:25" x14ac:dyDescent="0.25">
      <c r="A1082" s="13" t="str">
        <f>'Consolidated List'!A1837</f>
        <v xml:space="preserve">Pine Shadows </v>
      </c>
      <c r="B1082" s="14">
        <f>'Consolidated List'!B1837</f>
        <v>183</v>
      </c>
      <c r="C1082" s="14">
        <f>'Consolidated List'!C1837</f>
        <v>0</v>
      </c>
      <c r="D1082" s="14">
        <f>'Consolidated List'!D1837</f>
        <v>0</v>
      </c>
      <c r="E1082" s="14">
        <f>'Consolidated List'!E1837</f>
        <v>0</v>
      </c>
      <c r="F1082" s="14">
        <f>'Consolidated List'!F1837</f>
        <v>0</v>
      </c>
      <c r="G1082" s="14">
        <f>'Consolidated List'!G1837</f>
        <v>0</v>
      </c>
      <c r="H1082" s="14">
        <f>'Consolidated List'!H1837</f>
        <v>0</v>
      </c>
      <c r="I1082" s="14">
        <f>'Consolidated List'!I1837</f>
        <v>0</v>
      </c>
      <c r="J1082" s="14">
        <f>'Consolidated List'!J1837</f>
        <v>0</v>
      </c>
      <c r="K1082" s="14">
        <f>'Consolidated List'!K1837</f>
        <v>0</v>
      </c>
      <c r="L1082" s="14">
        <f>'Consolidated List'!L1837</f>
        <v>0</v>
      </c>
      <c r="M1082" s="14">
        <f>'Consolidated List'!M1837</f>
        <v>0</v>
      </c>
      <c r="N1082" s="14">
        <f>'Consolidated List'!N1837</f>
        <v>0</v>
      </c>
      <c r="O1082" s="14">
        <f>'Consolidated List'!O1837</f>
        <v>0</v>
      </c>
      <c r="P1082" s="14">
        <f>'Consolidated List'!P1837</f>
        <v>0</v>
      </c>
      <c r="Q1082" s="14">
        <f>'Consolidated List'!Q1837</f>
        <v>1</v>
      </c>
      <c r="R1082" s="15">
        <f ca="1">RAND()*2-1</f>
        <v>0.30650030970361142</v>
      </c>
      <c r="S1082" s="13"/>
      <c r="T1082" s="13"/>
      <c r="U1082" s="13"/>
      <c r="V1082" s="15">
        <f ca="1">$B$2*LOG(B1082+1)+SUMPRODUCT($C$2:$T$2,C1082:T1082)</f>
        <v>117.80399125635081</v>
      </c>
      <c r="W1082" s="10">
        <f t="shared" ca="1" si="32"/>
        <v>22688199065.330898</v>
      </c>
      <c r="X1082" s="7">
        <f t="shared" ca="1" si="33"/>
        <v>1</v>
      </c>
      <c r="Y1082" s="16">
        <f ca="1">X1082/$AA$15</f>
        <v>1.1579434923575729E-4</v>
      </c>
    </row>
    <row r="1083" spans="1:25" x14ac:dyDescent="0.25">
      <c r="A1083" t="str">
        <f>'Consolidated List'!A367</f>
        <v xml:space="preserve">Pinedale </v>
      </c>
      <c r="B1083" s="7">
        <f>'Consolidated List'!B367</f>
        <v>0</v>
      </c>
      <c r="C1083" s="7">
        <f>'Consolidated List'!C367</f>
        <v>0</v>
      </c>
      <c r="D1083" s="7">
        <f>'Consolidated List'!D367</f>
        <v>0</v>
      </c>
      <c r="E1083" s="7">
        <f>'Consolidated List'!E367</f>
        <v>1</v>
      </c>
      <c r="F1083" s="7">
        <f>'Consolidated List'!F367</f>
        <v>0</v>
      </c>
      <c r="G1083" s="7">
        <f>'Consolidated List'!G367</f>
        <v>0</v>
      </c>
      <c r="H1083" s="7">
        <f>'Consolidated List'!H367</f>
        <v>0</v>
      </c>
      <c r="I1083" s="7">
        <f>'Consolidated List'!I367</f>
        <v>0</v>
      </c>
      <c r="J1083" s="7">
        <f>'Consolidated List'!J367</f>
        <v>0</v>
      </c>
      <c r="K1083" s="7">
        <f>'Consolidated List'!K367</f>
        <v>0</v>
      </c>
      <c r="L1083" s="7">
        <f>'Consolidated List'!L367</f>
        <v>0</v>
      </c>
      <c r="M1083" s="7">
        <f>'Consolidated List'!M367</f>
        <v>0</v>
      </c>
      <c r="N1083" s="7">
        <f>'Consolidated List'!N367</f>
        <v>0</v>
      </c>
      <c r="O1083" s="7">
        <f>'Consolidated List'!O367</f>
        <v>0</v>
      </c>
      <c r="P1083" s="7">
        <f>'Consolidated List'!P367</f>
        <v>0</v>
      </c>
      <c r="Q1083" s="7">
        <f>'Consolidated List'!Q367</f>
        <v>0</v>
      </c>
      <c r="R1083" s="10">
        <f ca="1">RAND()*2-1</f>
        <v>0.61137943998127442</v>
      </c>
      <c r="V1083" s="10">
        <f ca="1">$B$2*LOG(B1083+1)+SUMPRODUCT($C$2:$T$2,C1083:T1083)</f>
        <v>31.113794399812743</v>
      </c>
      <c r="W1083" s="10">
        <f t="shared" ca="1" si="32"/>
        <v>29158478.462173309</v>
      </c>
      <c r="X1083" s="7">
        <f t="shared" ca="1" si="33"/>
        <v>1</v>
      </c>
      <c r="Y1083" s="16">
        <f ca="1">X1083/$AA$15</f>
        <v>1.1579434923575729E-4</v>
      </c>
    </row>
    <row r="1084" spans="1:25" x14ac:dyDescent="0.25">
      <c r="A1084" t="str">
        <f>'Consolidated List'!A1343</f>
        <v xml:space="preserve">Pineridge </v>
      </c>
      <c r="B1084" s="7">
        <f>'Consolidated List'!B1343</f>
        <v>9857</v>
      </c>
      <c r="C1084" s="7">
        <f>'Consolidated List'!C1343</f>
        <v>0</v>
      </c>
      <c r="D1084" s="7">
        <f>'Consolidated List'!D1343</f>
        <v>0</v>
      </c>
      <c r="E1084" s="7">
        <f>'Consolidated List'!E1343</f>
        <v>0</v>
      </c>
      <c r="F1084" s="7">
        <f>'Consolidated List'!F1343</f>
        <v>0</v>
      </c>
      <c r="G1084" s="7">
        <f>'Consolidated List'!G1343</f>
        <v>0</v>
      </c>
      <c r="H1084" s="7">
        <f>'Consolidated List'!H1343</f>
        <v>0</v>
      </c>
      <c r="I1084" s="7">
        <f>'Consolidated List'!I1343</f>
        <v>0</v>
      </c>
      <c r="J1084" s="7">
        <f>'Consolidated List'!J1343</f>
        <v>0</v>
      </c>
      <c r="K1084" s="7">
        <f>'Consolidated List'!K1343</f>
        <v>0</v>
      </c>
      <c r="L1084" s="7">
        <f>'Consolidated List'!L1343</f>
        <v>0</v>
      </c>
      <c r="M1084" s="7">
        <f>'Consolidated List'!M1343</f>
        <v>0</v>
      </c>
      <c r="N1084" s="7">
        <f>'Consolidated List'!N1343</f>
        <v>1</v>
      </c>
      <c r="O1084" s="7">
        <f>'Consolidated List'!O1343</f>
        <v>0</v>
      </c>
      <c r="P1084" s="7">
        <f>'Consolidated List'!P1343</f>
        <v>0</v>
      </c>
      <c r="Q1084" s="7">
        <f>'Consolidated List'!Q1343</f>
        <v>0</v>
      </c>
      <c r="R1084" s="10">
        <f ca="1">RAND()*2-1</f>
        <v>0.14599686338951745</v>
      </c>
      <c r="V1084" s="10">
        <f ca="1">$B$2*LOG(B1084+1)+SUMPRODUCT($C$2:$T$2,C1084:T1084)</f>
        <v>145.25499948991245</v>
      </c>
      <c r="W1084" s="10">
        <f t="shared" ca="1" si="32"/>
        <v>64662939892.207466</v>
      </c>
      <c r="X1084" s="7">
        <f t="shared" ca="1" si="33"/>
        <v>1</v>
      </c>
      <c r="Y1084" s="16">
        <f ca="1">X1084/$AA$15</f>
        <v>1.1579434923575729E-4</v>
      </c>
    </row>
    <row r="1085" spans="1:25" x14ac:dyDescent="0.25">
      <c r="A1085" t="str">
        <f>'Consolidated List'!A1006</f>
        <v>Place LaRue</v>
      </c>
      <c r="B1085" s="7">
        <f>'Consolidated List'!B1006</f>
        <v>0</v>
      </c>
      <c r="C1085" s="7">
        <f>'Consolidated List'!C1006</f>
        <v>0</v>
      </c>
      <c r="D1085" s="7">
        <f>'Consolidated List'!D1006</f>
        <v>0</v>
      </c>
      <c r="E1085" s="7">
        <f>'Consolidated List'!E1006</f>
        <v>0</v>
      </c>
      <c r="F1085" s="7">
        <f>'Consolidated List'!F1006</f>
        <v>0</v>
      </c>
      <c r="G1085" s="7">
        <f>'Consolidated List'!G1006</f>
        <v>0</v>
      </c>
      <c r="H1085" s="7">
        <f>'Consolidated List'!H1006</f>
        <v>0</v>
      </c>
      <c r="I1085" s="7">
        <f>'Consolidated List'!I1006</f>
        <v>0</v>
      </c>
      <c r="J1085" s="7">
        <f>'Consolidated List'!J1006</f>
        <v>0</v>
      </c>
      <c r="K1085" s="7">
        <f>'Consolidated List'!K1006</f>
        <v>0</v>
      </c>
      <c r="L1085" s="7">
        <f>'Consolidated List'!L1006</f>
        <v>0</v>
      </c>
      <c r="M1085" s="7">
        <f>'Consolidated List'!M1006</f>
        <v>1</v>
      </c>
      <c r="N1085" s="7">
        <f>'Consolidated List'!N1006</f>
        <v>0</v>
      </c>
      <c r="O1085" s="7">
        <f>'Consolidated List'!O1006</f>
        <v>0</v>
      </c>
      <c r="P1085" s="7">
        <f>'Consolidated List'!P1006</f>
        <v>0</v>
      </c>
      <c r="Q1085" s="7">
        <f>'Consolidated List'!Q1006</f>
        <v>0</v>
      </c>
      <c r="R1085" s="10">
        <f ca="1">RAND()*2-1</f>
        <v>-0.10479367957775709</v>
      </c>
      <c r="V1085" s="10">
        <f ca="1">$B$2*LOG(B1085+1)+SUMPRODUCT($C$2:$T$2,C1085:T1085)</f>
        <v>54.806430148034877</v>
      </c>
      <c r="W1085" s="10">
        <f t="shared" ca="1" si="32"/>
        <v>494490067.87888497</v>
      </c>
      <c r="X1085" s="7">
        <f t="shared" ca="1" si="33"/>
        <v>1</v>
      </c>
      <c r="Y1085" s="16">
        <f ca="1">X1085/$AA$15</f>
        <v>1.1579434923575729E-4</v>
      </c>
    </row>
    <row r="1086" spans="1:25" x14ac:dyDescent="0.25">
      <c r="A1086" s="13" t="str">
        <f>'Consolidated List'!A1838</f>
        <v xml:space="preserve">Plamondon </v>
      </c>
      <c r="B1086" s="14">
        <f>'Consolidated List'!B1838</f>
        <v>347</v>
      </c>
      <c r="C1086" s="14">
        <f>'Consolidated List'!C1838</f>
        <v>0</v>
      </c>
      <c r="D1086" s="14">
        <f>'Consolidated List'!D1838</f>
        <v>0</v>
      </c>
      <c r="E1086" s="7">
        <f>'Consolidated List'!E368</f>
        <v>1</v>
      </c>
      <c r="F1086" s="14">
        <f>'Consolidated List'!F1838</f>
        <v>0</v>
      </c>
      <c r="G1086" s="14">
        <f>'Consolidated List'!G1838</f>
        <v>0</v>
      </c>
      <c r="H1086" s="14">
        <f>'Consolidated List'!H1838</f>
        <v>0</v>
      </c>
      <c r="I1086" s="14">
        <f>'Consolidated List'!I1838</f>
        <v>0</v>
      </c>
      <c r="J1086" s="14">
        <f>'Consolidated List'!J1838</f>
        <v>0</v>
      </c>
      <c r="K1086" s="14">
        <f>'Consolidated List'!K1838</f>
        <v>0</v>
      </c>
      <c r="L1086" s="14">
        <f>'Consolidated List'!L1838</f>
        <v>0</v>
      </c>
      <c r="M1086" s="14">
        <f>'Consolidated List'!M1838</f>
        <v>0</v>
      </c>
      <c r="N1086" s="14">
        <f>'Consolidated List'!N1838</f>
        <v>0</v>
      </c>
      <c r="O1086" s="14">
        <f>'Consolidated List'!O1838</f>
        <v>0</v>
      </c>
      <c r="P1086" s="14">
        <f>'Consolidated List'!P1838</f>
        <v>0</v>
      </c>
      <c r="Q1086" s="14">
        <f>'Consolidated List'!Q1838</f>
        <v>1</v>
      </c>
      <c r="R1086" s="15">
        <f ca="1">RAND()*2-1</f>
        <v>-0.66957769458140359</v>
      </c>
      <c r="S1086" s="13"/>
      <c r="T1086" s="13">
        <v>2</v>
      </c>
      <c r="U1086" s="13"/>
      <c r="V1086" s="15">
        <f ca="1">$B$2*LOG(B1086+1)+SUMPRODUCT($C$2:$T$2,C1086:T1086)</f>
        <v>230.17633810442314</v>
      </c>
      <c r="W1086" s="10">
        <f t="shared" ca="1" si="32"/>
        <v>646105417817.85828</v>
      </c>
      <c r="X1086" s="7">
        <f t="shared" ca="1" si="33"/>
        <v>5</v>
      </c>
      <c r="Y1086" s="16">
        <f ca="1">X1086/$AA$15</f>
        <v>5.7897174617878647E-4</v>
      </c>
    </row>
    <row r="1087" spans="1:25" x14ac:dyDescent="0.25">
      <c r="A1087" t="str">
        <f>'Consolidated List'!A1064</f>
        <v>Pleasantview</v>
      </c>
      <c r="B1087" s="7">
        <f>'Consolidated List'!B1064</f>
        <v>0</v>
      </c>
      <c r="C1087" s="7">
        <f>'Consolidated List'!C1064</f>
        <v>0</v>
      </c>
      <c r="D1087" s="7">
        <f>'Consolidated List'!D1064</f>
        <v>0</v>
      </c>
      <c r="E1087" s="7">
        <f>'Consolidated List'!E1064</f>
        <v>0</v>
      </c>
      <c r="F1087" s="7">
        <f>'Consolidated List'!F1064</f>
        <v>0</v>
      </c>
      <c r="G1087" s="7">
        <f>'Consolidated List'!G1064</f>
        <v>0</v>
      </c>
      <c r="H1087" s="7">
        <f>'Consolidated List'!H1064</f>
        <v>0</v>
      </c>
      <c r="I1087" s="7">
        <f>'Consolidated List'!I1064</f>
        <v>0</v>
      </c>
      <c r="J1087" s="7">
        <f>'Consolidated List'!J1064</f>
        <v>0</v>
      </c>
      <c r="K1087" s="7">
        <f>'Consolidated List'!K1064</f>
        <v>0</v>
      </c>
      <c r="L1087" s="7">
        <f>'Consolidated List'!L1064</f>
        <v>0</v>
      </c>
      <c r="M1087" s="7">
        <f>'Consolidated List'!M1064</f>
        <v>1</v>
      </c>
      <c r="N1087" s="7">
        <f>'Consolidated List'!N1064</f>
        <v>0</v>
      </c>
      <c r="O1087" s="7">
        <f>'Consolidated List'!O1064</f>
        <v>0</v>
      </c>
      <c r="P1087" s="7">
        <f>'Consolidated List'!P1064</f>
        <v>0</v>
      </c>
      <c r="Q1087" s="7">
        <f>'Consolidated List'!Q1064</f>
        <v>0</v>
      </c>
      <c r="R1087" s="10">
        <f ca="1">RAND()*2-1</f>
        <v>0.97473795280274578</v>
      </c>
      <c r="T1087">
        <v>1</v>
      </c>
      <c r="V1087" s="10">
        <f ca="1">$B$2*LOG(B1087+1)+SUMPRODUCT($C$2:$T$2,C1087:T1087)</f>
        <v>109.6017464718399</v>
      </c>
      <c r="W1087" s="10">
        <f t="shared" ca="1" si="32"/>
        <v>15815661917.694475</v>
      </c>
      <c r="X1087" s="7">
        <f t="shared" ca="1" si="33"/>
        <v>1</v>
      </c>
      <c r="Y1087" s="16">
        <f ca="1">X1087/$AA$15</f>
        <v>1.1579434923575729E-4</v>
      </c>
    </row>
    <row r="1088" spans="1:25" x14ac:dyDescent="0.25">
      <c r="A1088" t="str">
        <f>'Consolidated List'!A799</f>
        <v>Pocahontas</v>
      </c>
      <c r="B1088" s="7">
        <f>'Consolidated List'!B799</f>
        <v>0</v>
      </c>
      <c r="C1088" s="7">
        <f>'Consolidated List'!C799</f>
        <v>0</v>
      </c>
      <c r="D1088" s="7">
        <f>'Consolidated List'!D799</f>
        <v>0</v>
      </c>
      <c r="E1088" s="7">
        <f>'Consolidated List'!E799</f>
        <v>0</v>
      </c>
      <c r="F1088" s="7">
        <f>'Consolidated List'!F799</f>
        <v>0</v>
      </c>
      <c r="G1088" s="7">
        <f>'Consolidated List'!G799</f>
        <v>0</v>
      </c>
      <c r="H1088" s="7">
        <f>'Consolidated List'!H799</f>
        <v>0</v>
      </c>
      <c r="I1088" s="7">
        <f>'Consolidated List'!I799</f>
        <v>0</v>
      </c>
      <c r="J1088" s="7">
        <f>'Consolidated List'!J799</f>
        <v>0</v>
      </c>
      <c r="K1088" s="7">
        <f>'Consolidated List'!K799</f>
        <v>1</v>
      </c>
      <c r="L1088" s="7">
        <f>'Consolidated List'!L799</f>
        <v>0</v>
      </c>
      <c r="M1088" s="7">
        <f>'Consolidated List'!M799</f>
        <v>0</v>
      </c>
      <c r="N1088" s="7">
        <f>'Consolidated List'!N799</f>
        <v>0</v>
      </c>
      <c r="O1088" s="7">
        <f>'Consolidated List'!O799</f>
        <v>0</v>
      </c>
      <c r="P1088" s="7">
        <f>'Consolidated List'!P799</f>
        <v>0</v>
      </c>
      <c r="Q1088" s="7">
        <f>'Consolidated List'!Q799</f>
        <v>0</v>
      </c>
      <c r="R1088" s="10">
        <f ca="1">RAND()*2-1</f>
        <v>0.82809435914507956</v>
      </c>
      <c r="T1088">
        <v>4</v>
      </c>
      <c r="V1088" s="10">
        <f ca="1">$B$2*LOG(B1088+1)+SUMPRODUCT($C$2:$T$2,C1088:T1088)</f>
        <v>194.28094359145081</v>
      </c>
      <c r="W1088" s="10">
        <f t="shared" ca="1" si="32"/>
        <v>276790398237.31995</v>
      </c>
      <c r="X1088" s="7">
        <f t="shared" ca="1" si="33"/>
        <v>3</v>
      </c>
      <c r="Y1088" s="16">
        <f ca="1">X1088/$AA$15</f>
        <v>3.4738304770727188E-4</v>
      </c>
    </row>
    <row r="1089" spans="1:25" x14ac:dyDescent="0.25">
      <c r="A1089" t="str">
        <f>'Consolidated List'!A569</f>
        <v xml:space="preserve">Point Alison </v>
      </c>
      <c r="B1089" s="7">
        <f>'Consolidated List'!B569</f>
        <v>15</v>
      </c>
      <c r="C1089" s="7">
        <f>'Consolidated List'!C569</f>
        <v>0</v>
      </c>
      <c r="D1089" s="7">
        <f>'Consolidated List'!D569</f>
        <v>0</v>
      </c>
      <c r="E1089" s="7">
        <f>'Consolidated List'!E569</f>
        <v>0</v>
      </c>
      <c r="F1089" s="7">
        <f>'Consolidated List'!F569</f>
        <v>1</v>
      </c>
      <c r="G1089" s="7">
        <f>'Consolidated List'!G569</f>
        <v>0</v>
      </c>
      <c r="H1089" s="7">
        <f>'Consolidated List'!H569</f>
        <v>0</v>
      </c>
      <c r="I1089" s="7">
        <f>'Consolidated List'!I569</f>
        <v>0</v>
      </c>
      <c r="J1089" s="7">
        <f>'Consolidated List'!J569</f>
        <v>0</v>
      </c>
      <c r="K1089" s="7">
        <f>'Consolidated List'!K569</f>
        <v>0</v>
      </c>
      <c r="L1089" s="7">
        <f>'Consolidated List'!L569</f>
        <v>0</v>
      </c>
      <c r="M1089" s="7">
        <f>'Consolidated List'!M569</f>
        <v>0</v>
      </c>
      <c r="N1089" s="7">
        <f>'Consolidated List'!N569</f>
        <v>0</v>
      </c>
      <c r="O1089" s="7">
        <f>'Consolidated List'!O569</f>
        <v>0</v>
      </c>
      <c r="P1089" s="7">
        <f>'Consolidated List'!P569</f>
        <v>0</v>
      </c>
      <c r="Q1089" s="7">
        <f>'Consolidated List'!Q569</f>
        <v>0</v>
      </c>
      <c r="R1089" s="10">
        <f ca="1">RAND()*2-1</f>
        <v>-0.44133243476419226</v>
      </c>
      <c r="T1089">
        <v>5</v>
      </c>
      <c r="V1089" s="10">
        <f ca="1">$B$2*LOG(B1089+1)+SUMPRODUCT($C$2:$T$2,C1089:T1089)</f>
        <v>272.32263508000358</v>
      </c>
      <c r="W1089" s="10">
        <f t="shared" ca="1" si="32"/>
        <v>1497678874784.1506</v>
      </c>
      <c r="X1089" s="7">
        <f t="shared" ca="1" si="33"/>
        <v>12</v>
      </c>
      <c r="Y1089" s="16">
        <f ca="1">X1089/$AA$15</f>
        <v>1.3895321908290875E-3</v>
      </c>
    </row>
    <row r="1090" spans="1:25" x14ac:dyDescent="0.25">
      <c r="A1090" t="str">
        <f>'Consolidated List'!A1344</f>
        <v xml:space="preserve">Point Mckay </v>
      </c>
      <c r="B1090" s="7">
        <f>'Consolidated List'!B1344</f>
        <v>1344</v>
      </c>
      <c r="C1090" s="7">
        <f>'Consolidated List'!C1344</f>
        <v>0</v>
      </c>
      <c r="D1090" s="7">
        <f>'Consolidated List'!D1344</f>
        <v>0</v>
      </c>
      <c r="E1090" s="7">
        <f>'Consolidated List'!E1344</f>
        <v>0</v>
      </c>
      <c r="F1090" s="7">
        <f>'Consolidated List'!F1344</f>
        <v>0</v>
      </c>
      <c r="G1090" s="7">
        <f>'Consolidated List'!G1344</f>
        <v>0</v>
      </c>
      <c r="H1090" s="7">
        <f>'Consolidated List'!H1344</f>
        <v>0</v>
      </c>
      <c r="I1090" s="7">
        <f>'Consolidated List'!I1344</f>
        <v>0</v>
      </c>
      <c r="J1090" s="7">
        <f>'Consolidated List'!J1344</f>
        <v>0</v>
      </c>
      <c r="K1090" s="7">
        <f>'Consolidated List'!K1344</f>
        <v>0</v>
      </c>
      <c r="L1090" s="7">
        <f>'Consolidated List'!L1344</f>
        <v>0</v>
      </c>
      <c r="M1090" s="7">
        <f>'Consolidated List'!M1344</f>
        <v>0</v>
      </c>
      <c r="N1090" s="7">
        <f>'Consolidated List'!N1344</f>
        <v>1</v>
      </c>
      <c r="O1090" s="7">
        <f>'Consolidated List'!O1344</f>
        <v>0</v>
      </c>
      <c r="P1090" s="7">
        <f>'Consolidated List'!P1344</f>
        <v>0</v>
      </c>
      <c r="Q1090" s="7">
        <f>'Consolidated List'!Q1344</f>
        <v>0</v>
      </c>
      <c r="R1090" s="10">
        <f ca="1">RAND()*2-1</f>
        <v>-0.46109044810011257</v>
      </c>
      <c r="V1090" s="10">
        <f ca="1">$B$2*LOG(B1090+1)+SUMPRODUCT($C$2:$T$2,C1090:T1090)</f>
        <v>110.63693090216695</v>
      </c>
      <c r="W1090" s="10">
        <f t="shared" ca="1" si="32"/>
        <v>16576796234.599867</v>
      </c>
      <c r="X1090" s="7">
        <f t="shared" ca="1" si="33"/>
        <v>1</v>
      </c>
      <c r="Y1090" s="16">
        <f ca="1">X1090/$AA$15</f>
        <v>1.1579434923575729E-4</v>
      </c>
    </row>
    <row r="1091" spans="1:25" x14ac:dyDescent="0.25">
      <c r="A1091" t="str">
        <f>'Consolidated List'!A864</f>
        <v>Police Outpost</v>
      </c>
      <c r="B1091" s="7">
        <f>'Consolidated List'!B864</f>
        <v>0</v>
      </c>
      <c r="C1091" s="7">
        <f>'Consolidated List'!C864</f>
        <v>0</v>
      </c>
      <c r="D1091" s="7">
        <f>'Consolidated List'!D864</f>
        <v>0</v>
      </c>
      <c r="E1091" s="7">
        <f>'Consolidated List'!E864</f>
        <v>0</v>
      </c>
      <c r="F1091" s="7">
        <f>'Consolidated List'!F864</f>
        <v>0</v>
      </c>
      <c r="G1091" s="7">
        <f>'Consolidated List'!G864</f>
        <v>0</v>
      </c>
      <c r="H1091" s="7">
        <f>'Consolidated List'!H864</f>
        <v>0</v>
      </c>
      <c r="I1091" s="7">
        <f>'Consolidated List'!I864</f>
        <v>0</v>
      </c>
      <c r="J1091" s="7">
        <f>'Consolidated List'!J864</f>
        <v>0</v>
      </c>
      <c r="K1091" s="7">
        <f>'Consolidated List'!K864</f>
        <v>0</v>
      </c>
      <c r="L1091" s="7">
        <f>'Consolidated List'!L864</f>
        <v>1</v>
      </c>
      <c r="M1091" s="7">
        <f>'Consolidated List'!M864</f>
        <v>0</v>
      </c>
      <c r="N1091" s="7">
        <f>'Consolidated List'!N864</f>
        <v>0</v>
      </c>
      <c r="O1091" s="7">
        <f>'Consolidated List'!O864</f>
        <v>0</v>
      </c>
      <c r="P1091" s="7">
        <f>'Consolidated List'!P864</f>
        <v>0</v>
      </c>
      <c r="Q1091" s="7">
        <f>'Consolidated List'!Q864</f>
        <v>0</v>
      </c>
      <c r="R1091" s="10">
        <f ca="1">RAND()*2-1</f>
        <v>0.43309605534076678</v>
      </c>
      <c r="V1091" s="10">
        <f ca="1">$B$2*LOG(B1091+1)+SUMPRODUCT($C$2:$T$2,C1091:T1091)</f>
        <v>29.330960553407667</v>
      </c>
      <c r="W1091" s="10">
        <f t="shared" ca="1" si="32"/>
        <v>21708578.640376683</v>
      </c>
      <c r="X1091" s="7">
        <f t="shared" ca="1" si="33"/>
        <v>1</v>
      </c>
      <c r="Y1091" s="16">
        <f ca="1">X1091/$AA$15</f>
        <v>1.1579434923575729E-4</v>
      </c>
    </row>
    <row r="1092" spans="1:25" x14ac:dyDescent="0.25">
      <c r="A1092" t="str">
        <f>'Consolidated List'!A1103</f>
        <v>Pollard Meadows</v>
      </c>
      <c r="B1092" s="7">
        <f>'Consolidated List'!B1103</f>
        <v>0</v>
      </c>
      <c r="C1092" s="7">
        <f>'Consolidated List'!C1103</f>
        <v>0</v>
      </c>
      <c r="D1092" s="7">
        <f>'Consolidated List'!D1103</f>
        <v>0</v>
      </c>
      <c r="E1092" s="7">
        <f>'Consolidated List'!E1103</f>
        <v>0</v>
      </c>
      <c r="F1092" s="7">
        <f>'Consolidated List'!F1103</f>
        <v>0</v>
      </c>
      <c r="G1092" s="7">
        <f>'Consolidated List'!G1103</f>
        <v>0</v>
      </c>
      <c r="H1092" s="7">
        <f>'Consolidated List'!H1103</f>
        <v>0</v>
      </c>
      <c r="I1092" s="7">
        <f>'Consolidated List'!I1103</f>
        <v>0</v>
      </c>
      <c r="J1092" s="7">
        <f>'Consolidated List'!J1103</f>
        <v>0</v>
      </c>
      <c r="K1092" s="7">
        <f>'Consolidated List'!K1103</f>
        <v>0</v>
      </c>
      <c r="L1092" s="7">
        <f>'Consolidated List'!L1103</f>
        <v>0</v>
      </c>
      <c r="M1092" s="7">
        <f>'Consolidated List'!M1103</f>
        <v>1</v>
      </c>
      <c r="N1092" s="7">
        <f>'Consolidated List'!N1103</f>
        <v>0</v>
      </c>
      <c r="O1092" s="7">
        <f>'Consolidated List'!O1103</f>
        <v>0</v>
      </c>
      <c r="P1092" s="7">
        <f>'Consolidated List'!P1103</f>
        <v>0</v>
      </c>
      <c r="Q1092" s="7">
        <f>'Consolidated List'!Q1103</f>
        <v>0</v>
      </c>
      <c r="R1092" s="10">
        <f ca="1">RAND()*2-1</f>
        <v>0.57047009724429443</v>
      </c>
      <c r="V1092" s="10">
        <f ca="1">$B$2*LOG(B1092+1)+SUMPRODUCT($C$2:$T$2,C1092:T1092)</f>
        <v>61.559067916255394</v>
      </c>
      <c r="W1092" s="10">
        <f t="shared" ca="1" si="32"/>
        <v>884016103.18662357</v>
      </c>
      <c r="X1092" s="7">
        <f t="shared" ca="1" si="33"/>
        <v>1</v>
      </c>
      <c r="Y1092" s="16">
        <f ca="1">X1092/$AA$15</f>
        <v>1.1579434923575729E-4</v>
      </c>
    </row>
    <row r="1093" spans="1:25" x14ac:dyDescent="0.25">
      <c r="A1093" t="str">
        <f>'Consolidated List'!A800</f>
        <v>Pollockville</v>
      </c>
      <c r="B1093" s="7">
        <f>'Consolidated List'!B800</f>
        <v>0</v>
      </c>
      <c r="C1093" s="7">
        <f>'Consolidated List'!C800</f>
        <v>0</v>
      </c>
      <c r="D1093" s="7">
        <f>'Consolidated List'!D800</f>
        <v>0</v>
      </c>
      <c r="E1093" s="7">
        <f>'Consolidated List'!E800</f>
        <v>0</v>
      </c>
      <c r="F1093" s="7">
        <f>'Consolidated List'!F800</f>
        <v>0</v>
      </c>
      <c r="G1093" s="7">
        <f>'Consolidated List'!G800</f>
        <v>0</v>
      </c>
      <c r="H1093" s="7">
        <f>'Consolidated List'!H800</f>
        <v>0</v>
      </c>
      <c r="I1093" s="7">
        <f>'Consolidated List'!I800</f>
        <v>0</v>
      </c>
      <c r="J1093" s="7">
        <f>'Consolidated List'!J800</f>
        <v>0</v>
      </c>
      <c r="K1093" s="7">
        <f>'Consolidated List'!K800</f>
        <v>1</v>
      </c>
      <c r="L1093" s="7">
        <f>'Consolidated List'!L800</f>
        <v>0</v>
      </c>
      <c r="M1093" s="7">
        <f>'Consolidated List'!M800</f>
        <v>0</v>
      </c>
      <c r="N1093" s="7">
        <f>'Consolidated List'!N800</f>
        <v>0</v>
      </c>
      <c r="O1093" s="7">
        <f>'Consolidated List'!O800</f>
        <v>0</v>
      </c>
      <c r="P1093" s="7">
        <f>'Consolidated List'!P800</f>
        <v>0</v>
      </c>
      <c r="Q1093" s="7">
        <f>'Consolidated List'!Q800</f>
        <v>0</v>
      </c>
      <c r="R1093" s="10">
        <f ca="1">RAND()*2-1</f>
        <v>0.33185314760673146</v>
      </c>
      <c r="V1093" s="10">
        <f ca="1">$B$2*LOG(B1093+1)+SUMPRODUCT($C$2:$T$2,C1093:T1093)</f>
        <v>13.318531476067314</v>
      </c>
      <c r="W1093" s="10">
        <f t="shared" ref="W1093:W1156" ca="1" si="34">$W$2^LOG(V1093)-2</f>
        <v>419063.30562904174</v>
      </c>
      <c r="X1093" s="7">
        <f t="shared" ref="X1093:X1156" ca="1" si="35">INT((W1093-$AA$18)/($AA$19-$AA$18)*($X$2-1)+1)</f>
        <v>1</v>
      </c>
      <c r="Y1093" s="16">
        <f ca="1">X1093/$AA$15</f>
        <v>1.1579434923575729E-4</v>
      </c>
    </row>
    <row r="1094" spans="1:25" x14ac:dyDescent="0.25">
      <c r="A1094" t="str">
        <f>'Consolidated List'!A514</f>
        <v xml:space="preserve">Ponoka </v>
      </c>
      <c r="B1094" s="7">
        <f>'Consolidated List'!B514+'Consolidated List'!B1508</f>
        <v>15216</v>
      </c>
      <c r="C1094" s="7">
        <f>'Consolidated List'!C514</f>
        <v>0</v>
      </c>
      <c r="D1094" s="7">
        <f>'Consolidated List'!D514</f>
        <v>0</v>
      </c>
      <c r="E1094" s="7">
        <f>'Consolidated List'!E514</f>
        <v>0</v>
      </c>
      <c r="F1094" s="7">
        <f>'Consolidated List'!F514</f>
        <v>0</v>
      </c>
      <c r="G1094" s="7">
        <f>'Consolidated List'!G514</f>
        <v>1</v>
      </c>
      <c r="H1094" s="7">
        <f>'Consolidated List'!H514</f>
        <v>0</v>
      </c>
      <c r="I1094" s="7">
        <f>'Consolidated List'!I514</f>
        <v>0</v>
      </c>
      <c r="J1094" s="7">
        <f>'Consolidated List'!J514</f>
        <v>0</v>
      </c>
      <c r="K1094" s="7">
        <f>'Consolidated List'!K514</f>
        <v>0</v>
      </c>
      <c r="L1094" s="7">
        <f>'Consolidated List'!L514</f>
        <v>0</v>
      </c>
      <c r="M1094" s="7">
        <f>'Consolidated List'!M514</f>
        <v>0</v>
      </c>
      <c r="N1094" s="7">
        <f>'Consolidated List'!N514</f>
        <v>0</v>
      </c>
      <c r="O1094" s="7">
        <f>'Consolidated List'!O1508</f>
        <v>1</v>
      </c>
      <c r="P1094" s="7">
        <f>'Consolidated List'!P1508</f>
        <v>0</v>
      </c>
      <c r="Q1094" s="7">
        <f>'Consolidated List'!Q1508</f>
        <v>0</v>
      </c>
      <c r="R1094" s="10">
        <f ca="1">RAND()*2-1</f>
        <v>-0.23413170118651938</v>
      </c>
      <c r="V1094" s="10">
        <f ca="1">$B$2*LOG(B1094+1)+SUMPRODUCT($C$2:$T$2,C1094:T1094)</f>
        <v>255.67554132848608</v>
      </c>
      <c r="W1094" s="10">
        <f t="shared" ca="1" si="34"/>
        <v>1092561570438.5134</v>
      </c>
      <c r="X1094" s="7">
        <f t="shared" ca="1" si="35"/>
        <v>9</v>
      </c>
      <c r="Y1094" s="16">
        <f ca="1">X1094/$AA$15</f>
        <v>1.0421491431218156E-3</v>
      </c>
    </row>
    <row r="1095" spans="1:25" x14ac:dyDescent="0.25">
      <c r="A1095" t="str">
        <f>'Consolidated List'!A570</f>
        <v xml:space="preserve">Poplar Bay </v>
      </c>
      <c r="B1095" s="7">
        <f>'Consolidated List'!B570</f>
        <v>84</v>
      </c>
      <c r="C1095" s="7">
        <f>'Consolidated List'!C570</f>
        <v>0</v>
      </c>
      <c r="D1095" s="7">
        <f>'Consolidated List'!D570</f>
        <v>0</v>
      </c>
      <c r="E1095" s="7">
        <f>'Consolidated List'!E570</f>
        <v>0</v>
      </c>
      <c r="F1095" s="7">
        <f>'Consolidated List'!F570</f>
        <v>1</v>
      </c>
      <c r="G1095" s="7">
        <f>'Consolidated List'!G570</f>
        <v>0</v>
      </c>
      <c r="H1095" s="7">
        <f>'Consolidated List'!H570</f>
        <v>0</v>
      </c>
      <c r="I1095" s="7">
        <f>'Consolidated List'!I570</f>
        <v>0</v>
      </c>
      <c r="J1095" s="7">
        <f>'Consolidated List'!J570</f>
        <v>0</v>
      </c>
      <c r="K1095" s="7">
        <f>'Consolidated List'!K570</f>
        <v>0</v>
      </c>
      <c r="L1095" s="7">
        <f>'Consolidated List'!L570</f>
        <v>0</v>
      </c>
      <c r="M1095" s="7">
        <f>'Consolidated List'!M570</f>
        <v>0</v>
      </c>
      <c r="N1095" s="7">
        <f>'Consolidated List'!N570</f>
        <v>0</v>
      </c>
      <c r="O1095" s="7">
        <f>'Consolidated List'!O570</f>
        <v>0</v>
      </c>
      <c r="P1095" s="7">
        <f>'Consolidated List'!P570</f>
        <v>0</v>
      </c>
      <c r="Q1095" s="7">
        <f>'Consolidated List'!Q570</f>
        <v>0</v>
      </c>
      <c r="R1095" s="10">
        <f ca="1">RAND()*2-1</f>
        <v>0.98935829055651192</v>
      </c>
      <c r="V1095" s="10">
        <f ca="1">$B$2*LOG(B1095+1)+SUMPRODUCT($C$2:$T$2,C1095:T1095)</f>
        <v>90.564407454136784</v>
      </c>
      <c r="W1095" s="10">
        <f t="shared" ca="1" si="34"/>
        <v>6092390744.0619211</v>
      </c>
      <c r="X1095" s="7">
        <f t="shared" ca="1" si="35"/>
        <v>1</v>
      </c>
      <c r="Y1095" s="16">
        <f ca="1">X1095/$AA$15</f>
        <v>1.1579434923575729E-4</v>
      </c>
    </row>
    <row r="1096" spans="1:25" x14ac:dyDescent="0.25">
      <c r="A1096" s="13" t="str">
        <f>'Consolidated List'!A1839</f>
        <v xml:space="preserve">Poplar Ridge </v>
      </c>
      <c r="B1096" s="14">
        <f>'Consolidated List'!B1839</f>
        <v>680</v>
      </c>
      <c r="C1096" s="14">
        <f>'Consolidated List'!C1839</f>
        <v>0</v>
      </c>
      <c r="D1096" s="14">
        <f>'Consolidated List'!D1839</f>
        <v>0</v>
      </c>
      <c r="E1096" s="7">
        <f>'Consolidated List'!E369</f>
        <v>1</v>
      </c>
      <c r="F1096" s="14">
        <f>'Consolidated List'!F1839</f>
        <v>0</v>
      </c>
      <c r="G1096" s="14">
        <f>'Consolidated List'!G1839</f>
        <v>0</v>
      </c>
      <c r="H1096" s="14">
        <f>'Consolidated List'!H1839</f>
        <v>0</v>
      </c>
      <c r="I1096" s="14">
        <f>'Consolidated List'!I1839</f>
        <v>0</v>
      </c>
      <c r="J1096" s="14">
        <f>'Consolidated List'!J1839</f>
        <v>0</v>
      </c>
      <c r="K1096" s="14">
        <f>'Consolidated List'!K1839</f>
        <v>0</v>
      </c>
      <c r="L1096" s="14">
        <f>'Consolidated List'!L1839</f>
        <v>0</v>
      </c>
      <c r="M1096" s="14">
        <f>'Consolidated List'!M1839</f>
        <v>0</v>
      </c>
      <c r="N1096" s="14">
        <f>'Consolidated List'!N1839</f>
        <v>0</v>
      </c>
      <c r="O1096" s="14">
        <f>'Consolidated List'!O1839</f>
        <v>0</v>
      </c>
      <c r="P1096" s="14">
        <f>'Consolidated List'!P1839</f>
        <v>0</v>
      </c>
      <c r="Q1096" s="14">
        <f>'Consolidated List'!Q1839</f>
        <v>1</v>
      </c>
      <c r="R1096" s="15">
        <f ca="1">RAND()*2-1</f>
        <v>-0.75357457352916213</v>
      </c>
      <c r="S1096" s="13"/>
      <c r="T1096" s="13"/>
      <c r="U1096" s="13"/>
      <c r="V1096" s="15">
        <f ca="1">$B$2*LOG(B1096+1)+SUMPRODUCT($C$2:$T$2,C1096:T1096)</f>
        <v>150.95810895783029</v>
      </c>
      <c r="W1096" s="10">
        <f t="shared" ca="1" si="34"/>
        <v>78393893403.015717</v>
      </c>
      <c r="X1096" s="7">
        <f t="shared" ca="1" si="35"/>
        <v>1</v>
      </c>
      <c r="Y1096" s="16">
        <f ca="1">X1096/$AA$15</f>
        <v>1.1579434923575729E-4</v>
      </c>
    </row>
    <row r="1097" spans="1:25" x14ac:dyDescent="0.25">
      <c r="A1097" t="str">
        <f>'Consolidated List'!A801</f>
        <v>Port Vermillion</v>
      </c>
      <c r="B1097" s="7">
        <f>'Consolidated List'!B801</f>
        <v>0</v>
      </c>
      <c r="C1097" s="7">
        <f>'Consolidated List'!C801</f>
        <v>0</v>
      </c>
      <c r="D1097" s="7">
        <f>'Consolidated List'!D801</f>
        <v>0</v>
      </c>
      <c r="E1097" s="7">
        <f>'Consolidated List'!E801</f>
        <v>0</v>
      </c>
      <c r="F1097" s="7">
        <f>'Consolidated List'!F801</f>
        <v>0</v>
      </c>
      <c r="G1097" s="7">
        <f>'Consolidated List'!G801</f>
        <v>0</v>
      </c>
      <c r="H1097" s="7">
        <f>'Consolidated List'!H801</f>
        <v>0</v>
      </c>
      <c r="I1097" s="7">
        <f>'Consolidated List'!I801</f>
        <v>0</v>
      </c>
      <c r="J1097" s="7">
        <f>'Consolidated List'!J801</f>
        <v>0</v>
      </c>
      <c r="K1097" s="7">
        <f>'Consolidated List'!K801</f>
        <v>1</v>
      </c>
      <c r="L1097" s="7">
        <f>'Consolidated List'!L801</f>
        <v>0</v>
      </c>
      <c r="M1097" s="7">
        <f>'Consolidated List'!M801</f>
        <v>0</v>
      </c>
      <c r="N1097" s="7">
        <f>'Consolidated List'!N801</f>
        <v>0</v>
      </c>
      <c r="O1097" s="7">
        <f>'Consolidated List'!O801</f>
        <v>0</v>
      </c>
      <c r="P1097" s="7">
        <f>'Consolidated List'!P801</f>
        <v>0</v>
      </c>
      <c r="Q1097" s="7">
        <f>'Consolidated List'!Q801</f>
        <v>0</v>
      </c>
      <c r="R1097" s="10">
        <f ca="1">RAND()*2-1</f>
        <v>-0.56463169635141153</v>
      </c>
      <c r="V1097" s="10">
        <f ca="1">$B$2*LOG(B1097+1)+SUMPRODUCT($C$2:$T$2,C1097:T1097)</f>
        <v>4.3536830364858847</v>
      </c>
      <c r="W1097" s="10">
        <f t="shared" ca="1" si="34"/>
        <v>1562.1703109381415</v>
      </c>
      <c r="X1097" s="7">
        <f t="shared" ca="1" si="35"/>
        <v>1</v>
      </c>
      <c r="Y1097" s="16">
        <f ca="1">X1097/$AA$15</f>
        <v>1.1579434923575729E-4</v>
      </c>
    </row>
    <row r="1098" spans="1:25" x14ac:dyDescent="0.25">
      <c r="A1098" t="str">
        <f>'Consolidated List'!A978</f>
        <v>Potter Greens</v>
      </c>
      <c r="B1098" s="7">
        <f>'Consolidated List'!B978</f>
        <v>0</v>
      </c>
      <c r="C1098" s="7">
        <f>'Consolidated List'!C978</f>
        <v>0</v>
      </c>
      <c r="D1098" s="7">
        <f>'Consolidated List'!D978</f>
        <v>0</v>
      </c>
      <c r="E1098" s="7">
        <f>'Consolidated List'!E978</f>
        <v>0</v>
      </c>
      <c r="F1098" s="7">
        <f>'Consolidated List'!F978</f>
        <v>0</v>
      </c>
      <c r="G1098" s="7">
        <f>'Consolidated List'!G978</f>
        <v>0</v>
      </c>
      <c r="H1098" s="7">
        <f>'Consolidated List'!H978</f>
        <v>0</v>
      </c>
      <c r="I1098" s="7">
        <f>'Consolidated List'!I978</f>
        <v>0</v>
      </c>
      <c r="J1098" s="7">
        <f>'Consolidated List'!J978</f>
        <v>0</v>
      </c>
      <c r="K1098" s="7">
        <f>'Consolidated List'!K978</f>
        <v>0</v>
      </c>
      <c r="L1098" s="7">
        <f>'Consolidated List'!L978</f>
        <v>0</v>
      </c>
      <c r="M1098" s="7">
        <f>'Consolidated List'!M978</f>
        <v>1</v>
      </c>
      <c r="N1098" s="7">
        <f>'Consolidated List'!N978</f>
        <v>0</v>
      </c>
      <c r="O1098" s="7">
        <f>'Consolidated List'!O978</f>
        <v>0</v>
      </c>
      <c r="P1098" s="7">
        <f>'Consolidated List'!P978</f>
        <v>0</v>
      </c>
      <c r="Q1098" s="7">
        <f>'Consolidated List'!Q978</f>
        <v>0</v>
      </c>
      <c r="R1098" s="10">
        <f ca="1">RAND()*2-1</f>
        <v>-0.42100436963634102</v>
      </c>
      <c r="V1098" s="10">
        <f ca="1">$B$2*LOG(B1098+1)+SUMPRODUCT($C$2:$T$2,C1098:T1098)</f>
        <v>51.644323247449037</v>
      </c>
      <c r="W1098" s="10">
        <f t="shared" ca="1" si="34"/>
        <v>367377835.79988486</v>
      </c>
      <c r="X1098" s="7">
        <f t="shared" ca="1" si="35"/>
        <v>1</v>
      </c>
      <c r="Y1098" s="16">
        <f ca="1">X1098/$AA$15</f>
        <v>1.1579434923575729E-4</v>
      </c>
    </row>
    <row r="1099" spans="1:25" x14ac:dyDescent="0.25">
      <c r="A1099" s="13" t="str">
        <f>'Consolidated List'!A1840</f>
        <v xml:space="preserve">Prairie Lodge Trailer Court </v>
      </c>
      <c r="B1099" s="14">
        <f>'Consolidated List'!B1840</f>
        <v>45</v>
      </c>
      <c r="C1099" s="14">
        <f>'Consolidated List'!C1840</f>
        <v>0</v>
      </c>
      <c r="D1099" s="14">
        <f>'Consolidated List'!D1840</f>
        <v>0</v>
      </c>
      <c r="E1099" s="14">
        <f>'Consolidated List'!E1840</f>
        <v>0</v>
      </c>
      <c r="F1099" s="14">
        <f>'Consolidated List'!F1840</f>
        <v>0</v>
      </c>
      <c r="G1099" s="14">
        <f>'Consolidated List'!G1840</f>
        <v>0</v>
      </c>
      <c r="H1099" s="14">
        <f>'Consolidated List'!H1840</f>
        <v>0</v>
      </c>
      <c r="I1099" s="14">
        <f>'Consolidated List'!I1840</f>
        <v>0</v>
      </c>
      <c r="J1099" s="14">
        <f>'Consolidated List'!J1840</f>
        <v>0</v>
      </c>
      <c r="K1099" s="14">
        <f>'Consolidated List'!K1840</f>
        <v>0</v>
      </c>
      <c r="L1099" s="14">
        <f>'Consolidated List'!L1840</f>
        <v>0</v>
      </c>
      <c r="M1099" s="14">
        <f>'Consolidated List'!M1840</f>
        <v>0</v>
      </c>
      <c r="N1099" s="14">
        <f>'Consolidated List'!N1840</f>
        <v>0</v>
      </c>
      <c r="O1099" s="14">
        <f>'Consolidated List'!O1840</f>
        <v>0</v>
      </c>
      <c r="P1099" s="14">
        <f>'Consolidated List'!P1840</f>
        <v>0</v>
      </c>
      <c r="Q1099" s="14">
        <f>'Consolidated List'!Q1840</f>
        <v>1</v>
      </c>
      <c r="R1099" s="15">
        <f ca="1">RAND()*2-1</f>
        <v>0.55095289381075885</v>
      </c>
      <c r="S1099" s="13"/>
      <c r="T1099" s="13"/>
      <c r="U1099" s="13"/>
      <c r="V1099" s="15">
        <f ca="1">$B$2*LOG(B1099+1)+SUMPRODUCT($C$2:$T$2,C1099:T1099)</f>
        <v>100.38053738359953</v>
      </c>
      <c r="W1099" s="10">
        <f t="shared" ca="1" si="34"/>
        <v>10191722297.808083</v>
      </c>
      <c r="X1099" s="7">
        <f t="shared" ca="1" si="35"/>
        <v>1</v>
      </c>
      <c r="Y1099" s="16">
        <f ca="1">X1099/$AA$15</f>
        <v>1.1579434923575729E-4</v>
      </c>
    </row>
    <row r="1100" spans="1:25" x14ac:dyDescent="0.25">
      <c r="A1100" t="str">
        <f>'Consolidated List'!A1345</f>
        <v xml:space="preserve">Prestwick </v>
      </c>
      <c r="B1100" s="7">
        <f>'Consolidated List'!B1345</f>
        <v>0</v>
      </c>
      <c r="C1100" s="7">
        <f>'Consolidated List'!C1345</f>
        <v>0</v>
      </c>
      <c r="D1100" s="7">
        <f>'Consolidated List'!D1345</f>
        <v>0</v>
      </c>
      <c r="E1100" s="7">
        <f>'Consolidated List'!E1345</f>
        <v>0</v>
      </c>
      <c r="F1100" s="7">
        <f>'Consolidated List'!F1345</f>
        <v>0</v>
      </c>
      <c r="G1100" s="7">
        <f>'Consolidated List'!G1345</f>
        <v>0</v>
      </c>
      <c r="H1100" s="7">
        <f>'Consolidated List'!H1345</f>
        <v>0</v>
      </c>
      <c r="I1100" s="7">
        <f>'Consolidated List'!I1345</f>
        <v>0</v>
      </c>
      <c r="J1100" s="7">
        <f>'Consolidated List'!J1345</f>
        <v>0</v>
      </c>
      <c r="K1100" s="7">
        <f>'Consolidated List'!K1345</f>
        <v>0</v>
      </c>
      <c r="L1100" s="7">
        <f>'Consolidated List'!L1345</f>
        <v>0</v>
      </c>
      <c r="M1100" s="7">
        <f>'Consolidated List'!M1345</f>
        <v>0</v>
      </c>
      <c r="N1100" s="7">
        <f>'Consolidated List'!N1345</f>
        <v>1</v>
      </c>
      <c r="O1100" s="7">
        <f>'Consolidated List'!O1345</f>
        <v>0</v>
      </c>
      <c r="P1100" s="7">
        <f>'Consolidated List'!P1345</f>
        <v>0</v>
      </c>
      <c r="Q1100" s="7">
        <f>'Consolidated List'!Q1345</f>
        <v>0</v>
      </c>
      <c r="R1100" s="10">
        <f ca="1">RAND()*2-1</f>
        <v>-0.56541872149076711</v>
      </c>
      <c r="V1100" s="10">
        <f ca="1">$B$2*LOG(B1100+1)+SUMPRODUCT($C$2:$T$2,C1100:T1100)</f>
        <v>6.3458127850923294</v>
      </c>
      <c r="W1100" s="10">
        <f t="shared" ca="1" si="34"/>
        <v>10288.4952549097</v>
      </c>
      <c r="X1100" s="7">
        <f t="shared" ca="1" si="35"/>
        <v>1</v>
      </c>
      <c r="Y1100" s="16">
        <f ca="1">X1100/$AA$15</f>
        <v>1.1579434923575729E-4</v>
      </c>
    </row>
    <row r="1101" spans="1:25" x14ac:dyDescent="0.25">
      <c r="A1101" t="str">
        <f>'Consolidated List'!A370</f>
        <v xml:space="preserve">Priddis </v>
      </c>
      <c r="B1101" s="7">
        <f>'Consolidated List'!B370</f>
        <v>0</v>
      </c>
      <c r="C1101" s="7">
        <f>'Consolidated List'!C370</f>
        <v>0</v>
      </c>
      <c r="D1101" s="7">
        <f>'Consolidated List'!D370</f>
        <v>0</v>
      </c>
      <c r="E1101" s="7">
        <f>'Consolidated List'!E370</f>
        <v>1</v>
      </c>
      <c r="F1101" s="7">
        <f>'Consolidated List'!F370</f>
        <v>0</v>
      </c>
      <c r="G1101" s="7">
        <f>'Consolidated List'!G370</f>
        <v>0</v>
      </c>
      <c r="H1101" s="7">
        <f>'Consolidated List'!H370</f>
        <v>0</v>
      </c>
      <c r="I1101" s="7">
        <f>'Consolidated List'!I370</f>
        <v>0</v>
      </c>
      <c r="J1101" s="7">
        <f>'Consolidated List'!J370</f>
        <v>0</v>
      </c>
      <c r="K1101" s="7">
        <f>'Consolidated List'!K370</f>
        <v>0</v>
      </c>
      <c r="L1101" s="7">
        <f>'Consolidated List'!L370</f>
        <v>0</v>
      </c>
      <c r="M1101" s="7">
        <f>'Consolidated List'!M370</f>
        <v>0</v>
      </c>
      <c r="N1101" s="7">
        <f>'Consolidated List'!N370</f>
        <v>0</v>
      </c>
      <c r="O1101" s="7">
        <f>'Consolidated List'!O370</f>
        <v>0</v>
      </c>
      <c r="P1101" s="7">
        <f>'Consolidated List'!P370</f>
        <v>0</v>
      </c>
      <c r="Q1101" s="7">
        <f>'Consolidated List'!Q370</f>
        <v>0</v>
      </c>
      <c r="R1101" s="10">
        <f ca="1">RAND()*2-1</f>
        <v>-4.7205439529647508E-2</v>
      </c>
      <c r="V1101" s="10">
        <f ca="1">$B$2*LOG(B1101+1)+SUMPRODUCT($C$2:$T$2,C1101:T1101)</f>
        <v>24.527945604703525</v>
      </c>
      <c r="W1101" s="10">
        <f t="shared" ca="1" si="34"/>
        <v>8877808.5264180321</v>
      </c>
      <c r="X1101" s="7">
        <f t="shared" ca="1" si="35"/>
        <v>1</v>
      </c>
      <c r="Y1101" s="16">
        <f ca="1">X1101/$AA$15</f>
        <v>1.1579434923575729E-4</v>
      </c>
    </row>
    <row r="1102" spans="1:25" x14ac:dyDescent="0.25">
      <c r="A1102" t="str">
        <f>'Consolidated List'!A371</f>
        <v xml:space="preserve">Priddis Greens </v>
      </c>
      <c r="B1102" s="7">
        <f>'Consolidated List'!B371</f>
        <v>0</v>
      </c>
      <c r="C1102" s="7">
        <f>'Consolidated List'!C371</f>
        <v>0</v>
      </c>
      <c r="D1102" s="7">
        <f>'Consolidated List'!D371</f>
        <v>0</v>
      </c>
      <c r="E1102" s="7">
        <f>'Consolidated List'!E371</f>
        <v>1</v>
      </c>
      <c r="F1102" s="7">
        <f>'Consolidated List'!F371</f>
        <v>0</v>
      </c>
      <c r="G1102" s="7">
        <f>'Consolidated List'!G371</f>
        <v>0</v>
      </c>
      <c r="H1102" s="7">
        <f>'Consolidated List'!H371</f>
        <v>0</v>
      </c>
      <c r="I1102" s="7">
        <f>'Consolidated List'!I371</f>
        <v>0</v>
      </c>
      <c r="J1102" s="7">
        <f>'Consolidated List'!J371</f>
        <v>0</v>
      </c>
      <c r="K1102" s="7">
        <f>'Consolidated List'!K371</f>
        <v>0</v>
      </c>
      <c r="L1102" s="7">
        <f>'Consolidated List'!L371</f>
        <v>0</v>
      </c>
      <c r="M1102" s="7">
        <f>'Consolidated List'!M371</f>
        <v>0</v>
      </c>
      <c r="N1102" s="7">
        <f>'Consolidated List'!N371</f>
        <v>0</v>
      </c>
      <c r="O1102" s="7">
        <f>'Consolidated List'!O371</f>
        <v>0</v>
      </c>
      <c r="P1102" s="7">
        <f>'Consolidated List'!P371</f>
        <v>0</v>
      </c>
      <c r="Q1102" s="7">
        <f>'Consolidated List'!Q371</f>
        <v>0</v>
      </c>
      <c r="R1102" s="10">
        <f ca="1">RAND()*2-1</f>
        <v>-9.6750292935232407E-2</v>
      </c>
      <c r="V1102" s="10">
        <f ca="1">$B$2*LOG(B1102+1)+SUMPRODUCT($C$2:$T$2,C1102:T1102)</f>
        <v>24.032497070647675</v>
      </c>
      <c r="W1102" s="10">
        <f t="shared" ca="1" si="34"/>
        <v>8016676.9280456277</v>
      </c>
      <c r="X1102" s="7">
        <f t="shared" ca="1" si="35"/>
        <v>1</v>
      </c>
      <c r="Y1102" s="16">
        <f ca="1">X1102/$AA$15</f>
        <v>1.1579434923575729E-4</v>
      </c>
    </row>
    <row r="1103" spans="1:25" x14ac:dyDescent="0.25">
      <c r="A1103" t="str">
        <f>'Consolidated List'!A1154</f>
        <v>Prince Charles</v>
      </c>
      <c r="B1103" s="7">
        <f>'Consolidated List'!B1154</f>
        <v>0</v>
      </c>
      <c r="C1103" s="7">
        <f>'Consolidated List'!C1154</f>
        <v>0</v>
      </c>
      <c r="D1103" s="7">
        <f>'Consolidated List'!D1154</f>
        <v>0</v>
      </c>
      <c r="E1103" s="7">
        <f>'Consolidated List'!E1154</f>
        <v>0</v>
      </c>
      <c r="F1103" s="7">
        <f>'Consolidated List'!F1154</f>
        <v>0</v>
      </c>
      <c r="G1103" s="7">
        <f>'Consolidated List'!G1154</f>
        <v>0</v>
      </c>
      <c r="H1103" s="7">
        <f>'Consolidated List'!H1154</f>
        <v>0</v>
      </c>
      <c r="I1103" s="7">
        <f>'Consolidated List'!I1154</f>
        <v>0</v>
      </c>
      <c r="J1103" s="7">
        <f>'Consolidated List'!J1154</f>
        <v>0</v>
      </c>
      <c r="K1103" s="7">
        <f>'Consolidated List'!K1154</f>
        <v>0</v>
      </c>
      <c r="L1103" s="7">
        <f>'Consolidated List'!L1154</f>
        <v>0</v>
      </c>
      <c r="M1103" s="7">
        <f>'Consolidated List'!M1154</f>
        <v>1</v>
      </c>
      <c r="N1103" s="7">
        <f>'Consolidated List'!N1154</f>
        <v>0</v>
      </c>
      <c r="O1103" s="7">
        <f>'Consolidated List'!O1154</f>
        <v>0</v>
      </c>
      <c r="P1103" s="7">
        <f>'Consolidated List'!P1154</f>
        <v>0</v>
      </c>
      <c r="Q1103" s="7">
        <f>'Consolidated List'!Q1154</f>
        <v>0</v>
      </c>
      <c r="R1103" s="10">
        <f ca="1">RAND()*2-1</f>
        <v>-0.80391177117108459</v>
      </c>
      <c r="V1103" s="10">
        <f ca="1">$B$2*LOG(B1103+1)+SUMPRODUCT($C$2:$T$2,C1103:T1103)</f>
        <v>47.815249232101607</v>
      </c>
      <c r="W1103" s="10">
        <f t="shared" ca="1" si="34"/>
        <v>249937899.52324659</v>
      </c>
      <c r="X1103" s="7">
        <f t="shared" ca="1" si="35"/>
        <v>1</v>
      </c>
      <c r="Y1103" s="16">
        <f ca="1">X1103/$AA$15</f>
        <v>1.1579434923575729E-4</v>
      </c>
    </row>
    <row r="1104" spans="1:25" x14ac:dyDescent="0.25">
      <c r="A1104" t="str">
        <f>'Consolidated List'!A956</f>
        <v>Prince Rupert</v>
      </c>
      <c r="B1104" s="7">
        <f>'Consolidated List'!B956</f>
        <v>0</v>
      </c>
      <c r="C1104" s="7">
        <f>'Consolidated List'!C956</f>
        <v>0</v>
      </c>
      <c r="D1104" s="7">
        <f>'Consolidated List'!D956</f>
        <v>0</v>
      </c>
      <c r="E1104" s="7">
        <f>'Consolidated List'!E956</f>
        <v>0</v>
      </c>
      <c r="F1104" s="7">
        <f>'Consolidated List'!F956</f>
        <v>0</v>
      </c>
      <c r="G1104" s="7">
        <f>'Consolidated List'!G956</f>
        <v>0</v>
      </c>
      <c r="H1104" s="7">
        <f>'Consolidated List'!H956</f>
        <v>0</v>
      </c>
      <c r="I1104" s="7">
        <f>'Consolidated List'!I956</f>
        <v>0</v>
      </c>
      <c r="J1104" s="7">
        <f>'Consolidated List'!J956</f>
        <v>0</v>
      </c>
      <c r="K1104" s="7">
        <f>'Consolidated List'!K956</f>
        <v>0</v>
      </c>
      <c r="L1104" s="7">
        <f>'Consolidated List'!L956</f>
        <v>0</v>
      </c>
      <c r="M1104" s="7">
        <f>'Consolidated List'!M956</f>
        <v>1</v>
      </c>
      <c r="N1104" s="7">
        <f>'Consolidated List'!N956</f>
        <v>0</v>
      </c>
      <c r="O1104" s="7">
        <f>'Consolidated List'!O956</f>
        <v>0</v>
      </c>
      <c r="P1104" s="7">
        <f>'Consolidated List'!P956</f>
        <v>0</v>
      </c>
      <c r="Q1104" s="7">
        <f>'Consolidated List'!Q956</f>
        <v>0</v>
      </c>
      <c r="R1104" s="10">
        <f ca="1">RAND()*2-1</f>
        <v>-0.37308389533841613</v>
      </c>
      <c r="V1104" s="10">
        <f ca="1">$B$2*LOG(B1104+1)+SUMPRODUCT($C$2:$T$2,C1104:T1104)</f>
        <v>52.123527990428286</v>
      </c>
      <c r="W1104" s="10">
        <f t="shared" ca="1" si="34"/>
        <v>384741482.79140401</v>
      </c>
      <c r="X1104" s="7">
        <f t="shared" ca="1" si="35"/>
        <v>1</v>
      </c>
      <c r="Y1104" s="16">
        <f ca="1">X1104/$AA$15</f>
        <v>1.1579434923575729E-4</v>
      </c>
    </row>
    <row r="1105" spans="1:25" x14ac:dyDescent="0.25">
      <c r="A1105" t="str">
        <f>'Consolidated List'!A515</f>
        <v xml:space="preserve">Provost </v>
      </c>
      <c r="B1105" s="7">
        <f>'Consolidated List'!B515+'Consolidated List'!B1509</f>
        <v>4619</v>
      </c>
      <c r="C1105" s="7">
        <f>'Consolidated List'!C515</f>
        <v>0</v>
      </c>
      <c r="D1105" s="7">
        <f>'Consolidated List'!D515</f>
        <v>0</v>
      </c>
      <c r="E1105" s="7">
        <f>'Consolidated List'!E515</f>
        <v>0</v>
      </c>
      <c r="F1105" s="7">
        <f>'Consolidated List'!F515</f>
        <v>0</v>
      </c>
      <c r="G1105" s="7">
        <f>'Consolidated List'!G515</f>
        <v>1</v>
      </c>
      <c r="H1105" s="7">
        <f>'Consolidated List'!H515</f>
        <v>0</v>
      </c>
      <c r="I1105" s="7">
        <f>'Consolidated List'!I515</f>
        <v>0</v>
      </c>
      <c r="J1105" s="7">
        <f>'Consolidated List'!J515</f>
        <v>0</v>
      </c>
      <c r="K1105" s="7">
        <f>'Consolidated List'!K515</f>
        <v>0</v>
      </c>
      <c r="L1105" s="7">
        <f>'Consolidated List'!L515</f>
        <v>0</v>
      </c>
      <c r="M1105" s="7">
        <f>'Consolidated List'!M515</f>
        <v>0</v>
      </c>
      <c r="N1105" s="7">
        <f>'Consolidated List'!N515</f>
        <v>0</v>
      </c>
      <c r="O1105" s="7">
        <f>'Consolidated List'!O1509</f>
        <v>1</v>
      </c>
      <c r="P1105" s="7">
        <f>'Consolidated List'!P1509</f>
        <v>0</v>
      </c>
      <c r="Q1105" s="7">
        <f>'Consolidated List'!Q1509</f>
        <v>0</v>
      </c>
      <c r="R1105" s="10">
        <f ca="1">RAND()*2-1</f>
        <v>3.7628706953356961E-2</v>
      </c>
      <c r="V1105" s="10">
        <f ca="1">$B$2*LOG(B1105+1)+SUMPRODUCT($C$2:$T$2,C1105:T1105)</f>
        <v>241.30947226288572</v>
      </c>
      <c r="W1105" s="10">
        <f t="shared" ca="1" si="34"/>
        <v>818223312902.8302</v>
      </c>
      <c r="X1105" s="7">
        <f t="shared" ca="1" si="35"/>
        <v>7</v>
      </c>
      <c r="Y1105" s="16">
        <f ca="1">X1105/$AA$15</f>
        <v>8.1056044465030105E-4</v>
      </c>
    </row>
    <row r="1106" spans="1:25" x14ac:dyDescent="0.25">
      <c r="A1106" t="str">
        <f>'Consolidated List'!A1346</f>
        <v xml:space="preserve">Pump Hill </v>
      </c>
      <c r="B1106" s="7">
        <f>'Consolidated List'!B1346</f>
        <v>1849</v>
      </c>
      <c r="C1106" s="7">
        <f>'Consolidated List'!C1346</f>
        <v>0</v>
      </c>
      <c r="D1106" s="7">
        <f>'Consolidated List'!D1346</f>
        <v>0</v>
      </c>
      <c r="E1106" s="7">
        <f>'Consolidated List'!E1346</f>
        <v>0</v>
      </c>
      <c r="F1106" s="7">
        <f>'Consolidated List'!F1346</f>
        <v>0</v>
      </c>
      <c r="G1106" s="7">
        <f>'Consolidated List'!G1346</f>
        <v>0</v>
      </c>
      <c r="H1106" s="7">
        <f>'Consolidated List'!H1346</f>
        <v>0</v>
      </c>
      <c r="I1106" s="7">
        <f>'Consolidated List'!I1346</f>
        <v>0</v>
      </c>
      <c r="J1106" s="7">
        <f>'Consolidated List'!J1346</f>
        <v>0</v>
      </c>
      <c r="K1106" s="7">
        <f>'Consolidated List'!K1346</f>
        <v>0</v>
      </c>
      <c r="L1106" s="7">
        <f>'Consolidated List'!L1346</f>
        <v>0</v>
      </c>
      <c r="M1106" s="7">
        <f>'Consolidated List'!M1346</f>
        <v>0</v>
      </c>
      <c r="N1106" s="7">
        <f>'Consolidated List'!N1346</f>
        <v>1</v>
      </c>
      <c r="O1106" s="7">
        <f>'Consolidated List'!O1346</f>
        <v>0</v>
      </c>
      <c r="P1106" s="7">
        <f>'Consolidated List'!P1346</f>
        <v>0</v>
      </c>
      <c r="Q1106" s="7">
        <f>'Consolidated List'!Q1346</f>
        <v>0</v>
      </c>
      <c r="R1106" s="10">
        <f ca="1">RAND()*2-1</f>
        <v>-0.53970077329218391</v>
      </c>
      <c r="V1106" s="10">
        <f ca="1">$B$2*LOG(B1106+1)+SUMPRODUCT($C$2:$T$2,C1106:T1106)</f>
        <v>114.41965930437762</v>
      </c>
      <c r="W1106" s="10">
        <f t="shared" ca="1" si="34"/>
        <v>19611158573.078949</v>
      </c>
      <c r="X1106" s="7">
        <f t="shared" ca="1" si="35"/>
        <v>1</v>
      </c>
      <c r="Y1106" s="16">
        <f ca="1">X1106/$AA$15</f>
        <v>1.1579434923575729E-4</v>
      </c>
    </row>
    <row r="1107" spans="1:25" x14ac:dyDescent="0.25">
      <c r="A1107" t="str">
        <f>'Consolidated List'!A372</f>
        <v xml:space="preserve">Purple Springs </v>
      </c>
      <c r="B1107" s="7">
        <f>'Consolidated List'!B372</f>
        <v>34</v>
      </c>
      <c r="C1107" s="7">
        <f>'Consolidated List'!C372</f>
        <v>0</v>
      </c>
      <c r="D1107" s="7">
        <f>'Consolidated List'!D372</f>
        <v>0</v>
      </c>
      <c r="E1107" s="7">
        <f>'Consolidated List'!E372</f>
        <v>1</v>
      </c>
      <c r="F1107" s="7">
        <f>'Consolidated List'!F372</f>
        <v>0</v>
      </c>
      <c r="G1107" s="7">
        <f>'Consolidated List'!G372</f>
        <v>0</v>
      </c>
      <c r="H1107" s="7">
        <f>'Consolidated List'!H372</f>
        <v>0</v>
      </c>
      <c r="I1107" s="7">
        <f>'Consolidated List'!I372</f>
        <v>0</v>
      </c>
      <c r="J1107" s="7">
        <f>'Consolidated List'!J372</f>
        <v>0</v>
      </c>
      <c r="K1107" s="7">
        <f>'Consolidated List'!K372</f>
        <v>0</v>
      </c>
      <c r="L1107" s="7">
        <f>'Consolidated List'!L372</f>
        <v>0</v>
      </c>
      <c r="M1107" s="7">
        <f>'Consolidated List'!M372</f>
        <v>0</v>
      </c>
      <c r="N1107" s="7">
        <f>'Consolidated List'!N372</f>
        <v>0</v>
      </c>
      <c r="O1107" s="7">
        <f>'Consolidated List'!O372</f>
        <v>0</v>
      </c>
      <c r="P1107" s="7">
        <f>'Consolidated List'!P372</f>
        <v>0</v>
      </c>
      <c r="Q1107" s="7">
        <f>'Consolidated List'!Q372</f>
        <v>0</v>
      </c>
      <c r="R1107" s="10">
        <f ca="1">RAND()*2-1</f>
        <v>0.6034937391996873</v>
      </c>
      <c r="T1107">
        <v>4</v>
      </c>
      <c r="V1107" s="10">
        <f ca="1">$B$2*LOG(B1107+1)+SUMPRODUCT($C$2:$T$2,C1107:T1107)</f>
        <v>257.98918285555595</v>
      </c>
      <c r="W1107" s="10">
        <f t="shared" ca="1" si="34"/>
        <v>1142898031675.698</v>
      </c>
      <c r="X1107" s="7">
        <f t="shared" ca="1" si="35"/>
        <v>9</v>
      </c>
      <c r="Y1107" s="16">
        <f ca="1">X1107/$AA$15</f>
        <v>1.0421491431218156E-3</v>
      </c>
    </row>
    <row r="1108" spans="1:25" x14ac:dyDescent="0.25">
      <c r="A1108" t="str">
        <f>'Consolidated List'!A666</f>
        <v xml:space="preserve">Puskiakiwenin </v>
      </c>
      <c r="B1108" s="7">
        <f>'Consolidated List'!B666</f>
        <v>432</v>
      </c>
      <c r="C1108" s="7">
        <f>'Consolidated List'!C666</f>
        <v>0</v>
      </c>
      <c r="D1108" s="7">
        <f>'Consolidated List'!D666</f>
        <v>0</v>
      </c>
      <c r="E1108" s="7">
        <f>'Consolidated List'!E666</f>
        <v>0</v>
      </c>
      <c r="F1108" s="7">
        <f>'Consolidated List'!F666</f>
        <v>0</v>
      </c>
      <c r="G1108" s="7">
        <f>'Consolidated List'!G666</f>
        <v>0</v>
      </c>
      <c r="H1108" s="7">
        <f>'Consolidated List'!H666</f>
        <v>0</v>
      </c>
      <c r="I1108" s="7">
        <f>'Consolidated List'!I666</f>
        <v>1</v>
      </c>
      <c r="J1108" s="7">
        <f>'Consolidated List'!J666</f>
        <v>0</v>
      </c>
      <c r="K1108" s="7">
        <f>'Consolidated List'!K666</f>
        <v>0</v>
      </c>
      <c r="L1108" s="7">
        <f>'Consolidated List'!L666</f>
        <v>0</v>
      </c>
      <c r="M1108" s="7">
        <f>'Consolidated List'!M666</f>
        <v>0</v>
      </c>
      <c r="N1108" s="7">
        <f>'Consolidated List'!N666</f>
        <v>0</v>
      </c>
      <c r="O1108" s="7">
        <f>'Consolidated List'!O666</f>
        <v>0</v>
      </c>
      <c r="P1108" s="7">
        <f>'Consolidated List'!P666</f>
        <v>0</v>
      </c>
      <c r="Q1108" s="7">
        <f>'Consolidated List'!Q666</f>
        <v>0</v>
      </c>
      <c r="R1108" s="10">
        <f ca="1">RAND()*2-1</f>
        <v>0.69857033367685251</v>
      </c>
      <c r="V1108" s="10">
        <f ca="1">$B$2*LOG(B1108+1)+SUMPRODUCT($C$2:$T$2,C1108:T1108)</f>
        <v>128.98980391642959</v>
      </c>
      <c r="W1108" s="10">
        <f t="shared" ca="1" si="34"/>
        <v>35708936234.337868</v>
      </c>
      <c r="X1108" s="7">
        <f t="shared" ca="1" si="35"/>
        <v>1</v>
      </c>
      <c r="Y1108" s="16">
        <f ca="1">X1108/$AA$15</f>
        <v>1.1579434923575729E-4</v>
      </c>
    </row>
    <row r="1109" spans="1:25" x14ac:dyDescent="0.25">
      <c r="A1109" t="str">
        <f>'Consolidated List'!A940</f>
        <v>Quarters</v>
      </c>
      <c r="B1109" s="7">
        <f>'Consolidated List'!B940</f>
        <v>0</v>
      </c>
      <c r="C1109" s="7">
        <f>'Consolidated List'!C940</f>
        <v>0</v>
      </c>
      <c r="D1109" s="7">
        <f>'Consolidated List'!D940</f>
        <v>0</v>
      </c>
      <c r="E1109" s="7">
        <f>'Consolidated List'!E940</f>
        <v>0</v>
      </c>
      <c r="F1109" s="7">
        <f>'Consolidated List'!F940</f>
        <v>0</v>
      </c>
      <c r="G1109" s="7">
        <f>'Consolidated List'!G940</f>
        <v>0</v>
      </c>
      <c r="H1109" s="7">
        <f>'Consolidated List'!H940</f>
        <v>0</v>
      </c>
      <c r="I1109" s="7">
        <f>'Consolidated List'!I940</f>
        <v>0</v>
      </c>
      <c r="J1109" s="7">
        <f>'Consolidated List'!J940</f>
        <v>0</v>
      </c>
      <c r="K1109" s="7">
        <f>'Consolidated List'!K940</f>
        <v>0</v>
      </c>
      <c r="L1109" s="7">
        <f>'Consolidated List'!L940</f>
        <v>0</v>
      </c>
      <c r="M1109" s="7">
        <f>'Consolidated List'!M940</f>
        <v>1</v>
      </c>
      <c r="N1109" s="7">
        <f>'Consolidated List'!N940</f>
        <v>0</v>
      </c>
      <c r="O1109" s="7">
        <f>'Consolidated List'!O940</f>
        <v>0</v>
      </c>
      <c r="P1109" s="7">
        <f>'Consolidated List'!P940</f>
        <v>0</v>
      </c>
      <c r="Q1109" s="7">
        <f>'Consolidated List'!Q940</f>
        <v>0</v>
      </c>
      <c r="R1109" s="10">
        <f ca="1">RAND()*2-1</f>
        <v>0.52148297735090265</v>
      </c>
      <c r="T1109">
        <v>1</v>
      </c>
      <c r="V1109" s="10">
        <f ca="1">$B$2*LOG(B1109+1)+SUMPRODUCT($C$2:$T$2,C1109:T1109)</f>
        <v>105.06919671732147</v>
      </c>
      <c r="W1109" s="10">
        <f t="shared" ca="1" si="34"/>
        <v>12804925609.967276</v>
      </c>
      <c r="X1109" s="7">
        <f t="shared" ca="1" si="35"/>
        <v>1</v>
      </c>
      <c r="Y1109" s="16">
        <f ca="1">X1109/$AA$15</f>
        <v>1.1579434923575729E-4</v>
      </c>
    </row>
    <row r="1110" spans="1:25" x14ac:dyDescent="0.25">
      <c r="A1110" t="str">
        <f>'Consolidated List'!A1048</f>
        <v>Queen Alexandra</v>
      </c>
      <c r="B1110" s="7">
        <f>'Consolidated List'!B1048</f>
        <v>0</v>
      </c>
      <c r="C1110" s="7">
        <f>'Consolidated List'!C1048</f>
        <v>0</v>
      </c>
      <c r="D1110" s="7">
        <f>'Consolidated List'!D1048</f>
        <v>0</v>
      </c>
      <c r="E1110" s="7">
        <f>'Consolidated List'!E1048</f>
        <v>0</v>
      </c>
      <c r="F1110" s="7">
        <f>'Consolidated List'!F1048</f>
        <v>0</v>
      </c>
      <c r="G1110" s="7">
        <f>'Consolidated List'!G1048</f>
        <v>0</v>
      </c>
      <c r="H1110" s="7">
        <f>'Consolidated List'!H1048</f>
        <v>0</v>
      </c>
      <c r="I1110" s="7">
        <f>'Consolidated List'!I1048</f>
        <v>0</v>
      </c>
      <c r="J1110" s="7">
        <f>'Consolidated List'!J1048</f>
        <v>0</v>
      </c>
      <c r="K1110" s="7">
        <f>'Consolidated List'!K1048</f>
        <v>0</v>
      </c>
      <c r="L1110" s="7">
        <f>'Consolidated List'!L1048</f>
        <v>0</v>
      </c>
      <c r="M1110" s="7">
        <f>'Consolidated List'!M1048</f>
        <v>1</v>
      </c>
      <c r="N1110" s="7">
        <f>'Consolidated List'!N1048</f>
        <v>0</v>
      </c>
      <c r="O1110" s="7">
        <f>'Consolidated List'!O1048</f>
        <v>0</v>
      </c>
      <c r="P1110" s="7">
        <f>'Consolidated List'!P1048</f>
        <v>0</v>
      </c>
      <c r="Q1110" s="7">
        <f>'Consolidated List'!Q1048</f>
        <v>0</v>
      </c>
      <c r="R1110" s="10">
        <f ca="1">RAND()*2-1</f>
        <v>-0.95745808186374282</v>
      </c>
      <c r="T1110">
        <v>1</v>
      </c>
      <c r="V1110" s="10">
        <f ca="1">$B$2*LOG(B1110+1)+SUMPRODUCT($C$2:$T$2,C1110:T1110)</f>
        <v>90.279786125175022</v>
      </c>
      <c r="W1110" s="10">
        <f t="shared" ca="1" si="34"/>
        <v>5997256276.3743134</v>
      </c>
      <c r="X1110" s="7">
        <f t="shared" ca="1" si="35"/>
        <v>1</v>
      </c>
      <c r="Y1110" s="16">
        <f ca="1">X1110/$AA$15</f>
        <v>1.1579434923575729E-4</v>
      </c>
    </row>
    <row r="1111" spans="1:25" x14ac:dyDescent="0.25">
      <c r="A1111" t="str">
        <f>'Consolidated List'!A865</f>
        <v>Queen Elizabeth</v>
      </c>
      <c r="B1111" s="7">
        <f>'Consolidated List'!B865</f>
        <v>0</v>
      </c>
      <c r="C1111" s="7">
        <f>'Consolidated List'!C865</f>
        <v>0</v>
      </c>
      <c r="D1111" s="7">
        <f>'Consolidated List'!D865</f>
        <v>0</v>
      </c>
      <c r="E1111" s="7">
        <f>'Consolidated List'!E865</f>
        <v>0</v>
      </c>
      <c r="F1111" s="7">
        <f>'Consolidated List'!F865</f>
        <v>0</v>
      </c>
      <c r="G1111" s="7">
        <f>'Consolidated List'!G865</f>
        <v>0</v>
      </c>
      <c r="H1111" s="7">
        <f>'Consolidated List'!H865</f>
        <v>0</v>
      </c>
      <c r="I1111" s="7">
        <f>'Consolidated List'!I865</f>
        <v>0</v>
      </c>
      <c r="J1111" s="7">
        <f>'Consolidated List'!J865</f>
        <v>0</v>
      </c>
      <c r="K1111" s="7">
        <f>'Consolidated List'!K865</f>
        <v>0</v>
      </c>
      <c r="L1111" s="7">
        <f>'Consolidated List'!L865</f>
        <v>1</v>
      </c>
      <c r="M1111" s="7">
        <f>'Consolidated List'!M865</f>
        <v>0</v>
      </c>
      <c r="N1111" s="7">
        <f>'Consolidated List'!N865</f>
        <v>0</v>
      </c>
      <c r="O1111" s="7">
        <f>'Consolidated List'!O865</f>
        <v>0</v>
      </c>
      <c r="P1111" s="7">
        <f>'Consolidated List'!P865</f>
        <v>0</v>
      </c>
      <c r="Q1111" s="7">
        <f>'Consolidated List'!Q865</f>
        <v>0</v>
      </c>
      <c r="R1111" s="10">
        <f ca="1">RAND()*2-1</f>
        <v>0.71992843199237111</v>
      </c>
      <c r="T1111">
        <v>2</v>
      </c>
      <c r="V1111" s="10">
        <f ca="1">$B$2*LOG(B1111+1)+SUMPRODUCT($C$2:$T$2,C1111:T1111)</f>
        <v>120.19928431992372</v>
      </c>
      <c r="W1111" s="10">
        <f t="shared" ca="1" si="34"/>
        <v>25090505383.590958</v>
      </c>
      <c r="X1111" s="7">
        <f t="shared" ca="1" si="35"/>
        <v>1</v>
      </c>
      <c r="Y1111" s="16">
        <f ca="1">X1111/$AA$15</f>
        <v>1.1579434923575729E-4</v>
      </c>
    </row>
    <row r="1112" spans="1:25" x14ac:dyDescent="0.25">
      <c r="A1112" t="str">
        <f>'Consolidated List'!A947</f>
        <v>Queen Mary Park</v>
      </c>
      <c r="B1112" s="7">
        <f>'Consolidated List'!B947</f>
        <v>0</v>
      </c>
      <c r="C1112" s="7">
        <f>'Consolidated List'!C947</f>
        <v>0</v>
      </c>
      <c r="D1112" s="7">
        <f>'Consolidated List'!D947</f>
        <v>0</v>
      </c>
      <c r="E1112" s="7">
        <f>'Consolidated List'!E947</f>
        <v>0</v>
      </c>
      <c r="F1112" s="7">
        <f>'Consolidated List'!F947</f>
        <v>0</v>
      </c>
      <c r="G1112" s="7">
        <f>'Consolidated List'!G947</f>
        <v>0</v>
      </c>
      <c r="H1112" s="7">
        <f>'Consolidated List'!H947</f>
        <v>0</v>
      </c>
      <c r="I1112" s="7">
        <f>'Consolidated List'!I947</f>
        <v>0</v>
      </c>
      <c r="J1112" s="7">
        <f>'Consolidated List'!J947</f>
        <v>0</v>
      </c>
      <c r="K1112" s="7">
        <f>'Consolidated List'!K947</f>
        <v>0</v>
      </c>
      <c r="L1112" s="7">
        <f>'Consolidated List'!L947</f>
        <v>0</v>
      </c>
      <c r="M1112" s="7">
        <f>'Consolidated List'!M947</f>
        <v>1</v>
      </c>
      <c r="N1112" s="7">
        <f>'Consolidated List'!N947</f>
        <v>0</v>
      </c>
      <c r="O1112" s="7">
        <f>'Consolidated List'!O947</f>
        <v>0</v>
      </c>
      <c r="P1112" s="7">
        <f>'Consolidated List'!P947</f>
        <v>0</v>
      </c>
      <c r="Q1112" s="7">
        <f>'Consolidated List'!Q947</f>
        <v>0</v>
      </c>
      <c r="R1112" s="10">
        <f ca="1">RAND()*2-1</f>
        <v>0.28622963627947806</v>
      </c>
      <c r="T1112">
        <v>3</v>
      </c>
      <c r="V1112" s="10">
        <f ca="1">$B$2*LOG(B1112+1)+SUMPRODUCT($C$2:$T$2,C1112:T1112)</f>
        <v>190.71666330660724</v>
      </c>
      <c r="W1112" s="10">
        <f t="shared" ca="1" si="34"/>
        <v>252315075321.47122</v>
      </c>
      <c r="X1112" s="7">
        <f t="shared" ca="1" si="35"/>
        <v>2</v>
      </c>
      <c r="Y1112" s="16">
        <f ca="1">X1112/$AA$15</f>
        <v>2.3158869847151459E-4</v>
      </c>
    </row>
    <row r="1113" spans="1:25" x14ac:dyDescent="0.25">
      <c r="A1113" t="str">
        <f>'Consolidated List'!A1347</f>
        <v xml:space="preserve">Queens Park Village </v>
      </c>
      <c r="B1113" s="7">
        <f>'Consolidated List'!B1347</f>
        <v>403</v>
      </c>
      <c r="C1113" s="7">
        <f>'Consolidated List'!C1347</f>
        <v>0</v>
      </c>
      <c r="D1113" s="7">
        <f>'Consolidated List'!D1347</f>
        <v>0</v>
      </c>
      <c r="E1113" s="7">
        <f>'Consolidated List'!E1347</f>
        <v>0</v>
      </c>
      <c r="F1113" s="7">
        <f>'Consolidated List'!F1347</f>
        <v>0</v>
      </c>
      <c r="G1113" s="7">
        <f>'Consolidated List'!G1347</f>
        <v>0</v>
      </c>
      <c r="H1113" s="7">
        <f>'Consolidated List'!H1347</f>
        <v>0</v>
      </c>
      <c r="I1113" s="7">
        <f>'Consolidated List'!I1347</f>
        <v>0</v>
      </c>
      <c r="J1113" s="7">
        <f>'Consolidated List'!J1347</f>
        <v>0</v>
      </c>
      <c r="K1113" s="7">
        <f>'Consolidated List'!K1347</f>
        <v>0</v>
      </c>
      <c r="L1113" s="7">
        <f>'Consolidated List'!L1347</f>
        <v>0</v>
      </c>
      <c r="M1113" s="7">
        <f>'Consolidated List'!M1347</f>
        <v>0</v>
      </c>
      <c r="N1113" s="7">
        <f>'Consolidated List'!N1347</f>
        <v>1</v>
      </c>
      <c r="O1113" s="7">
        <f>'Consolidated List'!O1347</f>
        <v>0</v>
      </c>
      <c r="P1113" s="7">
        <f>'Consolidated List'!P1347</f>
        <v>0</v>
      </c>
      <c r="Q1113" s="7">
        <f>'Consolidated List'!Q1347</f>
        <v>0</v>
      </c>
      <c r="R1113" s="10">
        <f ca="1">RAND()*2-1</f>
        <v>-0.38246092622435568</v>
      </c>
      <c r="V1113" s="10">
        <f ca="1">$B$2*LOG(B1113+1)+SUMPRODUCT($C$2:$T$2,C1113:T1113)</f>
        <v>94.185975786406416</v>
      </c>
      <c r="W1113" s="10">
        <f t="shared" ca="1" si="34"/>
        <v>7411928265.8663349</v>
      </c>
      <c r="X1113" s="7">
        <f t="shared" ca="1" si="35"/>
        <v>1</v>
      </c>
      <c r="Y1113" s="16">
        <f ca="1">X1113/$AA$15</f>
        <v>1.1579434923575729E-4</v>
      </c>
    </row>
    <row r="1114" spans="1:25" x14ac:dyDescent="0.25">
      <c r="A1114" t="str">
        <f>'Consolidated List'!A1348</f>
        <v xml:space="preserve">Queensland </v>
      </c>
      <c r="B1114" s="7">
        <f>'Consolidated List'!B1348</f>
        <v>5180</v>
      </c>
      <c r="C1114" s="7">
        <f>'Consolidated List'!C1348</f>
        <v>0</v>
      </c>
      <c r="D1114" s="7">
        <f>'Consolidated List'!D1348</f>
        <v>0</v>
      </c>
      <c r="E1114" s="7">
        <f>'Consolidated List'!E1348</f>
        <v>0</v>
      </c>
      <c r="F1114" s="7">
        <f>'Consolidated List'!F1348</f>
        <v>0</v>
      </c>
      <c r="G1114" s="7">
        <f>'Consolidated List'!G1348</f>
        <v>0</v>
      </c>
      <c r="H1114" s="7">
        <f>'Consolidated List'!H1348</f>
        <v>0</v>
      </c>
      <c r="I1114" s="7">
        <f>'Consolidated List'!I1348</f>
        <v>0</v>
      </c>
      <c r="J1114" s="7">
        <f>'Consolidated List'!J1348</f>
        <v>0</v>
      </c>
      <c r="K1114" s="7">
        <f>'Consolidated List'!K1348</f>
        <v>0</v>
      </c>
      <c r="L1114" s="7">
        <f>'Consolidated List'!L1348</f>
        <v>0</v>
      </c>
      <c r="M1114" s="7">
        <f>'Consolidated List'!M1348</f>
        <v>0</v>
      </c>
      <c r="N1114" s="7">
        <f>'Consolidated List'!N1348</f>
        <v>1</v>
      </c>
      <c r="O1114" s="7">
        <f>'Consolidated List'!O1348</f>
        <v>0</v>
      </c>
      <c r="P1114" s="7">
        <f>'Consolidated List'!P1348</f>
        <v>0</v>
      </c>
      <c r="Q1114" s="7">
        <f>'Consolidated List'!Q1348</f>
        <v>0</v>
      </c>
      <c r="R1114" s="10">
        <f ca="1">RAND()*2-1</f>
        <v>0.68046983701150143</v>
      </c>
      <c r="V1114" s="10">
        <f ca="1">$B$2*LOG(B1114+1)+SUMPRODUCT($C$2:$T$2,C1114:T1114)</f>
        <v>141.38034691559</v>
      </c>
      <c r="W1114" s="10">
        <f t="shared" ca="1" si="34"/>
        <v>56486571403.175545</v>
      </c>
      <c r="X1114" s="7">
        <f t="shared" ca="1" si="35"/>
        <v>1</v>
      </c>
      <c r="Y1114" s="16">
        <f ca="1">X1114/$AA$15</f>
        <v>1.1579434923575729E-4</v>
      </c>
    </row>
    <row r="1115" spans="1:25" x14ac:dyDescent="0.25">
      <c r="A1115" t="str">
        <f>'Consolidated List'!A373</f>
        <v xml:space="preserve">Queenstown </v>
      </c>
      <c r="B1115" s="7">
        <f>'Consolidated List'!B373</f>
        <v>0</v>
      </c>
      <c r="C1115" s="7">
        <f>'Consolidated List'!C373</f>
        <v>0</v>
      </c>
      <c r="D1115" s="7">
        <f>'Consolidated List'!D373</f>
        <v>0</v>
      </c>
      <c r="E1115" s="7">
        <f>'Consolidated List'!E373</f>
        <v>1</v>
      </c>
      <c r="F1115" s="7">
        <f>'Consolidated List'!F373</f>
        <v>0</v>
      </c>
      <c r="G1115" s="7">
        <f>'Consolidated List'!G373</f>
        <v>0</v>
      </c>
      <c r="H1115" s="7">
        <f>'Consolidated List'!H373</f>
        <v>0</v>
      </c>
      <c r="I1115" s="7">
        <f>'Consolidated List'!I373</f>
        <v>0</v>
      </c>
      <c r="J1115" s="7">
        <f>'Consolidated List'!J373</f>
        <v>0</v>
      </c>
      <c r="K1115" s="7">
        <f>'Consolidated List'!K373</f>
        <v>0</v>
      </c>
      <c r="L1115" s="7">
        <f>'Consolidated List'!L373</f>
        <v>0</v>
      </c>
      <c r="M1115" s="7">
        <f>'Consolidated List'!M373</f>
        <v>0</v>
      </c>
      <c r="N1115" s="7">
        <f>'Consolidated List'!N373</f>
        <v>0</v>
      </c>
      <c r="O1115" s="7">
        <f>'Consolidated List'!O373</f>
        <v>0</v>
      </c>
      <c r="P1115" s="7">
        <f>'Consolidated List'!P373</f>
        <v>0</v>
      </c>
      <c r="Q1115" s="7">
        <f>'Consolidated List'!Q373</f>
        <v>0</v>
      </c>
      <c r="R1115" s="10">
        <f ca="1">RAND()*2-1</f>
        <v>-0.92070004095516222</v>
      </c>
      <c r="V1115" s="10">
        <f ca="1">$B$2*LOG(B1115+1)+SUMPRODUCT($C$2:$T$2,C1115:T1115)</f>
        <v>15.792999590448378</v>
      </c>
      <c r="W1115" s="10">
        <f t="shared" ca="1" si="34"/>
        <v>982476.64761026553</v>
      </c>
      <c r="X1115" s="7">
        <f t="shared" ca="1" si="35"/>
        <v>1</v>
      </c>
      <c r="Y1115" s="16">
        <f ca="1">X1115/$AA$15</f>
        <v>1.1579434923575729E-4</v>
      </c>
    </row>
    <row r="1116" spans="1:25" x14ac:dyDescent="0.25">
      <c r="A1116" t="str">
        <f>'Consolidated List'!A1007</f>
        <v>Quesnell Heights</v>
      </c>
      <c r="B1116" s="7">
        <f>'Consolidated List'!B1007</f>
        <v>0</v>
      </c>
      <c r="C1116" s="7">
        <f>'Consolidated List'!C1007</f>
        <v>0</v>
      </c>
      <c r="D1116" s="7">
        <f>'Consolidated List'!D1007</f>
        <v>0</v>
      </c>
      <c r="E1116" s="7">
        <f>'Consolidated List'!E1007</f>
        <v>0</v>
      </c>
      <c r="F1116" s="7">
        <f>'Consolidated List'!F1007</f>
        <v>0</v>
      </c>
      <c r="G1116" s="7">
        <f>'Consolidated List'!G1007</f>
        <v>0</v>
      </c>
      <c r="H1116" s="7">
        <f>'Consolidated List'!H1007</f>
        <v>0</v>
      </c>
      <c r="I1116" s="7">
        <f>'Consolidated List'!I1007</f>
        <v>0</v>
      </c>
      <c r="J1116" s="7">
        <f>'Consolidated List'!J1007</f>
        <v>0</v>
      </c>
      <c r="K1116" s="7">
        <f>'Consolidated List'!K1007</f>
        <v>0</v>
      </c>
      <c r="L1116" s="7">
        <f>'Consolidated List'!L1007</f>
        <v>0</v>
      </c>
      <c r="M1116" s="7">
        <f>'Consolidated List'!M1007</f>
        <v>1</v>
      </c>
      <c r="N1116" s="7">
        <f>'Consolidated List'!N1007</f>
        <v>0</v>
      </c>
      <c r="O1116" s="7">
        <f>'Consolidated List'!O1007</f>
        <v>0</v>
      </c>
      <c r="P1116" s="7">
        <f>'Consolidated List'!P1007</f>
        <v>0</v>
      </c>
      <c r="Q1116" s="7">
        <f>'Consolidated List'!Q1007</f>
        <v>0</v>
      </c>
      <c r="R1116" s="10">
        <f ca="1">RAND()*2-1</f>
        <v>-0.60518749646217485</v>
      </c>
      <c r="V1116" s="10">
        <f ca="1">$B$2*LOG(B1116+1)+SUMPRODUCT($C$2:$T$2,C1116:T1116)</f>
        <v>49.802491979190705</v>
      </c>
      <c r="W1116" s="10">
        <f t="shared" ca="1" si="34"/>
        <v>306376441.8858726</v>
      </c>
      <c r="X1116" s="7">
        <f t="shared" ca="1" si="35"/>
        <v>1</v>
      </c>
      <c r="Y1116" s="16">
        <f ca="1">X1116/$AA$15</f>
        <v>1.1579434923575729E-4</v>
      </c>
    </row>
    <row r="1117" spans="1:25" x14ac:dyDescent="0.25">
      <c r="A1117" t="str">
        <f>'Consolidated List'!A1417</f>
        <v xml:space="preserve">Radisson Heights </v>
      </c>
      <c r="B1117" s="7">
        <f>'Consolidated List'!B1417</f>
        <v>6098</v>
      </c>
      <c r="C1117" s="7">
        <f>'Consolidated List'!C1417</f>
        <v>0</v>
      </c>
      <c r="D1117" s="7">
        <f>'Consolidated List'!D1417</f>
        <v>0</v>
      </c>
      <c r="E1117" s="7">
        <f>'Consolidated List'!E1417</f>
        <v>0</v>
      </c>
      <c r="F1117" s="7">
        <f>'Consolidated List'!F1417</f>
        <v>0</v>
      </c>
      <c r="G1117" s="7">
        <f>'Consolidated List'!G1417</f>
        <v>0</v>
      </c>
      <c r="H1117" s="7">
        <f>'Consolidated List'!H1417</f>
        <v>0</v>
      </c>
      <c r="I1117" s="7">
        <f>'Consolidated List'!I1417</f>
        <v>0</v>
      </c>
      <c r="J1117" s="7">
        <f>'Consolidated List'!J1417</f>
        <v>0</v>
      </c>
      <c r="K1117" s="7">
        <f>'Consolidated List'!K1417</f>
        <v>0</v>
      </c>
      <c r="L1117" s="7">
        <f>'Consolidated List'!L1417</f>
        <v>0</v>
      </c>
      <c r="M1117" s="7">
        <f>'Consolidated List'!M1417</f>
        <v>0</v>
      </c>
      <c r="N1117" s="7">
        <f>'Consolidated List'!N1417</f>
        <v>1</v>
      </c>
      <c r="O1117" s="7">
        <f>'Consolidated List'!O1417</f>
        <v>0</v>
      </c>
      <c r="P1117" s="7">
        <f>'Consolidated List'!P1417</f>
        <v>0</v>
      </c>
      <c r="Q1117" s="7">
        <f>'Consolidated List'!Q1417</f>
        <v>0</v>
      </c>
      <c r="R1117" s="10">
        <f ca="1">RAND()*2-1</f>
        <v>0.48377296988218665</v>
      </c>
      <c r="V1117" s="10">
        <f ca="1">$B$2*LOG(B1117+1)+SUMPRODUCT($C$2:$T$2,C1117:T1117)</f>
        <v>141.75126459962601</v>
      </c>
      <c r="W1117" s="10">
        <f t="shared" ca="1" si="34"/>
        <v>57231444854.070206</v>
      </c>
      <c r="X1117" s="7">
        <f t="shared" ca="1" si="35"/>
        <v>1</v>
      </c>
      <c r="Y1117" s="16">
        <f ca="1">X1117/$AA$15</f>
        <v>1.1579434923575729E-4</v>
      </c>
    </row>
    <row r="1118" spans="1:25" x14ac:dyDescent="0.25">
      <c r="A1118" t="str">
        <f>'Consolidated List'!A374</f>
        <v xml:space="preserve">Radway </v>
      </c>
      <c r="B1118" s="7">
        <f>'Consolidated List'!B374</f>
        <v>226</v>
      </c>
      <c r="C1118" s="7">
        <f>'Consolidated List'!C374</f>
        <v>0</v>
      </c>
      <c r="D1118" s="7">
        <f>'Consolidated List'!D374</f>
        <v>0</v>
      </c>
      <c r="E1118" s="7">
        <f>'Consolidated List'!E374</f>
        <v>1</v>
      </c>
      <c r="F1118" s="7">
        <f>'Consolidated List'!F374</f>
        <v>0</v>
      </c>
      <c r="G1118" s="7">
        <f>'Consolidated List'!G374</f>
        <v>0</v>
      </c>
      <c r="H1118" s="7">
        <f>'Consolidated List'!H374</f>
        <v>0</v>
      </c>
      <c r="I1118" s="7">
        <f>'Consolidated List'!I374</f>
        <v>0</v>
      </c>
      <c r="J1118" s="7">
        <f>'Consolidated List'!J374</f>
        <v>0</v>
      </c>
      <c r="K1118" s="7">
        <f>'Consolidated List'!K374</f>
        <v>0</v>
      </c>
      <c r="L1118" s="7">
        <f>'Consolidated List'!L374</f>
        <v>0</v>
      </c>
      <c r="M1118" s="7">
        <f>'Consolidated List'!M374</f>
        <v>0</v>
      </c>
      <c r="N1118" s="7">
        <f>'Consolidated List'!N374</f>
        <v>0</v>
      </c>
      <c r="O1118" s="7">
        <f>'Consolidated List'!O374</f>
        <v>0</v>
      </c>
      <c r="P1118" s="7">
        <f>'Consolidated List'!P374</f>
        <v>0</v>
      </c>
      <c r="Q1118" s="7">
        <f>'Consolidated List'!Q374</f>
        <v>0</v>
      </c>
      <c r="R1118" s="10">
        <f ca="1">RAND()*2-1</f>
        <v>0.33425458304563138</v>
      </c>
      <c r="V1118" s="10">
        <f ca="1">$B$2*LOG(B1118+1)+SUMPRODUCT($C$2:$T$2,C1118:T1118)</f>
        <v>106.09139911782935</v>
      </c>
      <c r="W1118" s="10">
        <f t="shared" ca="1" si="34"/>
        <v>13440049995.11879</v>
      </c>
      <c r="X1118" s="7">
        <f t="shared" ca="1" si="35"/>
        <v>1</v>
      </c>
      <c r="Y1118" s="16">
        <f ca="1">X1118/$AA$15</f>
        <v>1.1579434923575729E-4</v>
      </c>
    </row>
    <row r="1119" spans="1:25" x14ac:dyDescent="0.25">
      <c r="A1119" t="str">
        <f>'Consolidated List'!A73</f>
        <v xml:space="preserve">Railey </v>
      </c>
      <c r="B1119" s="7">
        <f>'Consolidated List'!B73</f>
        <v>0</v>
      </c>
      <c r="C1119" s="7">
        <f>'Consolidated List'!C73</f>
        <v>0</v>
      </c>
      <c r="D1119" s="7">
        <f>'Consolidated List'!D73</f>
        <v>1</v>
      </c>
      <c r="E1119" s="7">
        <f>'Consolidated List'!E73</f>
        <v>0</v>
      </c>
      <c r="F1119" s="7">
        <f>'Consolidated List'!F73</f>
        <v>0</v>
      </c>
      <c r="G1119" s="7">
        <f>'Consolidated List'!G73</f>
        <v>0</v>
      </c>
      <c r="H1119" s="7">
        <f>'Consolidated List'!H73</f>
        <v>0</v>
      </c>
      <c r="I1119" s="7">
        <f>'Consolidated List'!I73</f>
        <v>0</v>
      </c>
      <c r="J1119" s="7">
        <f>'Consolidated List'!J73</f>
        <v>0</v>
      </c>
      <c r="K1119" s="7">
        <f>'Consolidated List'!K73</f>
        <v>0</v>
      </c>
      <c r="L1119" s="7">
        <f>'Consolidated List'!L73</f>
        <v>0</v>
      </c>
      <c r="M1119" s="7">
        <f>'Consolidated List'!M73</f>
        <v>0</v>
      </c>
      <c r="N1119" s="7">
        <f>'Consolidated List'!N73</f>
        <v>0</v>
      </c>
      <c r="O1119" s="7">
        <f>'Consolidated List'!O73</f>
        <v>0</v>
      </c>
      <c r="P1119" s="7">
        <f>'Consolidated List'!P73</f>
        <v>0</v>
      </c>
      <c r="Q1119" s="7">
        <f>'Consolidated List'!Q73</f>
        <v>0</v>
      </c>
      <c r="R1119" s="10">
        <f ca="1">RAND()*2-1</f>
        <v>-0.82020660769903841</v>
      </c>
      <c r="V1119" s="10">
        <f ca="1">$B$2*LOG(B1119+1)+SUMPRODUCT($C$2:$T$2,C1119:T1119)</f>
        <v>1.7979339230096159</v>
      </c>
      <c r="W1119" s="10">
        <f t="shared" ca="1" si="34"/>
        <v>16.78748441441908</v>
      </c>
      <c r="X1119" s="7">
        <f t="shared" ca="1" si="35"/>
        <v>1</v>
      </c>
      <c r="Y1119" s="16">
        <f ca="1">X1119/$AA$15</f>
        <v>1.1579434923575729E-4</v>
      </c>
    </row>
    <row r="1120" spans="1:25" x14ac:dyDescent="0.25">
      <c r="A1120" t="str">
        <f>'Consolidated List'!A1510</f>
        <v xml:space="preserve">Rainbow Lake </v>
      </c>
      <c r="B1120" s="7">
        <f>'Consolidated List'!B1510</f>
        <v>965</v>
      </c>
      <c r="C1120" s="7">
        <f>'Consolidated List'!C1510</f>
        <v>0</v>
      </c>
      <c r="D1120" s="7">
        <f>'Consolidated List'!D1510</f>
        <v>0</v>
      </c>
      <c r="E1120" s="7">
        <f>'Consolidated List'!E1510</f>
        <v>0</v>
      </c>
      <c r="F1120" s="7">
        <f>'Consolidated List'!F1510</f>
        <v>0</v>
      </c>
      <c r="G1120" s="7">
        <f>'Consolidated List'!G1510</f>
        <v>0</v>
      </c>
      <c r="H1120" s="7">
        <f>'Consolidated List'!H1510</f>
        <v>0</v>
      </c>
      <c r="I1120" s="7">
        <f>'Consolidated List'!I1510</f>
        <v>0</v>
      </c>
      <c r="J1120" s="7">
        <f>'Consolidated List'!J1510</f>
        <v>0</v>
      </c>
      <c r="K1120" s="7">
        <f>'Consolidated List'!K1510</f>
        <v>0</v>
      </c>
      <c r="L1120" s="7">
        <f>'Consolidated List'!L1510</f>
        <v>0</v>
      </c>
      <c r="M1120" s="7">
        <f>'Consolidated List'!M1510</f>
        <v>0</v>
      </c>
      <c r="N1120" s="7">
        <f>'Consolidated List'!N1510</f>
        <v>0</v>
      </c>
      <c r="O1120" s="7">
        <f>'Consolidated List'!O1510</f>
        <v>1</v>
      </c>
      <c r="P1120" s="7">
        <f>'Consolidated List'!P1510</f>
        <v>0</v>
      </c>
      <c r="Q1120" s="7">
        <f>'Consolidated List'!Q1510</f>
        <v>0</v>
      </c>
      <c r="R1120" s="10">
        <f ca="1">RAND()*2-1</f>
        <v>0.56837629335288553</v>
      </c>
      <c r="T1120">
        <v>2</v>
      </c>
      <c r="V1120" s="10">
        <f ca="1">$B$2*LOG(B1120+1)+SUMPRODUCT($C$2:$T$2,C1120:T1120)</f>
        <v>272.1880081052401</v>
      </c>
      <c r="W1120" s="10">
        <f t="shared" ca="1" si="34"/>
        <v>1493980527809.9341</v>
      </c>
      <c r="X1120" s="7">
        <f t="shared" ca="1" si="35"/>
        <v>12</v>
      </c>
      <c r="Y1120" s="16">
        <f ca="1">X1120/$AA$15</f>
        <v>1.3895321908290875E-3</v>
      </c>
    </row>
    <row r="1121" spans="1:25" x14ac:dyDescent="0.25">
      <c r="A1121" t="str">
        <f>'Consolidated List'!A375</f>
        <v xml:space="preserve">Rainier </v>
      </c>
      <c r="B1121" s="7">
        <f>'Consolidated List'!B375</f>
        <v>0</v>
      </c>
      <c r="C1121" s="7">
        <f>'Consolidated List'!C375</f>
        <v>0</v>
      </c>
      <c r="D1121" s="7">
        <f>'Consolidated List'!D375</f>
        <v>0</v>
      </c>
      <c r="E1121" s="7">
        <f>'Consolidated List'!E375</f>
        <v>1</v>
      </c>
      <c r="F1121" s="7">
        <f>'Consolidated List'!F375</f>
        <v>0</v>
      </c>
      <c r="G1121" s="7">
        <f>'Consolidated List'!G375</f>
        <v>0</v>
      </c>
      <c r="H1121" s="7">
        <f>'Consolidated List'!H375</f>
        <v>0</v>
      </c>
      <c r="I1121" s="7">
        <f>'Consolidated List'!I375</f>
        <v>0</v>
      </c>
      <c r="J1121" s="7">
        <f>'Consolidated List'!J375</f>
        <v>0</v>
      </c>
      <c r="K1121" s="7">
        <f>'Consolidated List'!K375</f>
        <v>0</v>
      </c>
      <c r="L1121" s="7">
        <f>'Consolidated List'!L375</f>
        <v>0</v>
      </c>
      <c r="M1121" s="7">
        <f>'Consolidated List'!M375</f>
        <v>0</v>
      </c>
      <c r="N1121" s="7">
        <f>'Consolidated List'!N375</f>
        <v>0</v>
      </c>
      <c r="O1121" s="7">
        <f>'Consolidated List'!O375</f>
        <v>0</v>
      </c>
      <c r="P1121" s="7">
        <f>'Consolidated List'!P375</f>
        <v>0</v>
      </c>
      <c r="Q1121" s="7">
        <f>'Consolidated List'!Q375</f>
        <v>0</v>
      </c>
      <c r="R1121" s="10">
        <f ca="1">RAND()*2-1</f>
        <v>-0.15668955874600976</v>
      </c>
      <c r="T1121">
        <v>1</v>
      </c>
      <c r="V1121" s="10">
        <f ca="1">$B$2*LOG(B1121+1)+SUMPRODUCT($C$2:$T$2,C1121:T1121)</f>
        <v>67.433104412539905</v>
      </c>
      <c r="W1121" s="10">
        <f t="shared" ca="1" si="34"/>
        <v>1394330630.3737736</v>
      </c>
      <c r="X1121" s="7">
        <f t="shared" ca="1" si="35"/>
        <v>1</v>
      </c>
      <c r="Y1121" s="16">
        <f ca="1">X1121/$AA$15</f>
        <v>1.1579434923575729E-4</v>
      </c>
    </row>
    <row r="1122" spans="1:25" x14ac:dyDescent="0.25">
      <c r="A1122" s="13" t="str">
        <f>'Consolidated List'!A1841</f>
        <v xml:space="preserve">Ralston </v>
      </c>
      <c r="B1122" s="14">
        <f>'Consolidated List'!B1841</f>
        <v>336</v>
      </c>
      <c r="C1122" s="14">
        <f>'Consolidated List'!C1841</f>
        <v>0</v>
      </c>
      <c r="D1122" s="14">
        <f>'Consolidated List'!D1841</f>
        <v>0</v>
      </c>
      <c r="E1122" s="14">
        <f>'Consolidated List'!E1841</f>
        <v>0</v>
      </c>
      <c r="F1122" s="14">
        <f>'Consolidated List'!F1841</f>
        <v>0</v>
      </c>
      <c r="G1122" s="14">
        <f>'Consolidated List'!G1841</f>
        <v>0</v>
      </c>
      <c r="H1122" s="14">
        <f>'Consolidated List'!H1841</f>
        <v>0</v>
      </c>
      <c r="I1122" s="14">
        <f>'Consolidated List'!I1841</f>
        <v>0</v>
      </c>
      <c r="J1122" s="14">
        <f>'Consolidated List'!J1841</f>
        <v>0</v>
      </c>
      <c r="K1122" s="14">
        <f>'Consolidated List'!K1841</f>
        <v>0</v>
      </c>
      <c r="L1122" s="14">
        <f>'Consolidated List'!L1841</f>
        <v>0</v>
      </c>
      <c r="M1122" s="14">
        <f>'Consolidated List'!M1841</f>
        <v>0</v>
      </c>
      <c r="N1122" s="14">
        <f>'Consolidated List'!N1841</f>
        <v>0</v>
      </c>
      <c r="O1122" s="14">
        <f>'Consolidated List'!O1841</f>
        <v>0</v>
      </c>
      <c r="P1122" s="14">
        <f>'Consolidated List'!P1841</f>
        <v>0</v>
      </c>
      <c r="Q1122" s="14">
        <f>'Consolidated List'!Q1841</f>
        <v>1</v>
      </c>
      <c r="R1122" s="15">
        <f ca="1">RAND()*2-1</f>
        <v>0.9020715672624493</v>
      </c>
      <c r="S1122" s="13"/>
      <c r="T1122" s="13"/>
      <c r="U1122" s="13"/>
      <c r="V1122" s="15">
        <f ca="1">$B$2*LOG(B1122+1)+SUMPRODUCT($C$2:$T$2,C1122:T1122)</f>
        <v>132.43250240137866</v>
      </c>
      <c r="W1122" s="10">
        <f t="shared" ca="1" si="34"/>
        <v>40735488342.187469</v>
      </c>
      <c r="X1122" s="7">
        <f t="shared" ca="1" si="35"/>
        <v>1</v>
      </c>
      <c r="Y1122" s="16">
        <f ca="1">X1122/$AA$15</f>
        <v>1.1579434923575729E-4</v>
      </c>
    </row>
    <row r="1123" spans="1:25" x14ac:dyDescent="0.25">
      <c r="A1123" t="str">
        <f>'Consolidated List'!A866</f>
        <v>Ram Falls</v>
      </c>
      <c r="B1123" s="7">
        <f>'Consolidated List'!B866</f>
        <v>0</v>
      </c>
      <c r="C1123" s="7">
        <f>'Consolidated List'!C866</f>
        <v>0</v>
      </c>
      <c r="D1123" s="7">
        <f>'Consolidated List'!D866</f>
        <v>0</v>
      </c>
      <c r="E1123" s="7">
        <f>'Consolidated List'!E866</f>
        <v>0</v>
      </c>
      <c r="F1123" s="7">
        <f>'Consolidated List'!F866</f>
        <v>0</v>
      </c>
      <c r="G1123" s="7">
        <f>'Consolidated List'!G866</f>
        <v>0</v>
      </c>
      <c r="H1123" s="7">
        <f>'Consolidated List'!H866</f>
        <v>0</v>
      </c>
      <c r="I1123" s="7">
        <f>'Consolidated List'!I866</f>
        <v>0</v>
      </c>
      <c r="J1123" s="7">
        <f>'Consolidated List'!J866</f>
        <v>0</v>
      </c>
      <c r="K1123" s="7">
        <f>'Consolidated List'!K866</f>
        <v>0</v>
      </c>
      <c r="L1123" s="7">
        <f>'Consolidated List'!L866</f>
        <v>1</v>
      </c>
      <c r="M1123" s="7">
        <f>'Consolidated List'!M866</f>
        <v>0</v>
      </c>
      <c r="N1123" s="7">
        <f>'Consolidated List'!N866</f>
        <v>0</v>
      </c>
      <c r="O1123" s="7">
        <f>'Consolidated List'!O866</f>
        <v>0</v>
      </c>
      <c r="P1123" s="7">
        <f>'Consolidated List'!P866</f>
        <v>0</v>
      </c>
      <c r="Q1123" s="7">
        <f>'Consolidated List'!Q866</f>
        <v>0</v>
      </c>
      <c r="R1123" s="10">
        <f ca="1">RAND()*2-1</f>
        <v>-0.81090303474651382</v>
      </c>
      <c r="V1123" s="10">
        <f ca="1">$B$2*LOG(B1123+1)+SUMPRODUCT($C$2:$T$2,C1123:T1123)</f>
        <v>16.890969652534864</v>
      </c>
      <c r="W1123" s="10">
        <f t="shared" ca="1" si="34"/>
        <v>1374903.6865894212</v>
      </c>
      <c r="X1123" s="7">
        <f t="shared" ca="1" si="35"/>
        <v>1</v>
      </c>
      <c r="Y1123" s="16">
        <f ca="1">X1123/$AA$15</f>
        <v>1.1579434923575729E-4</v>
      </c>
    </row>
    <row r="1124" spans="1:25" x14ac:dyDescent="0.25">
      <c r="A1124" t="str">
        <f>'Consolidated List'!A1349</f>
        <v xml:space="preserve">Ramsay </v>
      </c>
      <c r="B1124" s="7">
        <f>'Consolidated List'!B1349</f>
        <v>2039</v>
      </c>
      <c r="C1124" s="7">
        <f>'Consolidated List'!C1349</f>
        <v>0</v>
      </c>
      <c r="D1124" s="7">
        <f>'Consolidated List'!D1349</f>
        <v>0</v>
      </c>
      <c r="E1124" s="7">
        <f>'Consolidated List'!E1349</f>
        <v>0</v>
      </c>
      <c r="F1124" s="7">
        <f>'Consolidated List'!F1349</f>
        <v>0</v>
      </c>
      <c r="G1124" s="7">
        <f>'Consolidated List'!G1349</f>
        <v>0</v>
      </c>
      <c r="H1124" s="7">
        <f>'Consolidated List'!H1349</f>
        <v>0</v>
      </c>
      <c r="I1124" s="7">
        <f>'Consolidated List'!I1349</f>
        <v>0</v>
      </c>
      <c r="J1124" s="7">
        <f>'Consolidated List'!J1349</f>
        <v>0</v>
      </c>
      <c r="K1124" s="7">
        <f>'Consolidated List'!K1349</f>
        <v>0</v>
      </c>
      <c r="L1124" s="7">
        <f>'Consolidated List'!L1349</f>
        <v>0</v>
      </c>
      <c r="M1124" s="7">
        <f>'Consolidated List'!M1349</f>
        <v>0</v>
      </c>
      <c r="N1124" s="7">
        <f>'Consolidated List'!N1349</f>
        <v>1</v>
      </c>
      <c r="O1124" s="7">
        <f>'Consolidated List'!O1349</f>
        <v>0</v>
      </c>
      <c r="P1124" s="7">
        <f>'Consolidated List'!P1349</f>
        <v>0</v>
      </c>
      <c r="Q1124" s="7">
        <f>'Consolidated List'!Q1349</f>
        <v>0</v>
      </c>
      <c r="R1124" s="10">
        <f ca="1">RAND()*2-1</f>
        <v>-0.81418301969513585</v>
      </c>
      <c r="V1124" s="10">
        <f ca="1">$B$2*LOG(B1124+1)+SUMPRODUCT($C$2:$T$2,C1124:T1124)</f>
        <v>113.07596532810329</v>
      </c>
      <c r="W1124" s="10">
        <f t="shared" ca="1" si="34"/>
        <v>18486364844.074245</v>
      </c>
      <c r="X1124" s="7">
        <f t="shared" ca="1" si="35"/>
        <v>1</v>
      </c>
      <c r="Y1124" s="16">
        <f ca="1">X1124/$AA$15</f>
        <v>1.1579434923575729E-4</v>
      </c>
    </row>
    <row r="1125" spans="1:25" x14ac:dyDescent="0.25">
      <c r="A1125" t="str">
        <f>'Consolidated List'!A1058</f>
        <v>Ramsay Heights</v>
      </c>
      <c r="B1125" s="7">
        <f>'Consolidated List'!B1058</f>
        <v>0</v>
      </c>
      <c r="C1125" s="7">
        <f>'Consolidated List'!C1058</f>
        <v>0</v>
      </c>
      <c r="D1125" s="7">
        <f>'Consolidated List'!D1058</f>
        <v>0</v>
      </c>
      <c r="E1125" s="7">
        <f>'Consolidated List'!E1058</f>
        <v>0</v>
      </c>
      <c r="F1125" s="7">
        <f>'Consolidated List'!F1058</f>
        <v>0</v>
      </c>
      <c r="G1125" s="7">
        <f>'Consolidated List'!G1058</f>
        <v>0</v>
      </c>
      <c r="H1125" s="7">
        <f>'Consolidated List'!H1058</f>
        <v>0</v>
      </c>
      <c r="I1125" s="7">
        <f>'Consolidated List'!I1058</f>
        <v>0</v>
      </c>
      <c r="J1125" s="7">
        <f>'Consolidated List'!J1058</f>
        <v>0</v>
      </c>
      <c r="K1125" s="7">
        <f>'Consolidated List'!K1058</f>
        <v>0</v>
      </c>
      <c r="L1125" s="7">
        <f>'Consolidated List'!L1058</f>
        <v>0</v>
      </c>
      <c r="M1125" s="7">
        <f>'Consolidated List'!M1058</f>
        <v>1</v>
      </c>
      <c r="N1125" s="7">
        <f>'Consolidated List'!N1058</f>
        <v>0</v>
      </c>
      <c r="O1125" s="7">
        <f>'Consolidated List'!O1058</f>
        <v>0</v>
      </c>
      <c r="P1125" s="7">
        <f>'Consolidated List'!P1058</f>
        <v>0</v>
      </c>
      <c r="Q1125" s="7">
        <f>'Consolidated List'!Q1058</f>
        <v>0</v>
      </c>
      <c r="R1125" s="10">
        <f ca="1">RAND()*2-1</f>
        <v>0.88183183818715549</v>
      </c>
      <c r="V1125" s="10">
        <f ca="1">$B$2*LOG(B1125+1)+SUMPRODUCT($C$2:$T$2,C1125:T1125)</f>
        <v>64.672685325684</v>
      </c>
      <c r="W1125" s="10">
        <f t="shared" ca="1" si="34"/>
        <v>1131369506.820401</v>
      </c>
      <c r="X1125" s="7">
        <f t="shared" ca="1" si="35"/>
        <v>1</v>
      </c>
      <c r="Y1125" s="16">
        <f ca="1">X1125/$AA$15</f>
        <v>1.1579434923575729E-4</v>
      </c>
    </row>
    <row r="1126" spans="1:25" x14ac:dyDescent="0.25">
      <c r="A1126" t="str">
        <f>'Consolidated List'!A516</f>
        <v xml:space="preserve">Ranchland </v>
      </c>
      <c r="B1126" s="7">
        <f>'Consolidated List'!B516</f>
        <v>86</v>
      </c>
      <c r="C1126" s="7">
        <f>'Consolidated List'!C516</f>
        <v>0</v>
      </c>
      <c r="D1126" s="7">
        <f>'Consolidated List'!D516</f>
        <v>0</v>
      </c>
      <c r="E1126" s="7">
        <f>'Consolidated List'!E516</f>
        <v>0</v>
      </c>
      <c r="F1126" s="7">
        <f>'Consolidated List'!F516</f>
        <v>0</v>
      </c>
      <c r="G1126" s="7">
        <f>'Consolidated List'!G516</f>
        <v>1</v>
      </c>
      <c r="H1126" s="7">
        <f>'Consolidated List'!H516</f>
        <v>0</v>
      </c>
      <c r="I1126" s="7">
        <f>'Consolidated List'!I516</f>
        <v>0</v>
      </c>
      <c r="J1126" s="7">
        <f>'Consolidated List'!J516</f>
        <v>0</v>
      </c>
      <c r="K1126" s="7">
        <f>'Consolidated List'!K516</f>
        <v>0</v>
      </c>
      <c r="L1126" s="7">
        <f>'Consolidated List'!L516</f>
        <v>0</v>
      </c>
      <c r="M1126" s="7">
        <f>'Consolidated List'!M516</f>
        <v>0</v>
      </c>
      <c r="N1126" s="7">
        <f>'Consolidated List'!N516</f>
        <v>0</v>
      </c>
      <c r="O1126" s="7">
        <f>'Consolidated List'!O516</f>
        <v>0</v>
      </c>
      <c r="P1126" s="7">
        <f>'Consolidated List'!P516</f>
        <v>0</v>
      </c>
      <c r="Q1126" s="7">
        <f>'Consolidated List'!Q516</f>
        <v>0</v>
      </c>
      <c r="R1126" s="10">
        <f ca="1">RAND()*2-1</f>
        <v>0.96447058208405889</v>
      </c>
      <c r="T1126">
        <v>1</v>
      </c>
      <c r="V1126" s="10">
        <f ca="1">$B$2*LOG(B1126+1)+SUMPRODUCT($C$2:$T$2,C1126:T1126)</f>
        <v>157.64884115725499</v>
      </c>
      <c r="W1126" s="10">
        <f t="shared" ca="1" si="34"/>
        <v>97376444569.552124</v>
      </c>
      <c r="X1126" s="7">
        <f t="shared" ca="1" si="35"/>
        <v>1</v>
      </c>
      <c r="Y1126" s="16">
        <f ca="1">X1126/$AA$15</f>
        <v>1.1579434923575729E-4</v>
      </c>
    </row>
    <row r="1127" spans="1:25" x14ac:dyDescent="0.25">
      <c r="A1127" t="str">
        <f>'Consolidated List'!A1350</f>
        <v xml:space="preserve">Ranchlands </v>
      </c>
      <c r="B1127" s="7">
        <f>'Consolidated List'!B1350</f>
        <v>7698</v>
      </c>
      <c r="C1127" s="7">
        <f>'Consolidated List'!C1350</f>
        <v>0</v>
      </c>
      <c r="D1127" s="7">
        <f>'Consolidated List'!D1350</f>
        <v>0</v>
      </c>
      <c r="E1127" s="7">
        <f>'Consolidated List'!E1350</f>
        <v>0</v>
      </c>
      <c r="F1127" s="7">
        <f>'Consolidated List'!F1350</f>
        <v>0</v>
      </c>
      <c r="G1127" s="7">
        <f>'Consolidated List'!G1350</f>
        <v>0</v>
      </c>
      <c r="H1127" s="7">
        <f>'Consolidated List'!H1350</f>
        <v>0</v>
      </c>
      <c r="I1127" s="7">
        <f>'Consolidated List'!I1350</f>
        <v>0</v>
      </c>
      <c r="J1127" s="7">
        <f>'Consolidated List'!J1350</f>
        <v>0</v>
      </c>
      <c r="K1127" s="7">
        <f>'Consolidated List'!K1350</f>
        <v>0</v>
      </c>
      <c r="L1127" s="7">
        <f>'Consolidated List'!L1350</f>
        <v>0</v>
      </c>
      <c r="M1127" s="7">
        <f>'Consolidated List'!M1350</f>
        <v>0</v>
      </c>
      <c r="N1127" s="7">
        <f>'Consolidated List'!N1350</f>
        <v>1</v>
      </c>
      <c r="O1127" s="7">
        <f>'Consolidated List'!O1350</f>
        <v>0</v>
      </c>
      <c r="P1127" s="7">
        <f>'Consolidated List'!P1350</f>
        <v>0</v>
      </c>
      <c r="Q1127" s="7">
        <f>'Consolidated List'!Q1350</f>
        <v>0</v>
      </c>
      <c r="R1127" s="10">
        <f ca="1">RAND()*2-1</f>
        <v>-0.24386454051023576</v>
      </c>
      <c r="V1127" s="10">
        <f ca="1">$B$2*LOG(B1127+1)+SUMPRODUCT($C$2:$T$2,C1127:T1127)</f>
        <v>137.81368714265261</v>
      </c>
      <c r="W1127" s="10">
        <f t="shared" ca="1" si="34"/>
        <v>49712060117.663956</v>
      </c>
      <c r="X1127" s="7">
        <f t="shared" ca="1" si="35"/>
        <v>1</v>
      </c>
      <c r="Y1127" s="16">
        <f ca="1">X1127/$AA$15</f>
        <v>1.1579434923575729E-4</v>
      </c>
    </row>
    <row r="1128" spans="1:25" x14ac:dyDescent="0.25">
      <c r="A1128" t="str">
        <f>'Consolidated List'!A376</f>
        <v xml:space="preserve">Ranfurly </v>
      </c>
      <c r="B1128" s="7">
        <f>'Consolidated List'!B376</f>
        <v>65</v>
      </c>
      <c r="C1128" s="7">
        <f>'Consolidated List'!C376</f>
        <v>0</v>
      </c>
      <c r="D1128" s="7">
        <f>'Consolidated List'!D376</f>
        <v>0</v>
      </c>
      <c r="E1128" s="7">
        <f>'Consolidated List'!E376</f>
        <v>1</v>
      </c>
      <c r="F1128" s="7">
        <f>'Consolidated List'!F376</f>
        <v>0</v>
      </c>
      <c r="G1128" s="7">
        <f>'Consolidated List'!G376</f>
        <v>0</v>
      </c>
      <c r="H1128" s="7">
        <f>'Consolidated List'!H376</f>
        <v>0</v>
      </c>
      <c r="I1128" s="7">
        <f>'Consolidated List'!I376</f>
        <v>0</v>
      </c>
      <c r="J1128" s="7">
        <f>'Consolidated List'!J376</f>
        <v>0</v>
      </c>
      <c r="K1128" s="7">
        <f>'Consolidated List'!K376</f>
        <v>0</v>
      </c>
      <c r="L1128" s="7">
        <f>'Consolidated List'!L376</f>
        <v>0</v>
      </c>
      <c r="M1128" s="7">
        <f>'Consolidated List'!M376</f>
        <v>0</v>
      </c>
      <c r="N1128" s="7">
        <f>'Consolidated List'!N376</f>
        <v>0</v>
      </c>
      <c r="O1128" s="7">
        <f>'Consolidated List'!O376</f>
        <v>0</v>
      </c>
      <c r="P1128" s="7">
        <f>'Consolidated List'!P376</f>
        <v>0</v>
      </c>
      <c r="Q1128" s="14">
        <f>'Consolidated List'!Q1842</f>
        <v>1</v>
      </c>
      <c r="R1128" s="10">
        <f ca="1">RAND()*2-1</f>
        <v>-0.62999029584505517</v>
      </c>
      <c r="V1128" s="10">
        <f ca="1">$B$2*LOG(B1128+1)+SUMPRODUCT($C$2:$T$2,C1128:T1128)</f>
        <v>118.74504691443111</v>
      </c>
      <c r="W1128" s="10">
        <f t="shared" ca="1" si="34"/>
        <v>23608995914.598866</v>
      </c>
      <c r="X1128" s="7">
        <f t="shared" ca="1" si="35"/>
        <v>1</v>
      </c>
      <c r="Y1128" s="16">
        <f ca="1">X1128/$AA$15</f>
        <v>1.1579434923575729E-4</v>
      </c>
    </row>
    <row r="1129" spans="1:25" x14ac:dyDescent="0.25">
      <c r="A1129" t="str">
        <f>'Consolidated List'!A1138</f>
        <v>Rapperswill</v>
      </c>
      <c r="B1129" s="7">
        <f>'Consolidated List'!B1138</f>
        <v>0</v>
      </c>
      <c r="C1129" s="7">
        <f>'Consolidated List'!C1138</f>
        <v>0</v>
      </c>
      <c r="D1129" s="7">
        <f>'Consolidated List'!D1138</f>
        <v>0</v>
      </c>
      <c r="E1129" s="7">
        <f>'Consolidated List'!E1138</f>
        <v>0</v>
      </c>
      <c r="F1129" s="7">
        <f>'Consolidated List'!F1138</f>
        <v>0</v>
      </c>
      <c r="G1129" s="7">
        <f>'Consolidated List'!G1138</f>
        <v>0</v>
      </c>
      <c r="H1129" s="7">
        <f>'Consolidated List'!H1138</f>
        <v>0</v>
      </c>
      <c r="I1129" s="7">
        <f>'Consolidated List'!I1138</f>
        <v>0</v>
      </c>
      <c r="J1129" s="7">
        <f>'Consolidated List'!J1138</f>
        <v>0</v>
      </c>
      <c r="K1129" s="7">
        <f>'Consolidated List'!K1138</f>
        <v>0</v>
      </c>
      <c r="L1129" s="7">
        <f>'Consolidated List'!L1138</f>
        <v>0</v>
      </c>
      <c r="M1129" s="7">
        <f>'Consolidated List'!M1138</f>
        <v>1</v>
      </c>
      <c r="N1129" s="7">
        <f>'Consolidated List'!N1138</f>
        <v>0</v>
      </c>
      <c r="O1129" s="7">
        <f>'Consolidated List'!O1138</f>
        <v>0</v>
      </c>
      <c r="P1129" s="7">
        <f>'Consolidated List'!P1138</f>
        <v>0</v>
      </c>
      <c r="Q1129" s="7">
        <f>'Consolidated List'!Q1138</f>
        <v>0</v>
      </c>
      <c r="R1129" s="10">
        <f ca="1">RAND()*2-1</f>
        <v>0.90974150699330991</v>
      </c>
      <c r="V1129" s="10">
        <f ca="1">$B$2*LOG(B1129+1)+SUMPRODUCT($C$2:$T$2,C1129:T1129)</f>
        <v>64.951782013745543</v>
      </c>
      <c r="W1129" s="10">
        <f t="shared" ca="1" si="34"/>
        <v>1155993397.2712705</v>
      </c>
      <c r="X1129" s="7">
        <f t="shared" ca="1" si="35"/>
        <v>1</v>
      </c>
      <c r="Y1129" s="16">
        <f ca="1">X1129/$AA$15</f>
        <v>1.1579434923575729E-4</v>
      </c>
    </row>
    <row r="1130" spans="1:25" x14ac:dyDescent="0.25">
      <c r="A1130" t="str">
        <f>'Consolidated List'!A1511</f>
        <v xml:space="preserve">Raymond </v>
      </c>
      <c r="B1130" s="7">
        <f>'Consolidated List'!B1511</f>
        <v>3205</v>
      </c>
      <c r="C1130" s="7">
        <f>'Consolidated List'!C1511</f>
        <v>0</v>
      </c>
      <c r="D1130" s="7">
        <f>'Consolidated List'!D1511</f>
        <v>0</v>
      </c>
      <c r="E1130" s="7">
        <f>'Consolidated List'!E1511</f>
        <v>0</v>
      </c>
      <c r="F1130" s="7">
        <f>'Consolidated List'!F1511</f>
        <v>0</v>
      </c>
      <c r="G1130" s="7">
        <f>'Consolidated List'!G1511</f>
        <v>0</v>
      </c>
      <c r="H1130" s="7">
        <f>'Consolidated List'!H1511</f>
        <v>0</v>
      </c>
      <c r="I1130" s="7">
        <f>'Consolidated List'!I1511</f>
        <v>0</v>
      </c>
      <c r="J1130" s="7">
        <f>'Consolidated List'!J1511</f>
        <v>0</v>
      </c>
      <c r="K1130" s="7">
        <f>'Consolidated List'!K1511</f>
        <v>0</v>
      </c>
      <c r="L1130" s="7">
        <f>'Consolidated List'!L1511</f>
        <v>0</v>
      </c>
      <c r="M1130" s="7">
        <f>'Consolidated List'!M1511</f>
        <v>0</v>
      </c>
      <c r="N1130" s="7">
        <f>'Consolidated List'!N1511</f>
        <v>0</v>
      </c>
      <c r="O1130" s="7">
        <f>'Consolidated List'!O1511</f>
        <v>1</v>
      </c>
      <c r="P1130" s="7">
        <f>'Consolidated List'!P1511</f>
        <v>0</v>
      </c>
      <c r="Q1130" s="7">
        <f>'Consolidated List'!Q1511</f>
        <v>0</v>
      </c>
      <c r="R1130" s="10">
        <f ca="1">RAND()*2-1</f>
        <v>0.47989265362644429</v>
      </c>
      <c r="V1130" s="10">
        <f ca="1">$B$2*LOG(B1130+1)+SUMPRODUCT($C$2:$T$2,C1130:T1130)</f>
        <v>200.49572263086259</v>
      </c>
      <c r="W1130" s="10">
        <f t="shared" ca="1" si="34"/>
        <v>323985489107.1944</v>
      </c>
      <c r="X1130" s="7">
        <f t="shared" ca="1" si="35"/>
        <v>3</v>
      </c>
      <c r="Y1130" s="16">
        <f ca="1">X1130/$AA$15</f>
        <v>3.4738304770727188E-4</v>
      </c>
    </row>
    <row r="1131" spans="1:25" x14ac:dyDescent="0.25">
      <c r="A1131" t="str">
        <f>'Consolidated List'!A1351</f>
        <v xml:space="preserve">Red Carpet </v>
      </c>
      <c r="B1131" s="7">
        <f>'Consolidated List'!B1351</f>
        <v>1765</v>
      </c>
      <c r="C1131" s="7">
        <f>'Consolidated List'!C1351</f>
        <v>0</v>
      </c>
      <c r="D1131" s="7">
        <f>'Consolidated List'!D1351</f>
        <v>0</v>
      </c>
      <c r="E1131" s="7">
        <f>'Consolidated List'!E1351</f>
        <v>0</v>
      </c>
      <c r="F1131" s="7">
        <f>'Consolidated List'!F1351</f>
        <v>0</v>
      </c>
      <c r="G1131" s="7">
        <f>'Consolidated List'!G1351</f>
        <v>0</v>
      </c>
      <c r="H1131" s="7">
        <f>'Consolidated List'!H1351</f>
        <v>0</v>
      </c>
      <c r="I1131" s="7">
        <f>'Consolidated List'!I1351</f>
        <v>0</v>
      </c>
      <c r="J1131" s="7">
        <f>'Consolidated List'!J1351</f>
        <v>0</v>
      </c>
      <c r="K1131" s="7">
        <f>'Consolidated List'!K1351</f>
        <v>0</v>
      </c>
      <c r="L1131" s="7">
        <f>'Consolidated List'!L1351</f>
        <v>0</v>
      </c>
      <c r="M1131" s="7">
        <f>'Consolidated List'!M1351</f>
        <v>0</v>
      </c>
      <c r="N1131" s="7">
        <f>'Consolidated List'!N1351</f>
        <v>1</v>
      </c>
      <c r="O1131" s="7">
        <f>'Consolidated List'!O1351</f>
        <v>0</v>
      </c>
      <c r="P1131" s="7">
        <f>'Consolidated List'!P1351</f>
        <v>0</v>
      </c>
      <c r="Q1131" s="7">
        <f>'Consolidated List'!Q1351</f>
        <v>0</v>
      </c>
      <c r="R1131" s="10">
        <f ca="1">RAND()*2-1</f>
        <v>-0.84286437636224809</v>
      </c>
      <c r="V1131" s="10">
        <f ca="1">$B$2*LOG(B1131+1)+SUMPRODUCT($C$2:$T$2,C1131:T1131)</f>
        <v>110.72204931134866</v>
      </c>
      <c r="W1131" s="10">
        <f t="shared" ca="1" si="34"/>
        <v>16640661133.628408</v>
      </c>
      <c r="X1131" s="7">
        <f t="shared" ca="1" si="35"/>
        <v>1</v>
      </c>
      <c r="Y1131" s="16">
        <f ca="1">X1131/$AA$15</f>
        <v>1.1579434923575729E-4</v>
      </c>
    </row>
    <row r="1132" spans="1:25" x14ac:dyDescent="0.25">
      <c r="A1132" t="str">
        <f>'Consolidated List'!A517</f>
        <v xml:space="preserve">Red Deer </v>
      </c>
      <c r="B1132" s="7">
        <f>'Consolidated List'!B517+'Consolidated List'!B734</f>
        <v>109192</v>
      </c>
      <c r="C1132" s="7">
        <f>'Consolidated List'!C517</f>
        <v>0</v>
      </c>
      <c r="D1132" s="7">
        <f>'Consolidated List'!D517</f>
        <v>0</v>
      </c>
      <c r="E1132" s="7">
        <f>'Consolidated List'!E517</f>
        <v>0</v>
      </c>
      <c r="F1132" s="7">
        <f>'Consolidated List'!F517</f>
        <v>0</v>
      </c>
      <c r="G1132" s="7">
        <f>'Consolidated List'!G517</f>
        <v>1</v>
      </c>
      <c r="H1132" s="7">
        <f>'Consolidated List'!H517</f>
        <v>0</v>
      </c>
      <c r="I1132" s="7">
        <f>'Consolidated List'!I517</f>
        <v>0</v>
      </c>
      <c r="J1132" s="7">
        <f>'Consolidated List'!J734</f>
        <v>1</v>
      </c>
      <c r="K1132" s="7">
        <f>'Consolidated List'!K517</f>
        <v>0</v>
      </c>
      <c r="L1132" s="7">
        <f>'Consolidated List'!L517</f>
        <v>0</v>
      </c>
      <c r="M1132" s="7">
        <f>'Consolidated List'!M517</f>
        <v>0</v>
      </c>
      <c r="N1132" s="7">
        <f>'Consolidated List'!N517</f>
        <v>0</v>
      </c>
      <c r="O1132" s="7">
        <f>'Consolidated List'!O517</f>
        <v>0</v>
      </c>
      <c r="P1132" s="7">
        <f>'Consolidated List'!P517</f>
        <v>0</v>
      </c>
      <c r="Q1132" s="7">
        <f>'Consolidated List'!Q517</f>
        <v>0</v>
      </c>
      <c r="R1132" s="10">
        <f ca="1">RAND()*2-1</f>
        <v>0.9516946329489433</v>
      </c>
      <c r="T1132">
        <v>1</v>
      </c>
      <c r="V1132" s="10">
        <f ca="1">$B$2*LOG(B1132+1)+SUMPRODUCT($C$2:$T$2,C1132:T1132)</f>
        <v>384.77737466634483</v>
      </c>
      <c r="W1132" s="10">
        <f t="shared" ca="1" si="34"/>
        <v>8434272640525.9141</v>
      </c>
      <c r="X1132" s="7">
        <f t="shared" ca="1" si="35"/>
        <v>63</v>
      </c>
      <c r="Y1132" s="16">
        <f ca="1">X1132/$AA$15</f>
        <v>7.2950440018527095E-3</v>
      </c>
    </row>
    <row r="1133" spans="1:25" x14ac:dyDescent="0.25">
      <c r="A1133" t="str">
        <f>'Consolidated List'!A377</f>
        <v xml:space="preserve">Red Earth Creek </v>
      </c>
      <c r="B1133" s="7">
        <f>'Consolidated List'!B377</f>
        <v>398</v>
      </c>
      <c r="C1133" s="7">
        <f>'Consolidated List'!C377</f>
        <v>0</v>
      </c>
      <c r="D1133" s="7">
        <f>'Consolidated List'!D377</f>
        <v>0</v>
      </c>
      <c r="E1133" s="7">
        <f>'Consolidated List'!E377</f>
        <v>1</v>
      </c>
      <c r="F1133" s="7">
        <f>'Consolidated List'!F377</f>
        <v>0</v>
      </c>
      <c r="G1133" s="7">
        <f>'Consolidated List'!G377</f>
        <v>0</v>
      </c>
      <c r="H1133" s="7">
        <f>'Consolidated List'!H377</f>
        <v>0</v>
      </c>
      <c r="I1133" s="7">
        <f>'Consolidated List'!I377</f>
        <v>0</v>
      </c>
      <c r="J1133" s="7">
        <f>'Consolidated List'!J377</f>
        <v>0</v>
      </c>
      <c r="K1133" s="7">
        <f>'Consolidated List'!K377</f>
        <v>0</v>
      </c>
      <c r="L1133" s="7">
        <f>'Consolidated List'!L377</f>
        <v>0</v>
      </c>
      <c r="M1133" s="7">
        <f>'Consolidated List'!M377</f>
        <v>0</v>
      </c>
      <c r="N1133" s="7">
        <f>'Consolidated List'!N377</f>
        <v>0</v>
      </c>
      <c r="O1133" s="7">
        <f>'Consolidated List'!O377</f>
        <v>0</v>
      </c>
      <c r="P1133" s="7">
        <f>'Consolidated List'!P377</f>
        <v>0</v>
      </c>
      <c r="Q1133" s="14">
        <f>'Consolidated List'!Q1843</f>
        <v>1</v>
      </c>
      <c r="R1133" s="10">
        <f ca="1">RAND()*2-1</f>
        <v>0.87394671399852508</v>
      </c>
      <c r="T1133" s="13">
        <v>4</v>
      </c>
      <c r="V1133" s="10">
        <f ca="1">$B$2*LOG(B1133+1)+SUMPRODUCT($C$2:$T$2,C1133:T1133)</f>
        <v>335.57157269764798</v>
      </c>
      <c r="W1133" s="10">
        <f t="shared" ca="1" si="34"/>
        <v>4255257212046.8179</v>
      </c>
      <c r="X1133" s="7">
        <f t="shared" ca="1" si="35"/>
        <v>32</v>
      </c>
      <c r="Y1133" s="16">
        <f ca="1">X1133/$AA$15</f>
        <v>3.7054191755442334E-3</v>
      </c>
    </row>
    <row r="1134" spans="1:25" x14ac:dyDescent="0.25">
      <c r="A1134" t="str">
        <f>'Consolidated List'!A867</f>
        <v>Red Lodge</v>
      </c>
      <c r="B1134" s="7">
        <f>'Consolidated List'!B867</f>
        <v>0</v>
      </c>
      <c r="C1134" s="7">
        <f>'Consolidated List'!C867</f>
        <v>0</v>
      </c>
      <c r="D1134" s="7">
        <f>'Consolidated List'!D867</f>
        <v>0</v>
      </c>
      <c r="E1134" s="7">
        <f>'Consolidated List'!E867</f>
        <v>0</v>
      </c>
      <c r="F1134" s="7">
        <f>'Consolidated List'!F867</f>
        <v>0</v>
      </c>
      <c r="G1134" s="7">
        <f>'Consolidated List'!G867</f>
        <v>0</v>
      </c>
      <c r="H1134" s="7">
        <f>'Consolidated List'!H867</f>
        <v>0</v>
      </c>
      <c r="I1134" s="7">
        <f>'Consolidated List'!I867</f>
        <v>0</v>
      </c>
      <c r="J1134" s="7">
        <f>'Consolidated List'!J867</f>
        <v>0</v>
      </c>
      <c r="K1134" s="7">
        <f>'Consolidated List'!K867</f>
        <v>0</v>
      </c>
      <c r="L1134" s="7">
        <f>'Consolidated List'!L867</f>
        <v>1</v>
      </c>
      <c r="M1134" s="7">
        <f>'Consolidated List'!M867</f>
        <v>0</v>
      </c>
      <c r="N1134" s="7">
        <f>'Consolidated List'!N867</f>
        <v>0</v>
      </c>
      <c r="O1134" s="7">
        <f>'Consolidated List'!O867</f>
        <v>0</v>
      </c>
      <c r="P1134" s="7">
        <f>'Consolidated List'!P867</f>
        <v>0</v>
      </c>
      <c r="Q1134" s="7">
        <f>'Consolidated List'!Q867</f>
        <v>0</v>
      </c>
      <c r="R1134" s="10">
        <f ca="1">RAND()*2-1</f>
        <v>-0.94808369957421634</v>
      </c>
      <c r="T1134">
        <v>4</v>
      </c>
      <c r="V1134" s="10">
        <f ca="1">$B$2*LOG(B1134+1)+SUMPRODUCT($C$2:$T$2,C1134:T1134)</f>
        <v>191.51916300425785</v>
      </c>
      <c r="W1134" s="10">
        <f t="shared" ca="1" si="34"/>
        <v>257668408688.47415</v>
      </c>
      <c r="X1134" s="7">
        <f t="shared" ca="1" si="35"/>
        <v>2</v>
      </c>
      <c r="Y1134" s="16">
        <f ca="1">X1134/$AA$15</f>
        <v>2.3158869847151459E-4</v>
      </c>
    </row>
    <row r="1135" spans="1:25" x14ac:dyDescent="0.25">
      <c r="A1135" t="str">
        <f>'Consolidated List'!A378</f>
        <v xml:space="preserve">Red Willow </v>
      </c>
      <c r="B1135" s="7">
        <f>'Consolidated List'!B378</f>
        <v>45</v>
      </c>
      <c r="C1135" s="7">
        <f>'Consolidated List'!C378</f>
        <v>0</v>
      </c>
      <c r="D1135" s="7">
        <f>'Consolidated List'!D378</f>
        <v>0</v>
      </c>
      <c r="E1135" s="7">
        <f>'Consolidated List'!E378</f>
        <v>1</v>
      </c>
      <c r="F1135" s="7">
        <f>'Consolidated List'!F378</f>
        <v>0</v>
      </c>
      <c r="G1135" s="7">
        <f>'Consolidated List'!G378</f>
        <v>0</v>
      </c>
      <c r="H1135" s="7">
        <f>'Consolidated List'!H378</f>
        <v>0</v>
      </c>
      <c r="I1135" s="7">
        <f>'Consolidated List'!I378</f>
        <v>0</v>
      </c>
      <c r="J1135" s="7">
        <f>'Consolidated List'!J378</f>
        <v>0</v>
      </c>
      <c r="K1135" s="7">
        <f>'Consolidated List'!K378</f>
        <v>0</v>
      </c>
      <c r="L1135" s="7">
        <f>'Consolidated List'!L378</f>
        <v>0</v>
      </c>
      <c r="M1135" s="7">
        <f>'Consolidated List'!M378</f>
        <v>0</v>
      </c>
      <c r="N1135" s="7">
        <f>'Consolidated List'!N378</f>
        <v>0</v>
      </c>
      <c r="O1135" s="7">
        <f>'Consolidated List'!O378</f>
        <v>0</v>
      </c>
      <c r="P1135" s="7">
        <f>'Consolidated List'!P378</f>
        <v>0</v>
      </c>
      <c r="Q1135" s="14">
        <f>'Consolidated List'!Q1844</f>
        <v>1</v>
      </c>
      <c r="R1135" s="10">
        <f ca="1">RAND()*2-1</f>
        <v>-0.72709379784768235</v>
      </c>
      <c r="T1135" s="13">
        <v>4</v>
      </c>
      <c r="V1135" s="10">
        <f ca="1">$B$2*LOG(B1135+1)+SUMPRODUCT($C$2:$T$2,C1135:T1135)</f>
        <v>288.60007046701514</v>
      </c>
      <c r="W1135" s="10">
        <f t="shared" ca="1" si="34"/>
        <v>2002083396485.1636</v>
      </c>
      <c r="X1135" s="7">
        <f t="shared" ca="1" si="35"/>
        <v>15</v>
      </c>
      <c r="Y1135" s="16">
        <f ca="1">X1135/$AA$15</f>
        <v>1.7369152385363594E-3</v>
      </c>
    </row>
    <row r="1136" spans="1:25" x14ac:dyDescent="0.25">
      <c r="A1136" t="str">
        <f>'Consolidated List'!A1512</f>
        <v xml:space="preserve">Redcliff </v>
      </c>
      <c r="B1136" s="7">
        <f>'Consolidated List'!B1512</f>
        <v>5096</v>
      </c>
      <c r="C1136" s="7">
        <f>'Consolidated List'!C1512</f>
        <v>0</v>
      </c>
      <c r="D1136" s="7">
        <f>'Consolidated List'!D1512</f>
        <v>0</v>
      </c>
      <c r="E1136" s="7">
        <f>'Consolidated List'!E1512</f>
        <v>0</v>
      </c>
      <c r="F1136" s="7">
        <f>'Consolidated List'!F1512</f>
        <v>0</v>
      </c>
      <c r="G1136" s="7">
        <f>'Consolidated List'!G1512</f>
        <v>0</v>
      </c>
      <c r="H1136" s="7">
        <f>'Consolidated List'!H1512</f>
        <v>0</v>
      </c>
      <c r="I1136" s="7">
        <f>'Consolidated List'!I1512</f>
        <v>0</v>
      </c>
      <c r="J1136" s="7">
        <f>'Consolidated List'!J1512</f>
        <v>0</v>
      </c>
      <c r="K1136" s="7">
        <f>'Consolidated List'!K1512</f>
        <v>0</v>
      </c>
      <c r="L1136" s="7">
        <f>'Consolidated List'!L1512</f>
        <v>0</v>
      </c>
      <c r="M1136" s="7">
        <f>'Consolidated List'!M1512</f>
        <v>0</v>
      </c>
      <c r="N1136" s="7">
        <f>'Consolidated List'!N1512</f>
        <v>0</v>
      </c>
      <c r="O1136" s="7">
        <f>'Consolidated List'!O1512</f>
        <v>1</v>
      </c>
      <c r="P1136" s="7">
        <f>'Consolidated List'!P1512</f>
        <v>0</v>
      </c>
      <c r="Q1136" s="7">
        <f>'Consolidated List'!Q1512</f>
        <v>0</v>
      </c>
      <c r="R1136" s="10">
        <f ca="1">RAND()*2-1</f>
        <v>-0.49465128388099022</v>
      </c>
      <c r="V1136" s="10">
        <f ca="1">$B$2*LOG(B1136+1)+SUMPRODUCT($C$2:$T$2,C1136:T1136)</f>
        <v>197.39487006961747</v>
      </c>
      <c r="W1136" s="10">
        <f t="shared" ca="1" si="34"/>
        <v>299694870554.45032</v>
      </c>
      <c r="X1136" s="7">
        <f t="shared" ca="1" si="35"/>
        <v>3</v>
      </c>
      <c r="Y1136" s="16">
        <f ca="1">X1136/$AA$15</f>
        <v>3.4738304770727188E-4</v>
      </c>
    </row>
    <row r="1137" spans="1:25" x14ac:dyDescent="0.25">
      <c r="A1137" s="13" t="str">
        <f>'Consolidated List'!A1845</f>
        <v xml:space="preserve">Redland </v>
      </c>
      <c r="B1137" s="14">
        <f>'Consolidated List'!B1845</f>
        <v>20</v>
      </c>
      <c r="C1137" s="14">
        <f>'Consolidated List'!C1845</f>
        <v>0</v>
      </c>
      <c r="D1137" s="14">
        <f>'Consolidated List'!D1845</f>
        <v>0</v>
      </c>
      <c r="E1137" s="14">
        <f>'Consolidated List'!E1845</f>
        <v>0</v>
      </c>
      <c r="F1137" s="14">
        <f>'Consolidated List'!F1845</f>
        <v>0</v>
      </c>
      <c r="G1137" s="14">
        <f>'Consolidated List'!G1845</f>
        <v>0</v>
      </c>
      <c r="H1137" s="14">
        <f>'Consolidated List'!H1845</f>
        <v>0</v>
      </c>
      <c r="I1137" s="14">
        <f>'Consolidated List'!I1845</f>
        <v>0</v>
      </c>
      <c r="J1137" s="14">
        <f>'Consolidated List'!J1845</f>
        <v>0</v>
      </c>
      <c r="K1137" s="14">
        <f>'Consolidated List'!K1845</f>
        <v>0</v>
      </c>
      <c r="L1137" s="14">
        <f>'Consolidated List'!L1845</f>
        <v>0</v>
      </c>
      <c r="M1137" s="14">
        <f>'Consolidated List'!M1845</f>
        <v>0</v>
      </c>
      <c r="N1137" s="14">
        <f>'Consolidated List'!N1845</f>
        <v>0</v>
      </c>
      <c r="O1137" s="14">
        <f>'Consolidated List'!O1845</f>
        <v>0</v>
      </c>
      <c r="P1137" s="14">
        <f>'Consolidated List'!P1845</f>
        <v>0</v>
      </c>
      <c r="Q1137" s="14">
        <f>'Consolidated List'!Q1845</f>
        <v>1</v>
      </c>
      <c r="R1137" s="15">
        <f ca="1">RAND()*2-1</f>
        <v>-0.89905070351342653</v>
      </c>
      <c r="S1137" s="13"/>
      <c r="T1137" s="13">
        <v>1</v>
      </c>
      <c r="U1137" s="13"/>
      <c r="V1137" s="15">
        <f ca="1">$B$2*LOG(B1137+1)+SUMPRODUCT($C$2:$T$2,C1137:T1137)</f>
        <v>118.64272969108507</v>
      </c>
      <c r="W1137" s="10">
        <f t="shared" ca="1" si="34"/>
        <v>23507457041.260273</v>
      </c>
      <c r="X1137" s="7">
        <f t="shared" ca="1" si="35"/>
        <v>1</v>
      </c>
      <c r="Y1137" s="16">
        <f ca="1">X1137/$AA$15</f>
        <v>1.1579434923575729E-4</v>
      </c>
    </row>
    <row r="1138" spans="1:25" x14ac:dyDescent="0.25">
      <c r="A1138" t="str">
        <f>'Consolidated List'!A1352</f>
        <v xml:space="preserve">Redstone </v>
      </c>
      <c r="B1138" s="7">
        <f>'Consolidated List'!B1352</f>
        <v>0</v>
      </c>
      <c r="C1138" s="7">
        <f>'Consolidated List'!C1352</f>
        <v>0</v>
      </c>
      <c r="D1138" s="7">
        <f>'Consolidated List'!D1352</f>
        <v>0</v>
      </c>
      <c r="E1138" s="7">
        <f>'Consolidated List'!E1352</f>
        <v>0</v>
      </c>
      <c r="F1138" s="7">
        <f>'Consolidated List'!F1352</f>
        <v>0</v>
      </c>
      <c r="G1138" s="7">
        <f>'Consolidated List'!G1352</f>
        <v>0</v>
      </c>
      <c r="H1138" s="7">
        <f>'Consolidated List'!H1352</f>
        <v>0</v>
      </c>
      <c r="I1138" s="7">
        <f>'Consolidated List'!I1352</f>
        <v>0</v>
      </c>
      <c r="J1138" s="7">
        <f>'Consolidated List'!J1352</f>
        <v>0</v>
      </c>
      <c r="K1138" s="7">
        <f>'Consolidated List'!K1352</f>
        <v>0</v>
      </c>
      <c r="L1138" s="7">
        <f>'Consolidated List'!L1352</f>
        <v>0</v>
      </c>
      <c r="M1138" s="7">
        <f>'Consolidated List'!M1352</f>
        <v>0</v>
      </c>
      <c r="N1138" s="7">
        <f>'Consolidated List'!N1352</f>
        <v>1</v>
      </c>
      <c r="O1138" s="7">
        <f>'Consolidated List'!O1352</f>
        <v>0</v>
      </c>
      <c r="P1138" s="7">
        <f>'Consolidated List'!P1352</f>
        <v>0</v>
      </c>
      <c r="Q1138" s="7">
        <f>'Consolidated List'!Q1352</f>
        <v>0</v>
      </c>
      <c r="R1138" s="10">
        <f ca="1">RAND()*2-1</f>
        <v>-0.80018400932868761</v>
      </c>
      <c r="V1138" s="10">
        <f ca="1">$B$2*LOG(B1138+1)+SUMPRODUCT($C$2:$T$2,C1138:T1138)</f>
        <v>3.9981599067131235</v>
      </c>
      <c r="W1138" s="10">
        <f t="shared" ca="1" si="34"/>
        <v>1019.6468465998702</v>
      </c>
      <c r="X1138" s="7">
        <f t="shared" ca="1" si="35"/>
        <v>1</v>
      </c>
      <c r="Y1138" s="16">
        <f ca="1">X1138/$AA$15</f>
        <v>1.1579434923575729E-4</v>
      </c>
    </row>
    <row r="1139" spans="1:25" x14ac:dyDescent="0.25">
      <c r="A1139" t="str">
        <f>'Consolidated List'!A1513</f>
        <v xml:space="preserve">Redwater </v>
      </c>
      <c r="B1139" s="7">
        <f>'Consolidated List'!B1513</f>
        <v>2192</v>
      </c>
      <c r="C1139" s="7">
        <f>'Consolidated List'!C1513</f>
        <v>0</v>
      </c>
      <c r="D1139" s="7">
        <f>'Consolidated List'!D1513</f>
        <v>0</v>
      </c>
      <c r="E1139" s="7">
        <f>'Consolidated List'!E1513</f>
        <v>0</v>
      </c>
      <c r="F1139" s="7">
        <f>'Consolidated List'!F1513</f>
        <v>0</v>
      </c>
      <c r="G1139" s="7">
        <f>'Consolidated List'!G1513</f>
        <v>0</v>
      </c>
      <c r="H1139" s="7">
        <f>'Consolidated List'!H1513</f>
        <v>0</v>
      </c>
      <c r="I1139" s="7">
        <f>'Consolidated List'!I1513</f>
        <v>0</v>
      </c>
      <c r="J1139" s="7">
        <f>'Consolidated List'!J1513</f>
        <v>0</v>
      </c>
      <c r="K1139" s="7">
        <f>'Consolidated List'!K1513</f>
        <v>0</v>
      </c>
      <c r="L1139" s="7">
        <f>'Consolidated List'!L1513</f>
        <v>0</v>
      </c>
      <c r="M1139" s="7">
        <f>'Consolidated List'!M1513</f>
        <v>0</v>
      </c>
      <c r="N1139" s="7">
        <f>'Consolidated List'!N1513</f>
        <v>0</v>
      </c>
      <c r="O1139" s="7">
        <f>'Consolidated List'!O1513</f>
        <v>1</v>
      </c>
      <c r="P1139" s="7">
        <f>'Consolidated List'!P1513</f>
        <v>0</v>
      </c>
      <c r="Q1139" s="7">
        <f>'Consolidated List'!Q1513</f>
        <v>0</v>
      </c>
      <c r="R1139" s="10">
        <f ca="1">RAND()*2-1</f>
        <v>0.38750525618597176</v>
      </c>
      <c r="T1139">
        <v>1</v>
      </c>
      <c r="V1139" s="10">
        <f ca="1">$B$2*LOG(B1139+1)+SUMPRODUCT($C$2:$T$2,C1139:T1139)</f>
        <v>238.12932740721797</v>
      </c>
      <c r="W1139" s="10">
        <f t="shared" ca="1" si="34"/>
        <v>765710189777.25684</v>
      </c>
      <c r="X1139" s="7">
        <f t="shared" ca="1" si="35"/>
        <v>6</v>
      </c>
      <c r="Y1139" s="16">
        <f ca="1">X1139/$AA$15</f>
        <v>6.9476609541454376E-4</v>
      </c>
    </row>
    <row r="1140" spans="1:25" x14ac:dyDescent="0.25">
      <c r="A1140" t="str">
        <f>'Consolidated List'!A1353</f>
        <v xml:space="preserve">Renfrew </v>
      </c>
      <c r="B1140" s="7">
        <f>'Consolidated List'!B1353</f>
        <v>5629</v>
      </c>
      <c r="C1140" s="7">
        <f>'Consolidated List'!C1353</f>
        <v>0</v>
      </c>
      <c r="D1140" s="7">
        <f>'Consolidated List'!D1353</f>
        <v>0</v>
      </c>
      <c r="E1140" s="7">
        <f>'Consolidated List'!E1353</f>
        <v>0</v>
      </c>
      <c r="F1140" s="7">
        <f>'Consolidated List'!F1353</f>
        <v>0</v>
      </c>
      <c r="G1140" s="7">
        <f>'Consolidated List'!G1353</f>
        <v>0</v>
      </c>
      <c r="H1140" s="7">
        <f>'Consolidated List'!H1353</f>
        <v>0</v>
      </c>
      <c r="I1140" s="7">
        <f>'Consolidated List'!I1353</f>
        <v>0</v>
      </c>
      <c r="J1140" s="7">
        <f>'Consolidated List'!J1353</f>
        <v>0</v>
      </c>
      <c r="K1140" s="7">
        <f>'Consolidated List'!K1353</f>
        <v>0</v>
      </c>
      <c r="L1140" s="7">
        <f>'Consolidated List'!L1353</f>
        <v>0</v>
      </c>
      <c r="M1140" s="7">
        <f>'Consolidated List'!M1353</f>
        <v>0</v>
      </c>
      <c r="N1140" s="7">
        <f>'Consolidated List'!N1353</f>
        <v>1</v>
      </c>
      <c r="O1140" s="7">
        <f>'Consolidated List'!O1353</f>
        <v>0</v>
      </c>
      <c r="P1140" s="7">
        <f>'Consolidated List'!P1353</f>
        <v>0</v>
      </c>
      <c r="Q1140" s="7">
        <f>'Consolidated List'!Q1353</f>
        <v>0</v>
      </c>
      <c r="R1140" s="10">
        <f ca="1">RAND()*2-1</f>
        <v>-0.94258124999710158</v>
      </c>
      <c r="V1140" s="10">
        <f ca="1">$B$2*LOG(B1140+1)+SUMPRODUCT($C$2:$T$2,C1140:T1140)</f>
        <v>126.34096453012341</v>
      </c>
      <c r="W1140" s="10">
        <f t="shared" ca="1" si="34"/>
        <v>32189997324.653416</v>
      </c>
      <c r="X1140" s="7">
        <f t="shared" ca="1" si="35"/>
        <v>1</v>
      </c>
      <c r="Y1140" s="16">
        <f ca="1">X1140/$AA$15</f>
        <v>1.1579434923575729E-4</v>
      </c>
    </row>
    <row r="1141" spans="1:25" x14ac:dyDescent="0.25">
      <c r="A1141" s="13" t="str">
        <f>'Consolidated List'!A1846</f>
        <v xml:space="preserve">Reno </v>
      </c>
      <c r="B1141" s="14">
        <f>'Consolidated List'!B1846</f>
        <v>20</v>
      </c>
      <c r="C1141" s="14">
        <f>'Consolidated List'!C1846</f>
        <v>0</v>
      </c>
      <c r="D1141" s="14">
        <f>'Consolidated List'!D1846</f>
        <v>0</v>
      </c>
      <c r="E1141" s="7">
        <f>'Consolidated List'!E379</f>
        <v>1</v>
      </c>
      <c r="F1141" s="14">
        <f>'Consolidated List'!F1846</f>
        <v>0</v>
      </c>
      <c r="G1141" s="14">
        <f>'Consolidated List'!G1846</f>
        <v>0</v>
      </c>
      <c r="H1141" s="14">
        <f>'Consolidated List'!H1846</f>
        <v>0</v>
      </c>
      <c r="I1141" s="14">
        <f>'Consolidated List'!I1846</f>
        <v>0</v>
      </c>
      <c r="J1141" s="14">
        <f>'Consolidated List'!J1846</f>
        <v>0</v>
      </c>
      <c r="K1141" s="14">
        <f>'Consolidated List'!K1846</f>
        <v>0</v>
      </c>
      <c r="L1141" s="14">
        <f>'Consolidated List'!L1846</f>
        <v>0</v>
      </c>
      <c r="M1141" s="14">
        <f>'Consolidated List'!M1846</f>
        <v>0</v>
      </c>
      <c r="N1141" s="14">
        <f>'Consolidated List'!N1846</f>
        <v>0</v>
      </c>
      <c r="O1141" s="14">
        <f>'Consolidated List'!O1846</f>
        <v>0</v>
      </c>
      <c r="P1141" s="14">
        <f>'Consolidated List'!P1846</f>
        <v>0</v>
      </c>
      <c r="Q1141" s="14">
        <f>'Consolidated List'!Q1846</f>
        <v>1</v>
      </c>
      <c r="R1141" s="15">
        <f ca="1">RAND()*2-1</f>
        <v>-0.15883469602293765</v>
      </c>
      <c r="S1141" s="13"/>
      <c r="T1141" s="13">
        <v>1</v>
      </c>
      <c r="U1141" s="13"/>
      <c r="V1141" s="15">
        <f ca="1">$B$2*LOG(B1141+1)+SUMPRODUCT($C$2:$T$2,C1141:T1141)</f>
        <v>151.04488976598998</v>
      </c>
      <c r="W1141" s="10">
        <f t="shared" ca="1" si="34"/>
        <v>78619482863.079315</v>
      </c>
      <c r="X1141" s="7">
        <f t="shared" ca="1" si="35"/>
        <v>1</v>
      </c>
      <c r="Y1141" s="16">
        <f ca="1">X1141/$AA$15</f>
        <v>1.1579434923575729E-4</v>
      </c>
    </row>
    <row r="1142" spans="1:25" x14ac:dyDescent="0.25">
      <c r="A1142" t="str">
        <f>'Consolidated List'!A802</f>
        <v>Retlaw</v>
      </c>
      <c r="B1142" s="7">
        <f>'Consolidated List'!B802</f>
        <v>0</v>
      </c>
      <c r="C1142" s="7">
        <f>'Consolidated List'!C802</f>
        <v>0</v>
      </c>
      <c r="D1142" s="7">
        <f>'Consolidated List'!D74</f>
        <v>1</v>
      </c>
      <c r="E1142" s="7">
        <f>'Consolidated List'!E802</f>
        <v>0</v>
      </c>
      <c r="F1142" s="7">
        <f>'Consolidated List'!F802</f>
        <v>0</v>
      </c>
      <c r="G1142" s="7">
        <f>'Consolidated List'!G802</f>
        <v>0</v>
      </c>
      <c r="H1142" s="7">
        <f>'Consolidated List'!H802</f>
        <v>0</v>
      </c>
      <c r="I1142" s="7">
        <f>'Consolidated List'!I802</f>
        <v>0</v>
      </c>
      <c r="J1142" s="7">
        <f>'Consolidated List'!J802</f>
        <v>0</v>
      </c>
      <c r="K1142" s="7">
        <f>'Consolidated List'!K802</f>
        <v>1</v>
      </c>
      <c r="L1142" s="7">
        <f>'Consolidated List'!L802</f>
        <v>0</v>
      </c>
      <c r="M1142" s="7">
        <f>'Consolidated List'!M802</f>
        <v>0</v>
      </c>
      <c r="N1142" s="7">
        <f>'Consolidated List'!N802</f>
        <v>0</v>
      </c>
      <c r="O1142" s="7">
        <f>'Consolidated List'!O802</f>
        <v>0</v>
      </c>
      <c r="P1142" s="7">
        <f>'Consolidated List'!P802</f>
        <v>0</v>
      </c>
      <c r="Q1142" s="7">
        <f>'Consolidated List'!Q802</f>
        <v>0</v>
      </c>
      <c r="R1142" s="10">
        <f ca="1">RAND()*2-1</f>
        <v>0.21877637881574707</v>
      </c>
      <c r="V1142" s="10">
        <f ca="1">$B$2*LOG(B1142+1)+SUMPRODUCT($C$2:$T$2,C1142:T1142)</f>
        <v>22.187763788157472</v>
      </c>
      <c r="W1142" s="10">
        <f t="shared" ca="1" si="34"/>
        <v>5377340.1238614451</v>
      </c>
      <c r="X1142" s="7">
        <f t="shared" ca="1" si="35"/>
        <v>1</v>
      </c>
      <c r="Y1142" s="16">
        <f ca="1">X1142/$AA$15</f>
        <v>1.1579434923575729E-4</v>
      </c>
    </row>
    <row r="1143" spans="1:25" x14ac:dyDescent="0.25">
      <c r="A1143" t="str">
        <f>'Consolidated List'!A1059</f>
        <v>Rhatigan Ridge</v>
      </c>
      <c r="B1143" s="7">
        <f>'Consolidated List'!B1059</f>
        <v>0</v>
      </c>
      <c r="C1143" s="7">
        <f>'Consolidated List'!C1059</f>
        <v>0</v>
      </c>
      <c r="D1143" s="7">
        <f>'Consolidated List'!D1059</f>
        <v>0</v>
      </c>
      <c r="E1143" s="7">
        <f>'Consolidated List'!E1059</f>
        <v>0</v>
      </c>
      <c r="F1143" s="7">
        <f>'Consolidated List'!F1059</f>
        <v>0</v>
      </c>
      <c r="G1143" s="7">
        <f>'Consolidated List'!G1059</f>
        <v>0</v>
      </c>
      <c r="H1143" s="7">
        <f>'Consolidated List'!H1059</f>
        <v>0</v>
      </c>
      <c r="I1143" s="7">
        <f>'Consolidated List'!I1059</f>
        <v>0</v>
      </c>
      <c r="J1143" s="7">
        <f>'Consolidated List'!J1059</f>
        <v>0</v>
      </c>
      <c r="K1143" s="7">
        <f>'Consolidated List'!K1059</f>
        <v>0</v>
      </c>
      <c r="L1143" s="7">
        <f>'Consolidated List'!L1059</f>
        <v>0</v>
      </c>
      <c r="M1143" s="7">
        <f>'Consolidated List'!M1059</f>
        <v>1</v>
      </c>
      <c r="N1143" s="7">
        <f>'Consolidated List'!N1059</f>
        <v>0</v>
      </c>
      <c r="O1143" s="7">
        <f>'Consolidated List'!O1059</f>
        <v>0</v>
      </c>
      <c r="P1143" s="7">
        <f>'Consolidated List'!P1059</f>
        <v>0</v>
      </c>
      <c r="Q1143" s="7">
        <f>'Consolidated List'!Q1059</f>
        <v>0</v>
      </c>
      <c r="R1143" s="10">
        <f ca="1">RAND()*2-1</f>
        <v>0.21732862520030793</v>
      </c>
      <c r="V1143" s="10">
        <f ca="1">$B$2*LOG(B1143+1)+SUMPRODUCT($C$2:$T$2,C1143:T1143)</f>
        <v>58.027653195815532</v>
      </c>
      <c r="W1143" s="10">
        <f t="shared" ca="1" si="34"/>
        <v>657922945.13068259</v>
      </c>
      <c r="X1143" s="7">
        <f t="shared" ca="1" si="35"/>
        <v>1</v>
      </c>
      <c r="Y1143" s="16">
        <f ca="1">X1143/$AA$15</f>
        <v>1.1579434923575729E-4</v>
      </c>
    </row>
    <row r="1144" spans="1:25" x14ac:dyDescent="0.25">
      <c r="A1144" t="str">
        <f>'Consolidated List'!A380</f>
        <v xml:space="preserve">Ribstone </v>
      </c>
      <c r="B1144" s="7">
        <f>'Consolidated List'!B380</f>
        <v>0</v>
      </c>
      <c r="C1144" s="7">
        <f>'Consolidated List'!C380</f>
        <v>0</v>
      </c>
      <c r="D1144" s="7">
        <f>'Consolidated List'!D380</f>
        <v>0</v>
      </c>
      <c r="E1144" s="7">
        <f>'Consolidated List'!E380</f>
        <v>1</v>
      </c>
      <c r="F1144" s="7">
        <f>'Consolidated List'!F380</f>
        <v>0</v>
      </c>
      <c r="G1144" s="7">
        <f>'Consolidated List'!G380</f>
        <v>0</v>
      </c>
      <c r="H1144" s="7">
        <f>'Consolidated List'!H380</f>
        <v>0</v>
      </c>
      <c r="I1144" s="7">
        <f>'Consolidated List'!I380</f>
        <v>0</v>
      </c>
      <c r="J1144" s="7">
        <f>'Consolidated List'!J380</f>
        <v>0</v>
      </c>
      <c r="K1144" s="7">
        <f>'Consolidated List'!K380</f>
        <v>0</v>
      </c>
      <c r="L1144" s="7">
        <f>'Consolidated List'!L380</f>
        <v>0</v>
      </c>
      <c r="M1144" s="7">
        <f>'Consolidated List'!M380</f>
        <v>0</v>
      </c>
      <c r="N1144" s="7">
        <f>'Consolidated List'!N380</f>
        <v>0</v>
      </c>
      <c r="O1144" s="7">
        <f>'Consolidated List'!O380</f>
        <v>0</v>
      </c>
      <c r="P1144" s="7">
        <f>'Consolidated List'!P380</f>
        <v>0</v>
      </c>
      <c r="Q1144" s="7">
        <f>'Consolidated List'!Q380</f>
        <v>0</v>
      </c>
      <c r="R1144" s="10">
        <f ca="1">RAND()*2-1</f>
        <v>-0.26106720399024685</v>
      </c>
      <c r="V1144" s="10">
        <f ca="1">$B$2*LOG(B1144+1)+SUMPRODUCT($C$2:$T$2,C1144:T1144)</f>
        <v>22.389327960097532</v>
      </c>
      <c r="W1144" s="10">
        <f t="shared" ca="1" si="34"/>
        <v>5626070.0518787112</v>
      </c>
      <c r="X1144" s="7">
        <f t="shared" ca="1" si="35"/>
        <v>1</v>
      </c>
      <c r="Y1144" s="16">
        <f ca="1">X1144/$AA$15</f>
        <v>1.1579434923575729E-4</v>
      </c>
    </row>
    <row r="1145" spans="1:25" x14ac:dyDescent="0.25">
      <c r="A1145" t="str">
        <f>'Consolidated List'!A381</f>
        <v xml:space="preserve">Rich Valley </v>
      </c>
      <c r="B1145" s="7">
        <f>'Consolidated List'!B381</f>
        <v>0</v>
      </c>
      <c r="C1145" s="7">
        <f>'Consolidated List'!C381</f>
        <v>0</v>
      </c>
      <c r="D1145" s="7">
        <f>'Consolidated List'!D381</f>
        <v>0</v>
      </c>
      <c r="E1145" s="7">
        <f>'Consolidated List'!E381</f>
        <v>1</v>
      </c>
      <c r="F1145" s="7">
        <f>'Consolidated List'!F381</f>
        <v>0</v>
      </c>
      <c r="G1145" s="7">
        <f>'Consolidated List'!G381</f>
        <v>0</v>
      </c>
      <c r="H1145" s="7">
        <f>'Consolidated List'!H381</f>
        <v>0</v>
      </c>
      <c r="I1145" s="7">
        <f>'Consolidated List'!I381</f>
        <v>0</v>
      </c>
      <c r="J1145" s="7">
        <f>'Consolidated List'!J381</f>
        <v>0</v>
      </c>
      <c r="K1145" s="7">
        <f>'Consolidated List'!K381</f>
        <v>0</v>
      </c>
      <c r="L1145" s="7">
        <f>'Consolidated List'!L381</f>
        <v>0</v>
      </c>
      <c r="M1145" s="7">
        <f>'Consolidated List'!M381</f>
        <v>0</v>
      </c>
      <c r="N1145" s="7">
        <f>'Consolidated List'!N381</f>
        <v>0</v>
      </c>
      <c r="O1145" s="7">
        <f>'Consolidated List'!O381</f>
        <v>0</v>
      </c>
      <c r="P1145" s="7">
        <f>'Consolidated List'!P381</f>
        <v>0</v>
      </c>
      <c r="Q1145" s="7">
        <f>'Consolidated List'!Q381</f>
        <v>0</v>
      </c>
      <c r="R1145" s="10">
        <f ca="1">RAND()*2-1</f>
        <v>1.9547336020487416E-2</v>
      </c>
      <c r="T1145">
        <v>1</v>
      </c>
      <c r="V1145" s="10">
        <f ca="1">$B$2*LOG(B1145+1)+SUMPRODUCT($C$2:$T$2,C1145:T1145)</f>
        <v>69.195473360204872</v>
      </c>
      <c r="W1145" s="10">
        <f t="shared" ca="1" si="34"/>
        <v>1586311317.3888812</v>
      </c>
      <c r="X1145" s="7">
        <f t="shared" ca="1" si="35"/>
        <v>1</v>
      </c>
      <c r="Y1145" s="16">
        <f ca="1">X1145/$AA$15</f>
        <v>1.1579434923575729E-4</v>
      </c>
    </row>
    <row r="1146" spans="1:25" x14ac:dyDescent="0.25">
      <c r="A1146" t="str">
        <f>'Consolidated List'!A382</f>
        <v xml:space="preserve">Richdale </v>
      </c>
      <c r="B1146" s="7">
        <f>'Consolidated List'!B382</f>
        <v>0</v>
      </c>
      <c r="C1146" s="7">
        <f>'Consolidated List'!C382</f>
        <v>0</v>
      </c>
      <c r="D1146" s="7">
        <f>'Consolidated List'!D382</f>
        <v>0</v>
      </c>
      <c r="E1146" s="7">
        <f>'Consolidated List'!E382</f>
        <v>1</v>
      </c>
      <c r="F1146" s="7">
        <f>'Consolidated List'!F382</f>
        <v>0</v>
      </c>
      <c r="G1146" s="7">
        <f>'Consolidated List'!G382</f>
        <v>0</v>
      </c>
      <c r="H1146" s="7">
        <f>'Consolidated List'!H382</f>
        <v>0</v>
      </c>
      <c r="I1146" s="7">
        <f>'Consolidated List'!I382</f>
        <v>0</v>
      </c>
      <c r="J1146" s="7">
        <f>'Consolidated List'!J382</f>
        <v>0</v>
      </c>
      <c r="K1146" s="7">
        <f>'Consolidated List'!K382</f>
        <v>0</v>
      </c>
      <c r="L1146" s="7">
        <f>'Consolidated List'!L382</f>
        <v>0</v>
      </c>
      <c r="M1146" s="7">
        <f>'Consolidated List'!M382</f>
        <v>0</v>
      </c>
      <c r="N1146" s="7">
        <f>'Consolidated List'!N382</f>
        <v>0</v>
      </c>
      <c r="O1146" s="7">
        <f>'Consolidated List'!O382</f>
        <v>0</v>
      </c>
      <c r="P1146" s="7">
        <f>'Consolidated List'!P382</f>
        <v>0</v>
      </c>
      <c r="Q1146" s="7">
        <f>'Consolidated List'!Q382</f>
        <v>0</v>
      </c>
      <c r="R1146" s="10">
        <f ca="1">RAND()*2-1</f>
        <v>-0.81563729353623504</v>
      </c>
      <c r="V1146" s="10">
        <f ca="1">$B$2*LOG(B1146+1)+SUMPRODUCT($C$2:$T$2,C1146:T1146)</f>
        <v>16.843627064637651</v>
      </c>
      <c r="W1146" s="10">
        <f t="shared" ca="1" si="34"/>
        <v>1355743.2316159119</v>
      </c>
      <c r="X1146" s="7">
        <f t="shared" ca="1" si="35"/>
        <v>1</v>
      </c>
      <c r="Y1146" s="16">
        <f ca="1">X1146/$AA$15</f>
        <v>1.1579434923575729E-4</v>
      </c>
    </row>
    <row r="1147" spans="1:25" x14ac:dyDescent="0.25">
      <c r="A1147" t="str">
        <f>'Consolidated List'!A1096</f>
        <v>Richfield</v>
      </c>
      <c r="B1147" s="7">
        <f>'Consolidated List'!B1096</f>
        <v>0</v>
      </c>
      <c r="C1147" s="7">
        <f>'Consolidated List'!C1096</f>
        <v>0</v>
      </c>
      <c r="D1147" s="7">
        <f>'Consolidated List'!D1096</f>
        <v>0</v>
      </c>
      <c r="E1147" s="7">
        <f>'Consolidated List'!E1096</f>
        <v>0</v>
      </c>
      <c r="F1147" s="7">
        <f>'Consolidated List'!F1096</f>
        <v>0</v>
      </c>
      <c r="G1147" s="7">
        <f>'Consolidated List'!G1096</f>
        <v>0</v>
      </c>
      <c r="H1147" s="7">
        <f>'Consolidated List'!H1096</f>
        <v>0</v>
      </c>
      <c r="I1147" s="7">
        <f>'Consolidated List'!I1096</f>
        <v>0</v>
      </c>
      <c r="J1147" s="7">
        <f>'Consolidated List'!J1096</f>
        <v>0</v>
      </c>
      <c r="K1147" s="7">
        <f>'Consolidated List'!K1096</f>
        <v>0</v>
      </c>
      <c r="L1147" s="7">
        <f>'Consolidated List'!L1096</f>
        <v>0</v>
      </c>
      <c r="M1147" s="7">
        <f>'Consolidated List'!M1096</f>
        <v>1</v>
      </c>
      <c r="N1147" s="7">
        <f>'Consolidated List'!N1096</f>
        <v>0</v>
      </c>
      <c r="O1147" s="7">
        <f>'Consolidated List'!O1096</f>
        <v>0</v>
      </c>
      <c r="P1147" s="7">
        <f>'Consolidated List'!P1096</f>
        <v>0</v>
      </c>
      <c r="Q1147" s="7">
        <f>'Consolidated List'!Q1096</f>
        <v>0</v>
      </c>
      <c r="R1147" s="10">
        <f ca="1">RAND()*2-1</f>
        <v>0.70398961070647315</v>
      </c>
      <c r="V1147" s="10">
        <f ca="1">$B$2*LOG(B1147+1)+SUMPRODUCT($C$2:$T$2,C1147:T1147)</f>
        <v>62.894263050877186</v>
      </c>
      <c r="W1147" s="10">
        <f t="shared" ca="1" si="34"/>
        <v>984136099.95080638</v>
      </c>
      <c r="X1147" s="7">
        <f t="shared" ca="1" si="35"/>
        <v>1</v>
      </c>
      <c r="Y1147" s="16">
        <f ca="1">X1147/$AA$15</f>
        <v>1.1579434923575729E-4</v>
      </c>
    </row>
    <row r="1148" spans="1:25" x14ac:dyDescent="0.25">
      <c r="A1148" t="str">
        <f>'Consolidated List'!A1025</f>
        <v>Richford</v>
      </c>
      <c r="B1148" s="7">
        <f>'Consolidated List'!B1025</f>
        <v>0</v>
      </c>
      <c r="C1148" s="7">
        <f>'Consolidated List'!C1025</f>
        <v>0</v>
      </c>
      <c r="D1148" s="7">
        <f>'Consolidated List'!D1025</f>
        <v>0</v>
      </c>
      <c r="E1148" s="7">
        <f>'Consolidated List'!E1025</f>
        <v>0</v>
      </c>
      <c r="F1148" s="7">
        <f>'Consolidated List'!F1025</f>
        <v>0</v>
      </c>
      <c r="G1148" s="7">
        <f>'Consolidated List'!G1025</f>
        <v>0</v>
      </c>
      <c r="H1148" s="7">
        <f>'Consolidated List'!H1025</f>
        <v>0</v>
      </c>
      <c r="I1148" s="7">
        <f>'Consolidated List'!I1025</f>
        <v>0</v>
      </c>
      <c r="J1148" s="7">
        <f>'Consolidated List'!J1025</f>
        <v>0</v>
      </c>
      <c r="K1148" s="7">
        <f>'Consolidated List'!K1025</f>
        <v>0</v>
      </c>
      <c r="L1148" s="7">
        <f>'Consolidated List'!L1025</f>
        <v>0</v>
      </c>
      <c r="M1148" s="7">
        <f>'Consolidated List'!M1025</f>
        <v>1</v>
      </c>
      <c r="N1148" s="7">
        <f>'Consolidated List'!N1025</f>
        <v>0</v>
      </c>
      <c r="O1148" s="7">
        <f>'Consolidated List'!O1025</f>
        <v>0</v>
      </c>
      <c r="P1148" s="7">
        <f>'Consolidated List'!P1025</f>
        <v>0</v>
      </c>
      <c r="Q1148" s="7">
        <f>'Consolidated List'!Q1025</f>
        <v>0</v>
      </c>
      <c r="R1148" s="10">
        <f ca="1">RAND()*2-1</f>
        <v>-0.11548949573464373</v>
      </c>
      <c r="V1148" s="10">
        <f ca="1">$B$2*LOG(B1148+1)+SUMPRODUCT($C$2:$T$2,C1148:T1148)</f>
        <v>54.699471986466015</v>
      </c>
      <c r="W1148" s="10">
        <f t="shared" ca="1" si="34"/>
        <v>489683723.45476574</v>
      </c>
      <c r="X1148" s="7">
        <f t="shared" ca="1" si="35"/>
        <v>1</v>
      </c>
      <c r="Y1148" s="16">
        <f ca="1">X1148/$AA$15</f>
        <v>1.1579434923575729E-4</v>
      </c>
    </row>
    <row r="1149" spans="1:25" x14ac:dyDescent="0.25">
      <c r="A1149" t="str">
        <f>'Consolidated List'!A1354</f>
        <v xml:space="preserve">Richmond </v>
      </c>
      <c r="B1149" s="7">
        <f>'Consolidated List'!B1354</f>
        <v>3830</v>
      </c>
      <c r="C1149" s="7">
        <f>'Consolidated List'!C1354</f>
        <v>0</v>
      </c>
      <c r="D1149" s="7">
        <f>'Consolidated List'!D1354</f>
        <v>0</v>
      </c>
      <c r="E1149" s="7">
        <f>'Consolidated List'!E1354</f>
        <v>0</v>
      </c>
      <c r="F1149" s="7">
        <f>'Consolidated List'!F1354</f>
        <v>0</v>
      </c>
      <c r="G1149" s="7">
        <f>'Consolidated List'!G1354</f>
        <v>0</v>
      </c>
      <c r="H1149" s="7">
        <f>'Consolidated List'!H1354</f>
        <v>0</v>
      </c>
      <c r="I1149" s="7">
        <f>'Consolidated List'!I1354</f>
        <v>0</v>
      </c>
      <c r="J1149" s="7">
        <f>'Consolidated List'!J1354</f>
        <v>0</v>
      </c>
      <c r="K1149" s="7">
        <f>'Consolidated List'!K1354</f>
        <v>0</v>
      </c>
      <c r="L1149" s="7">
        <f>'Consolidated List'!L1354</f>
        <v>0</v>
      </c>
      <c r="M1149" s="7">
        <f>'Consolidated List'!M1354</f>
        <v>0</v>
      </c>
      <c r="N1149" s="7">
        <f>'Consolidated List'!N1354</f>
        <v>1</v>
      </c>
      <c r="O1149" s="7">
        <f>'Consolidated List'!O1354</f>
        <v>0</v>
      </c>
      <c r="P1149" s="7">
        <f>'Consolidated List'!P1354</f>
        <v>0</v>
      </c>
      <c r="Q1149" s="7">
        <f>'Consolidated List'!Q1354</f>
        <v>0</v>
      </c>
      <c r="R1149" s="10">
        <f ca="1">RAND()*2-1</f>
        <v>-0.8754036217922474</v>
      </c>
      <c r="V1149" s="10">
        <f ca="1">$B$2*LOG(B1149+1)+SUMPRODUCT($C$2:$T$2,C1149:T1149)</f>
        <v>121.49526479751908</v>
      </c>
      <c r="W1149" s="10">
        <f t="shared" ca="1" si="34"/>
        <v>26472609873.323997</v>
      </c>
      <c r="X1149" s="7">
        <f t="shared" ca="1" si="35"/>
        <v>1</v>
      </c>
      <c r="Y1149" s="16">
        <f ca="1">X1149/$AA$15</f>
        <v>1.1579434923575729E-4</v>
      </c>
    </row>
    <row r="1150" spans="1:25" x14ac:dyDescent="0.25">
      <c r="A1150" t="str">
        <f>'Consolidated List'!A1355</f>
        <v xml:space="preserve">Rideau Park </v>
      </c>
      <c r="B1150" s="7">
        <f>'Consolidated List'!B1355</f>
        <v>651</v>
      </c>
      <c r="C1150" s="7">
        <f>'Consolidated List'!C1355</f>
        <v>0</v>
      </c>
      <c r="D1150" s="7">
        <f>'Consolidated List'!D1355</f>
        <v>0</v>
      </c>
      <c r="E1150" s="7">
        <f>'Consolidated List'!E1355</f>
        <v>0</v>
      </c>
      <c r="F1150" s="7">
        <f>'Consolidated List'!F1355</f>
        <v>0</v>
      </c>
      <c r="G1150" s="7">
        <f>'Consolidated List'!G1355</f>
        <v>0</v>
      </c>
      <c r="H1150" s="7">
        <f>'Consolidated List'!H1355</f>
        <v>0</v>
      </c>
      <c r="I1150" s="7">
        <f>'Consolidated List'!I1355</f>
        <v>0</v>
      </c>
      <c r="J1150" s="7">
        <f>'Consolidated List'!J1355</f>
        <v>0</v>
      </c>
      <c r="K1150" s="7">
        <f>'Consolidated List'!K1355</f>
        <v>0</v>
      </c>
      <c r="L1150" s="7">
        <f>'Consolidated List'!L1355</f>
        <v>0</v>
      </c>
      <c r="M1150" s="7">
        <f>'Consolidated List'!M1035</f>
        <v>1</v>
      </c>
      <c r="N1150" s="7">
        <f>'Consolidated List'!N1355</f>
        <v>1</v>
      </c>
      <c r="O1150" s="7">
        <f>'Consolidated List'!O1355</f>
        <v>0</v>
      </c>
      <c r="P1150" s="7">
        <f>'Consolidated List'!P1355</f>
        <v>0</v>
      </c>
      <c r="Q1150" s="7">
        <f>'Consolidated List'!Q1355</f>
        <v>0</v>
      </c>
      <c r="R1150" s="10">
        <f ca="1">RAND()*2-1</f>
        <v>0.21772989893190986</v>
      </c>
      <c r="T1150">
        <v>4</v>
      </c>
      <c r="V1150" s="10">
        <f ca="1">$B$2*LOG(B1150+1)+SUMPRODUCT($C$2:$T$2,C1150:T1150)</f>
        <v>338.90183659228489</v>
      </c>
      <c r="W1150" s="10">
        <f t="shared" ca="1" si="34"/>
        <v>4470639098392.6064</v>
      </c>
      <c r="X1150" s="7">
        <f t="shared" ca="1" si="35"/>
        <v>33</v>
      </c>
      <c r="Y1150" s="16">
        <f ca="1">X1150/$AA$15</f>
        <v>3.8212135247799907E-3</v>
      </c>
    </row>
    <row r="1151" spans="1:25" x14ac:dyDescent="0.25">
      <c r="A1151" t="str">
        <f>'Consolidated List'!A383</f>
        <v xml:space="preserve">Ridgevalley </v>
      </c>
      <c r="B1151" s="7">
        <f>'Consolidated List'!B383</f>
        <v>0</v>
      </c>
      <c r="C1151" s="7">
        <f>'Consolidated List'!C383</f>
        <v>0</v>
      </c>
      <c r="D1151" s="7">
        <f>'Consolidated List'!D383</f>
        <v>0</v>
      </c>
      <c r="E1151" s="7">
        <f>'Consolidated List'!E383</f>
        <v>1</v>
      </c>
      <c r="F1151" s="7">
        <f>'Consolidated List'!F383</f>
        <v>0</v>
      </c>
      <c r="G1151" s="7">
        <f>'Consolidated List'!G383</f>
        <v>0</v>
      </c>
      <c r="H1151" s="7">
        <f>'Consolidated List'!H383</f>
        <v>0</v>
      </c>
      <c r="I1151" s="7">
        <f>'Consolidated List'!I383</f>
        <v>0</v>
      </c>
      <c r="J1151" s="7">
        <f>'Consolidated List'!J383</f>
        <v>0</v>
      </c>
      <c r="K1151" s="7">
        <f>'Consolidated List'!K383</f>
        <v>0</v>
      </c>
      <c r="L1151" s="7">
        <f>'Consolidated List'!L383</f>
        <v>0</v>
      </c>
      <c r="M1151" s="7">
        <f>'Consolidated List'!M383</f>
        <v>0</v>
      </c>
      <c r="N1151" s="7">
        <f>'Consolidated List'!N383</f>
        <v>0</v>
      </c>
      <c r="O1151" s="7">
        <f>'Consolidated List'!O383</f>
        <v>0</v>
      </c>
      <c r="P1151" s="7">
        <f>'Consolidated List'!P383</f>
        <v>0</v>
      </c>
      <c r="Q1151" s="7">
        <f>'Consolidated List'!Q383</f>
        <v>0</v>
      </c>
      <c r="R1151" s="10">
        <f ca="1">RAND()*2-1</f>
        <v>-0.56632659334443014</v>
      </c>
      <c r="V1151" s="10">
        <f ca="1">$B$2*LOG(B1151+1)+SUMPRODUCT($C$2:$T$2,C1151:T1151)</f>
        <v>19.336734066555699</v>
      </c>
      <c r="W1151" s="10">
        <f t="shared" ca="1" si="34"/>
        <v>2703431.0735655664</v>
      </c>
      <c r="X1151" s="7">
        <f t="shared" ca="1" si="35"/>
        <v>1</v>
      </c>
      <c r="Y1151" s="16">
        <f ca="1">X1151/$AA$15</f>
        <v>1.1579434923575729E-4</v>
      </c>
    </row>
    <row r="1152" spans="1:25" x14ac:dyDescent="0.25">
      <c r="A1152" t="str">
        <f>'Consolidated List'!A920</f>
        <v>Ridgewood</v>
      </c>
      <c r="B1152" s="7">
        <f>'Consolidated List'!B920</f>
        <v>0</v>
      </c>
      <c r="C1152" s="7">
        <f>'Consolidated List'!C920</f>
        <v>0</v>
      </c>
      <c r="D1152" s="7">
        <f>'Consolidated List'!D920</f>
        <v>0</v>
      </c>
      <c r="E1152" s="7">
        <f>'Consolidated List'!E920</f>
        <v>0</v>
      </c>
      <c r="F1152" s="7">
        <f>'Consolidated List'!F920</f>
        <v>0</v>
      </c>
      <c r="G1152" s="7">
        <f>'Consolidated List'!G920</f>
        <v>0</v>
      </c>
      <c r="H1152" s="7">
        <f>'Consolidated List'!H920</f>
        <v>0</v>
      </c>
      <c r="I1152" s="7">
        <f>'Consolidated List'!I920</f>
        <v>0</v>
      </c>
      <c r="J1152" s="7">
        <f>'Consolidated List'!J920</f>
        <v>0</v>
      </c>
      <c r="K1152" s="7">
        <f>'Consolidated List'!K920</f>
        <v>0</v>
      </c>
      <c r="L1152" s="7">
        <f>'Consolidated List'!L920</f>
        <v>0</v>
      </c>
      <c r="M1152" s="7">
        <f>'Consolidated List'!M920</f>
        <v>1</v>
      </c>
      <c r="N1152" s="7">
        <f>'Consolidated List'!N920</f>
        <v>0</v>
      </c>
      <c r="O1152" s="7">
        <f>'Consolidated List'!O920</f>
        <v>0</v>
      </c>
      <c r="P1152" s="7">
        <f>'Consolidated List'!P920</f>
        <v>0</v>
      </c>
      <c r="Q1152" s="7">
        <f>'Consolidated List'!Q920</f>
        <v>0</v>
      </c>
      <c r="R1152" s="10">
        <f ca="1">RAND()*2-1</f>
        <v>2.4996987041757457E-2</v>
      </c>
      <c r="T1152">
        <v>3</v>
      </c>
      <c r="V1152" s="10">
        <f ca="1">$B$2*LOG(B1152+1)+SUMPRODUCT($C$2:$T$2,C1152:T1152)</f>
        <v>188.10433681423001</v>
      </c>
      <c r="W1152" s="10">
        <f t="shared" ca="1" si="34"/>
        <v>235501697791.50049</v>
      </c>
      <c r="X1152" s="7">
        <f t="shared" ca="1" si="35"/>
        <v>2</v>
      </c>
      <c r="Y1152" s="16">
        <f ca="1">X1152/$AA$15</f>
        <v>2.3158869847151459E-4</v>
      </c>
    </row>
    <row r="1153" spans="1:25" x14ac:dyDescent="0.25">
      <c r="A1153" t="str">
        <f>'Consolidated List'!A1514</f>
        <v xml:space="preserve">Rimbey </v>
      </c>
      <c r="B1153" s="7">
        <f>'Consolidated List'!B1514</f>
        <v>2252</v>
      </c>
      <c r="C1153" s="7">
        <f>'Consolidated List'!C1514</f>
        <v>0</v>
      </c>
      <c r="D1153" s="7">
        <f>'Consolidated List'!D1514</f>
        <v>0</v>
      </c>
      <c r="E1153" s="7">
        <f>'Consolidated List'!E1514</f>
        <v>0</v>
      </c>
      <c r="F1153" s="7">
        <f>'Consolidated List'!F1514</f>
        <v>0</v>
      </c>
      <c r="G1153" s="7">
        <f>'Consolidated List'!G1514</f>
        <v>0</v>
      </c>
      <c r="H1153" s="7">
        <f>'Consolidated List'!H1514</f>
        <v>0</v>
      </c>
      <c r="I1153" s="7">
        <f>'Consolidated List'!I1514</f>
        <v>0</v>
      </c>
      <c r="J1153" s="7">
        <f>'Consolidated List'!J1514</f>
        <v>0</v>
      </c>
      <c r="K1153" s="7">
        <f>'Consolidated List'!K1514</f>
        <v>0</v>
      </c>
      <c r="L1153" s="7">
        <f>'Consolidated List'!L1514</f>
        <v>0</v>
      </c>
      <c r="M1153" s="7">
        <f>'Consolidated List'!M1514</f>
        <v>0</v>
      </c>
      <c r="N1153" s="7">
        <f>'Consolidated List'!N1514</f>
        <v>0</v>
      </c>
      <c r="O1153" s="7">
        <f>'Consolidated List'!O1514</f>
        <v>1</v>
      </c>
      <c r="P1153" s="7">
        <f>'Consolidated List'!P1514</f>
        <v>0</v>
      </c>
      <c r="Q1153" s="7">
        <f>'Consolidated List'!Q1514</f>
        <v>0</v>
      </c>
      <c r="R1153" s="10">
        <f ca="1">RAND()*2-1</f>
        <v>-0.9225553405054705</v>
      </c>
      <c r="V1153" s="10">
        <f ca="1">$B$2*LOG(B1153+1)+SUMPRODUCT($C$2:$T$2,C1153:T1153)</f>
        <v>181.4155659218317</v>
      </c>
      <c r="W1153" s="10">
        <f t="shared" ca="1" si="34"/>
        <v>196504608253.45996</v>
      </c>
      <c r="X1153" s="7">
        <f t="shared" ca="1" si="35"/>
        <v>2</v>
      </c>
      <c r="Y1153" s="16">
        <f ca="1">X1153/$AA$15</f>
        <v>2.3158869847151459E-4</v>
      </c>
    </row>
    <row r="1154" spans="1:25" x14ac:dyDescent="0.25">
      <c r="A1154" t="str">
        <f>'Consolidated List'!A970</f>
        <v>Rio Terrace</v>
      </c>
      <c r="B1154" s="7">
        <f>'Consolidated List'!B970</f>
        <v>0</v>
      </c>
      <c r="C1154" s="7">
        <f>'Consolidated List'!C970</f>
        <v>0</v>
      </c>
      <c r="D1154" s="7">
        <f>'Consolidated List'!D970</f>
        <v>0</v>
      </c>
      <c r="E1154" s="7">
        <f>'Consolidated List'!E970</f>
        <v>0</v>
      </c>
      <c r="F1154" s="7">
        <f>'Consolidated List'!F970</f>
        <v>0</v>
      </c>
      <c r="G1154" s="7">
        <f>'Consolidated List'!G970</f>
        <v>0</v>
      </c>
      <c r="H1154" s="7">
        <f>'Consolidated List'!H970</f>
        <v>0</v>
      </c>
      <c r="I1154" s="7">
        <f>'Consolidated List'!I970</f>
        <v>0</v>
      </c>
      <c r="J1154" s="7">
        <f>'Consolidated List'!J970</f>
        <v>0</v>
      </c>
      <c r="K1154" s="7">
        <f>'Consolidated List'!K970</f>
        <v>0</v>
      </c>
      <c r="L1154" s="7">
        <f>'Consolidated List'!L970</f>
        <v>0</v>
      </c>
      <c r="M1154" s="7">
        <f>'Consolidated List'!M970</f>
        <v>1</v>
      </c>
      <c r="N1154" s="7">
        <f>'Consolidated List'!N970</f>
        <v>0</v>
      </c>
      <c r="O1154" s="7">
        <f>'Consolidated List'!O970</f>
        <v>0</v>
      </c>
      <c r="P1154" s="7">
        <f>'Consolidated List'!P970</f>
        <v>0</v>
      </c>
      <c r="Q1154" s="7">
        <f>'Consolidated List'!Q970</f>
        <v>0</v>
      </c>
      <c r="R1154" s="10">
        <f ca="1">RAND()*2-1</f>
        <v>-0.84276239797965191</v>
      </c>
      <c r="T1154">
        <v>4</v>
      </c>
      <c r="V1154" s="10">
        <f ca="1">$B$2*LOG(B1154+1)+SUMPRODUCT($C$2:$T$2,C1154:T1154)</f>
        <v>223.42674296401594</v>
      </c>
      <c r="W1154" s="10">
        <f t="shared" ca="1" si="34"/>
        <v>556769931266.47522</v>
      </c>
      <c r="X1154" s="7">
        <f t="shared" ca="1" si="35"/>
        <v>5</v>
      </c>
      <c r="Y1154" s="16">
        <f ca="1">X1154/$AA$15</f>
        <v>5.7897174617878647E-4</v>
      </c>
    </row>
    <row r="1155" spans="1:25" x14ac:dyDescent="0.25">
      <c r="A1155" t="str">
        <f>'Consolidated List'!A1122</f>
        <v>Ritchie</v>
      </c>
      <c r="B1155" s="7">
        <f>'Consolidated List'!B1122</f>
        <v>0</v>
      </c>
      <c r="C1155" s="7">
        <f>'Consolidated List'!C1122</f>
        <v>0</v>
      </c>
      <c r="D1155" s="7">
        <f>'Consolidated List'!D1122</f>
        <v>0</v>
      </c>
      <c r="E1155" s="7">
        <f>'Consolidated List'!E1122</f>
        <v>0</v>
      </c>
      <c r="F1155" s="7">
        <f>'Consolidated List'!F1122</f>
        <v>0</v>
      </c>
      <c r="G1155" s="7">
        <f>'Consolidated List'!G1122</f>
        <v>0</v>
      </c>
      <c r="H1155" s="7">
        <f>'Consolidated List'!H1122</f>
        <v>0</v>
      </c>
      <c r="I1155" s="7">
        <f>'Consolidated List'!I1122</f>
        <v>0</v>
      </c>
      <c r="J1155" s="7">
        <f>'Consolidated List'!J1122</f>
        <v>0</v>
      </c>
      <c r="K1155" s="7">
        <f>'Consolidated List'!K1122</f>
        <v>0</v>
      </c>
      <c r="L1155" s="7">
        <f>'Consolidated List'!L1122</f>
        <v>0</v>
      </c>
      <c r="M1155" s="7">
        <f>'Consolidated List'!M1122</f>
        <v>1</v>
      </c>
      <c r="N1155" s="7">
        <f>'Consolidated List'!N1122</f>
        <v>0</v>
      </c>
      <c r="O1155" s="7">
        <f>'Consolidated List'!O1122</f>
        <v>0</v>
      </c>
      <c r="P1155" s="7">
        <f>'Consolidated List'!P1122</f>
        <v>0</v>
      </c>
      <c r="Q1155" s="7">
        <f>'Consolidated List'!Q1122</f>
        <v>0</v>
      </c>
      <c r="R1155" s="10">
        <f ca="1">RAND()*2-1</f>
        <v>-0.50404174304342764</v>
      </c>
      <c r="V1155" s="10">
        <f ca="1">$B$2*LOG(B1155+1)+SUMPRODUCT($C$2:$T$2,C1155:T1155)</f>
        <v>50.813949513378176</v>
      </c>
      <c r="W1155" s="10">
        <f t="shared" ca="1" si="34"/>
        <v>338777653.96421617</v>
      </c>
      <c r="X1155" s="7">
        <f t="shared" ca="1" si="35"/>
        <v>1</v>
      </c>
      <c r="Y1155" s="16">
        <f ca="1">X1155/$AA$15</f>
        <v>1.1579434923575729E-4</v>
      </c>
    </row>
    <row r="1156" spans="1:25" x14ac:dyDescent="0.25">
      <c r="A1156" t="str">
        <f>'Consolidated List'!A1356</f>
        <v xml:space="preserve">Riverbend </v>
      </c>
      <c r="B1156" s="7">
        <f>'Consolidated List'!B1356</f>
        <v>0</v>
      </c>
      <c r="C1156" s="7">
        <f>'Consolidated List'!C1356</f>
        <v>0</v>
      </c>
      <c r="D1156" s="7">
        <f>'Consolidated List'!D1356</f>
        <v>0</v>
      </c>
      <c r="E1156" s="7">
        <f>'Consolidated List'!E1356</f>
        <v>0</v>
      </c>
      <c r="F1156" s="7">
        <f>'Consolidated List'!F1356</f>
        <v>0</v>
      </c>
      <c r="G1156" s="7">
        <f>'Consolidated List'!G1356</f>
        <v>0</v>
      </c>
      <c r="H1156" s="7">
        <f>'Consolidated List'!H1356</f>
        <v>0</v>
      </c>
      <c r="I1156" s="7">
        <f>'Consolidated List'!I1356</f>
        <v>0</v>
      </c>
      <c r="J1156" s="7">
        <f>'Consolidated List'!J1356</f>
        <v>0</v>
      </c>
      <c r="K1156" s="7">
        <f>'Consolidated List'!K1356</f>
        <v>0</v>
      </c>
      <c r="L1156" s="7">
        <f>'Consolidated List'!L1356</f>
        <v>0</v>
      </c>
      <c r="M1156" s="7">
        <f>'Consolidated List'!M907</f>
        <v>1</v>
      </c>
      <c r="N1156" s="7">
        <f>'Consolidated List'!N1356</f>
        <v>1</v>
      </c>
      <c r="O1156" s="7">
        <f>'Consolidated List'!O1356</f>
        <v>0</v>
      </c>
      <c r="P1156" s="7">
        <f>'Consolidated List'!P1356</f>
        <v>0</v>
      </c>
      <c r="Q1156" s="7">
        <f>'Consolidated List'!Q1356</f>
        <v>0</v>
      </c>
      <c r="R1156" s="10">
        <f ca="1">RAND()*2-1</f>
        <v>-0.75795216557051792</v>
      </c>
      <c r="T1156">
        <v>4</v>
      </c>
      <c r="V1156" s="10">
        <f ca="1">$B$2*LOG(B1156+1)+SUMPRODUCT($C$2:$T$2,C1156:T1156)</f>
        <v>236.27484528810726</v>
      </c>
      <c r="W1156" s="10">
        <f t="shared" ca="1" si="34"/>
        <v>736355334362.50488</v>
      </c>
      <c r="X1156" s="7">
        <f t="shared" ca="1" si="35"/>
        <v>6</v>
      </c>
      <c r="Y1156" s="16">
        <f ca="1">X1156/$AA$15</f>
        <v>6.9476609541454376E-4</v>
      </c>
    </row>
    <row r="1157" spans="1:25" x14ac:dyDescent="0.25">
      <c r="A1157" t="str">
        <f>'Consolidated List'!A384</f>
        <v xml:space="preserve">Rivercourse </v>
      </c>
      <c r="B1157" s="7">
        <f>'Consolidated List'!B384</f>
        <v>0</v>
      </c>
      <c r="C1157" s="7">
        <f>'Consolidated List'!C384</f>
        <v>0</v>
      </c>
      <c r="D1157" s="7">
        <f>'Consolidated List'!D384</f>
        <v>0</v>
      </c>
      <c r="E1157" s="7">
        <f>'Consolidated List'!E384</f>
        <v>1</v>
      </c>
      <c r="F1157" s="7">
        <f>'Consolidated List'!F384</f>
        <v>0</v>
      </c>
      <c r="G1157" s="7">
        <f>'Consolidated List'!G384</f>
        <v>0</v>
      </c>
      <c r="H1157" s="7">
        <f>'Consolidated List'!H384</f>
        <v>0</v>
      </c>
      <c r="I1157" s="7">
        <f>'Consolidated List'!I384</f>
        <v>0</v>
      </c>
      <c r="J1157" s="7">
        <f>'Consolidated List'!J384</f>
        <v>0</v>
      </c>
      <c r="K1157" s="7">
        <f>'Consolidated List'!K384</f>
        <v>0</v>
      </c>
      <c r="L1157" s="7">
        <f>'Consolidated List'!L384</f>
        <v>0</v>
      </c>
      <c r="M1157" s="7">
        <f>'Consolidated List'!M384</f>
        <v>0</v>
      </c>
      <c r="N1157" s="7">
        <f>'Consolidated List'!N384</f>
        <v>0</v>
      </c>
      <c r="O1157" s="7">
        <f>'Consolidated List'!O384</f>
        <v>0</v>
      </c>
      <c r="P1157" s="7">
        <f>'Consolidated List'!P384</f>
        <v>0</v>
      </c>
      <c r="Q1157" s="7">
        <f>'Consolidated List'!Q384</f>
        <v>0</v>
      </c>
      <c r="R1157" s="10">
        <f ca="1">RAND()*2-1</f>
        <v>-0.65941103706014692</v>
      </c>
      <c r="V1157" s="10">
        <f ca="1">$B$2*LOG(B1157+1)+SUMPRODUCT($C$2:$T$2,C1157:T1157)</f>
        <v>18.40588962939853</v>
      </c>
      <c r="W1157" s="10">
        <f t="shared" ref="W1157:W1220" ca="1" si="36">$W$2^LOG(V1157)-2</f>
        <v>2112436.467036081</v>
      </c>
      <c r="X1157" s="7">
        <f t="shared" ref="X1157:X1220" ca="1" si="37">INT((W1157-$AA$18)/($AA$19-$AA$18)*($X$2-1)+1)</f>
        <v>1</v>
      </c>
      <c r="Y1157" s="16">
        <f ca="1">X1157/$AA$15</f>
        <v>1.1579434923575729E-4</v>
      </c>
    </row>
    <row r="1158" spans="1:25" x14ac:dyDescent="0.25">
      <c r="A1158" t="str">
        <f>'Consolidated List'!A948</f>
        <v>Riverdale</v>
      </c>
      <c r="B1158" s="7">
        <f>'Consolidated List'!B948</f>
        <v>0</v>
      </c>
      <c r="C1158" s="7">
        <f>'Consolidated List'!C948</f>
        <v>0</v>
      </c>
      <c r="D1158" s="7">
        <f>'Consolidated List'!D948</f>
        <v>0</v>
      </c>
      <c r="E1158" s="7">
        <f>'Consolidated List'!E948</f>
        <v>0</v>
      </c>
      <c r="F1158" s="7">
        <f>'Consolidated List'!F948</f>
        <v>0</v>
      </c>
      <c r="G1158" s="7">
        <f>'Consolidated List'!G948</f>
        <v>0</v>
      </c>
      <c r="H1158" s="7">
        <f>'Consolidated List'!H948</f>
        <v>0</v>
      </c>
      <c r="I1158" s="7">
        <f>'Consolidated List'!I948</f>
        <v>0</v>
      </c>
      <c r="J1158" s="7">
        <f>'Consolidated List'!J948</f>
        <v>0</v>
      </c>
      <c r="K1158" s="7">
        <f>'Consolidated List'!K948</f>
        <v>0</v>
      </c>
      <c r="L1158" s="7">
        <f>'Consolidated List'!L948</f>
        <v>0</v>
      </c>
      <c r="M1158" s="7">
        <f>'Consolidated List'!M948</f>
        <v>1</v>
      </c>
      <c r="N1158" s="7">
        <f>'Consolidated List'!N948</f>
        <v>0</v>
      </c>
      <c r="O1158" s="7">
        <f>'Consolidated List'!O948</f>
        <v>0</v>
      </c>
      <c r="P1158" s="7">
        <f>'Consolidated List'!P948</f>
        <v>0</v>
      </c>
      <c r="Q1158" s="7">
        <f>'Consolidated List'!Q948</f>
        <v>0</v>
      </c>
      <c r="R1158" s="10">
        <f ca="1">RAND()*2-1</f>
        <v>-0.50829208243018842</v>
      </c>
      <c r="T1158">
        <v>2</v>
      </c>
      <c r="V1158" s="10">
        <f ca="1">$B$2*LOG(B1158+1)+SUMPRODUCT($C$2:$T$2,C1158:T1158)</f>
        <v>138.77144611951056</v>
      </c>
      <c r="W1158" s="10">
        <f t="shared" ca="1" si="36"/>
        <v>51463648268.091164</v>
      </c>
      <c r="X1158" s="7">
        <f t="shared" ca="1" si="37"/>
        <v>1</v>
      </c>
      <c r="Y1158" s="16">
        <f ca="1">X1158/$AA$15</f>
        <v>1.1579434923575729E-4</v>
      </c>
    </row>
    <row r="1159" spans="1:25" x14ac:dyDescent="0.25">
      <c r="A1159" t="str">
        <f>'Consolidated List'!A1420</f>
        <v xml:space="preserve">Riverside </v>
      </c>
      <c r="B1159" s="7">
        <f>'Consolidated List'!B1420</f>
        <v>5042</v>
      </c>
      <c r="C1159" s="7">
        <f>'Consolidated List'!C1420</f>
        <v>0</v>
      </c>
      <c r="D1159" s="7">
        <f>'Consolidated List'!D1420</f>
        <v>0</v>
      </c>
      <c r="E1159" s="7">
        <f>'Consolidated List'!E1420</f>
        <v>0</v>
      </c>
      <c r="F1159" s="7">
        <f>'Consolidated List'!F1420</f>
        <v>0</v>
      </c>
      <c r="G1159" s="7">
        <f>'Consolidated List'!G1420</f>
        <v>0</v>
      </c>
      <c r="H1159" s="7">
        <f>'Consolidated List'!H1420</f>
        <v>0</v>
      </c>
      <c r="I1159" s="7">
        <f>'Consolidated List'!I1420</f>
        <v>0</v>
      </c>
      <c r="J1159" s="7">
        <f>'Consolidated List'!J1420</f>
        <v>0</v>
      </c>
      <c r="K1159" s="7">
        <f>'Consolidated List'!K1420</f>
        <v>0</v>
      </c>
      <c r="L1159" s="7">
        <f>'Consolidated List'!L1420</f>
        <v>0</v>
      </c>
      <c r="M1159" s="7">
        <f>'Consolidated List'!M1420</f>
        <v>0</v>
      </c>
      <c r="N1159" s="7">
        <f>'Consolidated List'!N1420</f>
        <v>1</v>
      </c>
      <c r="O1159" s="7">
        <f>'Consolidated List'!O1420</f>
        <v>0</v>
      </c>
      <c r="P1159" s="7">
        <f>'Consolidated List'!P1420</f>
        <v>0</v>
      </c>
      <c r="Q1159" s="7">
        <f>'Consolidated List'!Q1420</f>
        <v>0</v>
      </c>
      <c r="R1159" s="10">
        <f ca="1">RAND()*2-1</f>
        <v>-0.67589805544459969</v>
      </c>
      <c r="T1159">
        <v>1</v>
      </c>
      <c r="V1159" s="10">
        <f ca="1">$B$2*LOG(B1159+1)+SUMPRODUCT($C$2:$T$2,C1159:T1159)</f>
        <v>171.4297553948054</v>
      </c>
      <c r="W1159" s="10">
        <f t="shared" ca="1" si="36"/>
        <v>148057709804.64725</v>
      </c>
      <c r="X1159" s="7">
        <f t="shared" ca="1" si="37"/>
        <v>2</v>
      </c>
      <c r="Y1159" s="16">
        <f ca="1">X1159/$AA$15</f>
        <v>2.3158869847151459E-4</v>
      </c>
    </row>
    <row r="1160" spans="1:25" x14ac:dyDescent="0.25">
      <c r="A1160" t="str">
        <f>'Consolidated List'!A385</f>
        <v xml:space="preserve">Riverview </v>
      </c>
      <c r="B1160" s="7">
        <f>'Consolidated List'!B385</f>
        <v>0</v>
      </c>
      <c r="C1160" s="7">
        <f>'Consolidated List'!C385</f>
        <v>0</v>
      </c>
      <c r="D1160" s="7">
        <f>'Consolidated List'!D385</f>
        <v>0</v>
      </c>
      <c r="E1160" s="7">
        <f>'Consolidated List'!E385</f>
        <v>1</v>
      </c>
      <c r="F1160" s="7">
        <f>'Consolidated List'!F385</f>
        <v>0</v>
      </c>
      <c r="G1160" s="7">
        <f>'Consolidated List'!G385</f>
        <v>0</v>
      </c>
      <c r="H1160" s="7">
        <f>'Consolidated List'!H385</f>
        <v>0</v>
      </c>
      <c r="I1160" s="7">
        <f>'Consolidated List'!I385</f>
        <v>0</v>
      </c>
      <c r="J1160" s="7">
        <f>'Consolidated List'!J385</f>
        <v>0</v>
      </c>
      <c r="K1160" s="7">
        <f>'Consolidated List'!K385</f>
        <v>0</v>
      </c>
      <c r="L1160" s="7">
        <f>'Consolidated List'!L385</f>
        <v>0</v>
      </c>
      <c r="M1160" s="7">
        <f>'Consolidated List'!M385</f>
        <v>0</v>
      </c>
      <c r="N1160" s="7">
        <f>'Consolidated List'!N385</f>
        <v>0</v>
      </c>
      <c r="O1160" s="7">
        <f>'Consolidated List'!O385</f>
        <v>0</v>
      </c>
      <c r="P1160" s="7">
        <f>'Consolidated List'!P385</f>
        <v>0</v>
      </c>
      <c r="Q1160" s="7">
        <f>'Consolidated List'!Q385</f>
        <v>0</v>
      </c>
      <c r="R1160" s="10">
        <f ca="1">RAND()*2-1</f>
        <v>-0.30239328933661236</v>
      </c>
      <c r="V1160" s="10">
        <f ca="1">$B$2*LOG(B1160+1)+SUMPRODUCT($C$2:$T$2,C1160:T1160)</f>
        <v>21.976067106633877</v>
      </c>
      <c r="W1160" s="10">
        <f t="shared" ca="1" si="36"/>
        <v>5125658.8043205515</v>
      </c>
      <c r="X1160" s="7">
        <f t="shared" ca="1" si="37"/>
        <v>1</v>
      </c>
      <c r="Y1160" s="16">
        <f ca="1">X1160/$AA$15</f>
        <v>1.1579434923575729E-4</v>
      </c>
    </row>
    <row r="1161" spans="1:25" x14ac:dyDescent="0.25">
      <c r="A1161" s="13" t="str">
        <f>'Consolidated List'!A1847</f>
        <v>Riverview Pines</v>
      </c>
      <c r="B1161" s="14">
        <f>'Consolidated List'!B1847</f>
        <v>103</v>
      </c>
      <c r="C1161" s="14">
        <f>'Consolidated List'!C1847</f>
        <v>0</v>
      </c>
      <c r="D1161" s="14">
        <f>'Consolidated List'!D1847</f>
        <v>0</v>
      </c>
      <c r="E1161" s="14">
        <f>'Consolidated List'!E1847</f>
        <v>0</v>
      </c>
      <c r="F1161" s="14">
        <f>'Consolidated List'!F1847</f>
        <v>0</v>
      </c>
      <c r="G1161" s="14">
        <f>'Consolidated List'!G1847</f>
        <v>0</v>
      </c>
      <c r="H1161" s="14">
        <f>'Consolidated List'!H1847</f>
        <v>0</v>
      </c>
      <c r="I1161" s="14">
        <f>'Consolidated List'!I1847</f>
        <v>0</v>
      </c>
      <c r="J1161" s="14">
        <f>'Consolidated List'!J1847</f>
        <v>0</v>
      </c>
      <c r="K1161" s="14">
        <f>'Consolidated List'!K1847</f>
        <v>0</v>
      </c>
      <c r="L1161" s="14">
        <f>'Consolidated List'!L1847</f>
        <v>0</v>
      </c>
      <c r="M1161" s="14">
        <f>'Consolidated List'!M1847</f>
        <v>0</v>
      </c>
      <c r="N1161" s="14">
        <f>'Consolidated List'!N1847</f>
        <v>0</v>
      </c>
      <c r="O1161" s="14">
        <f>'Consolidated List'!O1847</f>
        <v>0</v>
      </c>
      <c r="P1161" s="14">
        <f>'Consolidated List'!P1847</f>
        <v>0</v>
      </c>
      <c r="Q1161" s="14">
        <f>'Consolidated List'!Q1847</f>
        <v>1</v>
      </c>
      <c r="R1161" s="15">
        <f ca="1">RAND()*2-1</f>
        <v>0.64471491176148632</v>
      </c>
      <c r="S1161" s="13"/>
      <c r="T1161" s="13"/>
      <c r="U1161" s="13"/>
      <c r="V1161" s="15">
        <f ca="1">$B$2*LOG(B1161+1)+SUMPRODUCT($C$2:$T$2,C1161:T1161)</f>
        <v>113.0092493144746</v>
      </c>
      <c r="W1161" s="10">
        <f t="shared" ca="1" si="36"/>
        <v>18431893407.077522</v>
      </c>
      <c r="X1161" s="7">
        <f t="shared" ca="1" si="37"/>
        <v>1</v>
      </c>
      <c r="Y1161" s="16">
        <f ca="1">X1161/$AA$15</f>
        <v>1.1579434923575729E-4</v>
      </c>
    </row>
    <row r="1162" spans="1:25" x14ac:dyDescent="0.25">
      <c r="A1162" t="str">
        <f>'Consolidated List'!A386</f>
        <v xml:space="preserve">Rivière Qui Barre </v>
      </c>
      <c r="B1162" s="7">
        <f>'Consolidated List'!B386</f>
        <v>100</v>
      </c>
      <c r="C1162" s="7">
        <f>'Consolidated List'!C386</f>
        <v>0</v>
      </c>
      <c r="D1162" s="7">
        <f>'Consolidated List'!D386</f>
        <v>0</v>
      </c>
      <c r="E1162" s="7">
        <f>'Consolidated List'!E386</f>
        <v>1</v>
      </c>
      <c r="F1162" s="7">
        <f>'Consolidated List'!F386</f>
        <v>0</v>
      </c>
      <c r="G1162" s="7">
        <f>'Consolidated List'!G386</f>
        <v>0</v>
      </c>
      <c r="H1162" s="7">
        <f>'Consolidated List'!H386</f>
        <v>0</v>
      </c>
      <c r="I1162" s="7">
        <f>'Consolidated List'!I386</f>
        <v>0</v>
      </c>
      <c r="J1162" s="7">
        <f>'Consolidated List'!J386</f>
        <v>0</v>
      </c>
      <c r="K1162" s="7">
        <f>'Consolidated List'!K386</f>
        <v>0</v>
      </c>
      <c r="L1162" s="7">
        <f>'Consolidated List'!L386</f>
        <v>0</v>
      </c>
      <c r="M1162" s="7">
        <f>'Consolidated List'!M386</f>
        <v>0</v>
      </c>
      <c r="N1162" s="7">
        <f>'Consolidated List'!N386</f>
        <v>0</v>
      </c>
      <c r="O1162" s="7">
        <f>'Consolidated List'!O386</f>
        <v>0</v>
      </c>
      <c r="P1162" s="7">
        <f>'Consolidated List'!P386</f>
        <v>0</v>
      </c>
      <c r="Q1162" s="7">
        <f>'Consolidated List'!Q386</f>
        <v>0</v>
      </c>
      <c r="R1162" s="10">
        <f ca="1">RAND()*2-1</f>
        <v>-0.17978916454207639</v>
      </c>
      <c r="V1162" s="10">
        <f ca="1">$B$2*LOG(B1162+1)+SUMPRODUCT($C$2:$T$2,C1162:T1162)</f>
        <v>89.344713689406447</v>
      </c>
      <c r="W1162" s="10">
        <f t="shared" ca="1" si="36"/>
        <v>5693040941.9639339</v>
      </c>
      <c r="X1162" s="7">
        <f t="shared" ca="1" si="37"/>
        <v>1</v>
      </c>
      <c r="Y1162" s="16">
        <f ca="1">X1162/$AA$15</f>
        <v>1.1579434923575729E-4</v>
      </c>
    </row>
    <row r="1163" spans="1:25" x14ac:dyDescent="0.25">
      <c r="A1163" s="13" t="str">
        <f>'Consolidated List'!A1848</f>
        <v xml:space="preserve">Robb </v>
      </c>
      <c r="B1163" s="14">
        <f>'Consolidated List'!B1848</f>
        <v>186</v>
      </c>
      <c r="C1163" s="14">
        <f>'Consolidated List'!C1848</f>
        <v>0</v>
      </c>
      <c r="D1163" s="14">
        <f>'Consolidated List'!D1848</f>
        <v>0</v>
      </c>
      <c r="E1163" s="7">
        <f>'Consolidated List'!E387</f>
        <v>1</v>
      </c>
      <c r="F1163" s="14">
        <f>'Consolidated List'!F1848</f>
        <v>0</v>
      </c>
      <c r="G1163" s="14">
        <f>'Consolidated List'!G1848</f>
        <v>0</v>
      </c>
      <c r="H1163" s="14">
        <f>'Consolidated List'!H1848</f>
        <v>0</v>
      </c>
      <c r="I1163" s="14">
        <f>'Consolidated List'!I1848</f>
        <v>0</v>
      </c>
      <c r="J1163" s="14">
        <f>'Consolidated List'!J1848</f>
        <v>0</v>
      </c>
      <c r="K1163" s="14">
        <f>'Consolidated List'!K1848</f>
        <v>0</v>
      </c>
      <c r="L1163" s="14">
        <f>'Consolidated List'!L1848</f>
        <v>0</v>
      </c>
      <c r="M1163" s="14">
        <f>'Consolidated List'!M1848</f>
        <v>0</v>
      </c>
      <c r="N1163" s="14">
        <f>'Consolidated List'!N1848</f>
        <v>0</v>
      </c>
      <c r="O1163" s="14">
        <f>'Consolidated List'!O1848</f>
        <v>0</v>
      </c>
      <c r="P1163" s="14">
        <f>'Consolidated List'!P1848</f>
        <v>0</v>
      </c>
      <c r="Q1163" s="14">
        <f>'Consolidated List'!Q1848</f>
        <v>1</v>
      </c>
      <c r="R1163" s="15">
        <f ca="1">RAND()*2-1</f>
        <v>-0.68118721258043169</v>
      </c>
      <c r="S1163" s="13"/>
      <c r="T1163" s="13">
        <v>2</v>
      </c>
      <c r="U1163" s="13"/>
      <c r="V1163" s="15">
        <f ca="1">$B$2*LOG(B1163+1)+SUMPRODUCT($C$2:$T$2,C1163:T1163)</f>
        <v>221.15890088990017</v>
      </c>
      <c r="W1163" s="10">
        <f t="shared" ca="1" si="36"/>
        <v>529080937755.22992</v>
      </c>
      <c r="X1163" s="7">
        <f t="shared" ca="1" si="37"/>
        <v>4</v>
      </c>
      <c r="Y1163" s="16">
        <f ca="1">X1163/$AA$15</f>
        <v>4.6317739694302917E-4</v>
      </c>
    </row>
    <row r="1164" spans="1:25" x14ac:dyDescent="0.25">
      <c r="A1164" s="13" t="str">
        <f>'Consolidated List'!A1849</f>
        <v xml:space="preserve">Rochester </v>
      </c>
      <c r="B1164" s="14">
        <f>'Consolidated List'!B1849</f>
        <v>116</v>
      </c>
      <c r="C1164" s="14">
        <f>'Consolidated List'!C1849</f>
        <v>0</v>
      </c>
      <c r="D1164" s="14">
        <f>'Consolidated List'!D1849</f>
        <v>0</v>
      </c>
      <c r="E1164" s="7">
        <f>'Consolidated List'!E388</f>
        <v>1</v>
      </c>
      <c r="F1164" s="14">
        <f>'Consolidated List'!F1849</f>
        <v>0</v>
      </c>
      <c r="G1164" s="14">
        <f>'Consolidated List'!G1849</f>
        <v>0</v>
      </c>
      <c r="H1164" s="14">
        <f>'Consolidated List'!H1849</f>
        <v>0</v>
      </c>
      <c r="I1164" s="14">
        <f>'Consolidated List'!I1849</f>
        <v>0</v>
      </c>
      <c r="J1164" s="14">
        <f>'Consolidated List'!J1849</f>
        <v>0</v>
      </c>
      <c r="K1164" s="14">
        <f>'Consolidated List'!K1849</f>
        <v>0</v>
      </c>
      <c r="L1164" s="14">
        <f>'Consolidated List'!L1849</f>
        <v>0</v>
      </c>
      <c r="M1164" s="14">
        <f>'Consolidated List'!M1849</f>
        <v>0</v>
      </c>
      <c r="N1164" s="14">
        <f>'Consolidated List'!N1849</f>
        <v>0</v>
      </c>
      <c r="O1164" s="14">
        <f>'Consolidated List'!O1849</f>
        <v>0</v>
      </c>
      <c r="P1164" s="14">
        <f>'Consolidated List'!P1849</f>
        <v>0</v>
      </c>
      <c r="Q1164" s="14">
        <f>'Consolidated List'!Q1849</f>
        <v>1</v>
      </c>
      <c r="R1164" s="15">
        <f ca="1">RAND()*2-1</f>
        <v>-9.9447777302942741E-2</v>
      </c>
      <c r="S1164" s="13"/>
      <c r="T1164" s="13">
        <v>2</v>
      </c>
      <c r="U1164" s="13"/>
      <c r="V1164" s="15">
        <f ca="1">$B$2*LOG(B1164+1)+SUMPRODUCT($C$2:$T$2,C1164:T1164)</f>
        <v>220.25565566459392</v>
      </c>
      <c r="W1164" s="10">
        <f t="shared" ca="1" si="36"/>
        <v>518364611271.91541</v>
      </c>
      <c r="X1164" s="7">
        <f t="shared" ca="1" si="37"/>
        <v>4</v>
      </c>
      <c r="Y1164" s="16">
        <f ca="1">X1164/$AA$15</f>
        <v>4.6317739694302917E-4</v>
      </c>
    </row>
    <row r="1165" spans="1:25" x14ac:dyDescent="0.25">
      <c r="A1165" t="str">
        <f>'Consolidated List'!A389</f>
        <v xml:space="preserve">Rochfort Bridge </v>
      </c>
      <c r="B1165" s="7">
        <f>'Consolidated List'!B389</f>
        <v>0</v>
      </c>
      <c r="C1165" s="7">
        <f>'Consolidated List'!C389</f>
        <v>0</v>
      </c>
      <c r="D1165" s="7">
        <f>'Consolidated List'!D389</f>
        <v>0</v>
      </c>
      <c r="E1165" s="7">
        <f>'Consolidated List'!E389</f>
        <v>1</v>
      </c>
      <c r="F1165" s="7">
        <f>'Consolidated List'!F389</f>
        <v>0</v>
      </c>
      <c r="G1165" s="7">
        <f>'Consolidated List'!G389</f>
        <v>0</v>
      </c>
      <c r="H1165" s="7">
        <f>'Consolidated List'!H389</f>
        <v>0</v>
      </c>
      <c r="I1165" s="7">
        <f>'Consolidated List'!I389</f>
        <v>0</v>
      </c>
      <c r="J1165" s="7">
        <f>'Consolidated List'!J389</f>
        <v>0</v>
      </c>
      <c r="K1165" s="7">
        <f>'Consolidated List'!K389</f>
        <v>0</v>
      </c>
      <c r="L1165" s="7">
        <f>'Consolidated List'!L389</f>
        <v>0</v>
      </c>
      <c r="M1165" s="7">
        <f>'Consolidated List'!M389</f>
        <v>0</v>
      </c>
      <c r="N1165" s="7">
        <f>'Consolidated List'!N389</f>
        <v>0</v>
      </c>
      <c r="O1165" s="7">
        <f>'Consolidated List'!O389</f>
        <v>0</v>
      </c>
      <c r="P1165" s="7">
        <f>'Consolidated List'!P389</f>
        <v>0</v>
      </c>
      <c r="Q1165" s="7">
        <f>'Consolidated List'!Q389</f>
        <v>0</v>
      </c>
      <c r="R1165" s="10">
        <f ca="1">RAND()*2-1</f>
        <v>-0.96420757381466493</v>
      </c>
      <c r="T1165">
        <v>6</v>
      </c>
      <c r="V1165" s="10">
        <f ca="1">$B$2*LOG(B1165+1)+SUMPRODUCT($C$2:$T$2,C1165:T1165)</f>
        <v>279.35792426185333</v>
      </c>
      <c r="W1165" s="10">
        <f t="shared" ca="1" si="36"/>
        <v>1701394307053.7788</v>
      </c>
      <c r="X1165" s="7">
        <f t="shared" ca="1" si="37"/>
        <v>13</v>
      </c>
      <c r="Y1165" s="16">
        <f ca="1">X1165/$AA$15</f>
        <v>1.5053265400648448E-3</v>
      </c>
    </row>
    <row r="1166" spans="1:25" x14ac:dyDescent="0.25">
      <c r="A1166" t="str">
        <f>'Consolidated List'!A571</f>
        <v xml:space="preserve">Rochon Sands </v>
      </c>
      <c r="B1166" s="7">
        <f>'Consolidated List'!B571</f>
        <v>66</v>
      </c>
      <c r="C1166" s="7">
        <f>'Consolidated List'!C571</f>
        <v>0</v>
      </c>
      <c r="D1166" s="7">
        <f>'Consolidated List'!D571</f>
        <v>0</v>
      </c>
      <c r="E1166" s="7">
        <f>'Consolidated List'!E571</f>
        <v>0</v>
      </c>
      <c r="F1166" s="7">
        <f>'Consolidated List'!F571</f>
        <v>1</v>
      </c>
      <c r="G1166" s="7">
        <f>'Consolidated List'!G571</f>
        <v>0</v>
      </c>
      <c r="H1166" s="7">
        <f>'Consolidated List'!H571</f>
        <v>0</v>
      </c>
      <c r="I1166" s="7">
        <f>'Consolidated List'!I571</f>
        <v>0</v>
      </c>
      <c r="J1166" s="7">
        <f>'Consolidated List'!J571</f>
        <v>0</v>
      </c>
      <c r="K1166" s="7">
        <f>'Consolidated List'!K571</f>
        <v>0</v>
      </c>
      <c r="L1166" s="7">
        <f>'Consolidated List'!L868</f>
        <v>1</v>
      </c>
      <c r="M1166" s="7">
        <f>'Consolidated List'!M571</f>
        <v>0</v>
      </c>
      <c r="N1166" s="7">
        <f>'Consolidated List'!N571</f>
        <v>0</v>
      </c>
      <c r="O1166" s="7">
        <f>'Consolidated List'!O571</f>
        <v>0</v>
      </c>
      <c r="P1166" s="7">
        <f>'Consolidated List'!P571</f>
        <v>0</v>
      </c>
      <c r="Q1166" s="7">
        <f>'Consolidated List'!Q571</f>
        <v>0</v>
      </c>
      <c r="R1166" s="10">
        <f ca="1">RAND()*2-1</f>
        <v>0.63587821457413796</v>
      </c>
      <c r="T1166">
        <v>6</v>
      </c>
      <c r="V1166" s="10">
        <f ca="1">$B$2*LOG(B1166+1)+SUMPRODUCT($C$2:$T$2,C1166:T1166)</f>
        <v>372.61925063486865</v>
      </c>
      <c r="W1166" s="10">
        <f t="shared" ca="1" si="36"/>
        <v>7183340292459.4766</v>
      </c>
      <c r="X1166" s="7">
        <f t="shared" ca="1" si="37"/>
        <v>53</v>
      </c>
      <c r="Y1166" s="16">
        <f ca="1">X1166/$AA$15</f>
        <v>6.1371005094951366E-3</v>
      </c>
    </row>
    <row r="1167" spans="1:25" x14ac:dyDescent="0.25">
      <c r="A1167" t="str">
        <f>'Consolidated List'!A869</f>
        <v>Rock Lake</v>
      </c>
      <c r="B1167" s="7">
        <f>'Consolidated List'!B869</f>
        <v>0</v>
      </c>
      <c r="C1167" s="7">
        <f>'Consolidated List'!C869</f>
        <v>0</v>
      </c>
      <c r="D1167" s="7">
        <f>'Consolidated List'!D869</f>
        <v>0</v>
      </c>
      <c r="E1167" s="7">
        <f>'Consolidated List'!E869</f>
        <v>0</v>
      </c>
      <c r="F1167" s="7">
        <f>'Consolidated List'!F869</f>
        <v>0</v>
      </c>
      <c r="G1167" s="7">
        <f>'Consolidated List'!G869</f>
        <v>0</v>
      </c>
      <c r="H1167" s="7">
        <f>'Consolidated List'!H869</f>
        <v>0</v>
      </c>
      <c r="I1167" s="7">
        <f>'Consolidated List'!I869</f>
        <v>0</v>
      </c>
      <c r="J1167" s="7">
        <f>'Consolidated List'!J869</f>
        <v>0</v>
      </c>
      <c r="K1167" s="7">
        <f>'Consolidated List'!K869</f>
        <v>0</v>
      </c>
      <c r="L1167" s="7">
        <f>'Consolidated List'!L869</f>
        <v>1</v>
      </c>
      <c r="M1167" s="7">
        <f>'Consolidated List'!M869</f>
        <v>0</v>
      </c>
      <c r="N1167" s="7">
        <f>'Consolidated List'!N869</f>
        <v>0</v>
      </c>
      <c r="O1167" s="7">
        <f>'Consolidated List'!O869</f>
        <v>0</v>
      </c>
      <c r="P1167" s="7">
        <f>'Consolidated List'!P869</f>
        <v>0</v>
      </c>
      <c r="Q1167" s="7">
        <f>'Consolidated List'!Q869</f>
        <v>0</v>
      </c>
      <c r="R1167" s="10">
        <f ca="1">RAND()*2-1</f>
        <v>-0.16423812794583625</v>
      </c>
      <c r="T1167">
        <v>1</v>
      </c>
      <c r="V1167" s="10">
        <f ca="1">$B$2*LOG(B1167+1)+SUMPRODUCT($C$2:$T$2,C1167:T1167)</f>
        <v>67.357618720541637</v>
      </c>
      <c r="W1167" s="10">
        <f t="shared" ca="1" si="36"/>
        <v>1386543903.391094</v>
      </c>
      <c r="X1167" s="7">
        <f t="shared" ca="1" si="37"/>
        <v>1</v>
      </c>
      <c r="Y1167" s="16">
        <f ca="1">X1167/$AA$15</f>
        <v>1.1579434923575729E-4</v>
      </c>
    </row>
    <row r="1168" spans="1:25" x14ac:dyDescent="0.25">
      <c r="A1168" t="str">
        <f>'Consolidated List'!A1515</f>
        <v xml:space="preserve">Rocky Mountain House </v>
      </c>
      <c r="B1168" s="7">
        <f>'Consolidated List'!B1515</f>
        <v>6874</v>
      </c>
      <c r="C1168" s="7">
        <f>'Consolidated List'!C1515</f>
        <v>0</v>
      </c>
      <c r="D1168" s="7">
        <f>'Consolidated List'!D1515</f>
        <v>0</v>
      </c>
      <c r="E1168" s="7">
        <f>'Consolidated List'!E1515</f>
        <v>0</v>
      </c>
      <c r="F1168" s="7">
        <f>'Consolidated List'!F1515</f>
        <v>0</v>
      </c>
      <c r="G1168" s="7">
        <f>'Consolidated List'!G1515</f>
        <v>0</v>
      </c>
      <c r="H1168" s="7">
        <f>'Consolidated List'!H1515</f>
        <v>0</v>
      </c>
      <c r="I1168" s="7">
        <f>'Consolidated List'!I1515</f>
        <v>0</v>
      </c>
      <c r="J1168" s="7">
        <f>'Consolidated List'!J1515</f>
        <v>0</v>
      </c>
      <c r="K1168" s="7">
        <f>'Consolidated List'!K803</f>
        <v>1</v>
      </c>
      <c r="L1168" s="7">
        <f>'Consolidated List'!L1515</f>
        <v>0</v>
      </c>
      <c r="M1168" s="7">
        <f>'Consolidated List'!M1515</f>
        <v>0</v>
      </c>
      <c r="N1168" s="7">
        <f>'Consolidated List'!N1515</f>
        <v>0</v>
      </c>
      <c r="O1168" s="7">
        <f>'Consolidated List'!O1515</f>
        <v>1</v>
      </c>
      <c r="P1168" s="7">
        <f>'Consolidated List'!P1515</f>
        <v>0</v>
      </c>
      <c r="Q1168" s="7">
        <f>'Consolidated List'!Q1515</f>
        <v>0</v>
      </c>
      <c r="R1168" s="10">
        <f ca="1">RAND()*2-1</f>
        <v>-0.2351981183116667</v>
      </c>
      <c r="T1168">
        <v>1</v>
      </c>
      <c r="V1168" s="10">
        <f ca="1">$B$2*LOG(B1168+1)+SUMPRODUCT($C$2:$T$2,C1168:T1168)</f>
        <v>258.27801799945928</v>
      </c>
      <c r="W1168" s="10">
        <f t="shared" ca="1" si="36"/>
        <v>1149310104803.8831</v>
      </c>
      <c r="X1168" s="7">
        <f t="shared" ca="1" si="37"/>
        <v>9</v>
      </c>
      <c r="Y1168" s="16">
        <f ca="1">X1168/$AA$15</f>
        <v>1.0421491431218156E-3</v>
      </c>
    </row>
    <row r="1169" spans="1:25" x14ac:dyDescent="0.25">
      <c r="A1169" t="str">
        <f>'Consolidated List'!A390</f>
        <v xml:space="preserve">Rocky Rapids </v>
      </c>
      <c r="B1169" s="7">
        <f>'Consolidated List'!B390</f>
        <v>0</v>
      </c>
      <c r="C1169" s="7">
        <f>'Consolidated List'!C390</f>
        <v>0</v>
      </c>
      <c r="D1169" s="7">
        <f>'Consolidated List'!D390</f>
        <v>0</v>
      </c>
      <c r="E1169" s="7">
        <f>'Consolidated List'!E390</f>
        <v>1</v>
      </c>
      <c r="F1169" s="7">
        <f>'Consolidated List'!F390</f>
        <v>0</v>
      </c>
      <c r="G1169" s="7">
        <f>'Consolidated List'!G390</f>
        <v>0</v>
      </c>
      <c r="H1169" s="7">
        <f>'Consolidated List'!H390</f>
        <v>0</v>
      </c>
      <c r="I1169" s="7">
        <f>'Consolidated List'!I390</f>
        <v>0</v>
      </c>
      <c r="J1169" s="7">
        <f>'Consolidated List'!J390</f>
        <v>0</v>
      </c>
      <c r="K1169" s="7">
        <f>'Consolidated List'!K390</f>
        <v>0</v>
      </c>
      <c r="L1169" s="7">
        <f>'Consolidated List'!L390</f>
        <v>0</v>
      </c>
      <c r="M1169" s="7">
        <f>'Consolidated List'!M390</f>
        <v>0</v>
      </c>
      <c r="N1169" s="7">
        <f>'Consolidated List'!N390</f>
        <v>0</v>
      </c>
      <c r="O1169" s="7">
        <f>'Consolidated List'!O390</f>
        <v>0</v>
      </c>
      <c r="P1169" s="7">
        <f>'Consolidated List'!P390</f>
        <v>0</v>
      </c>
      <c r="Q1169" s="7">
        <f>'Consolidated List'!Q390</f>
        <v>0</v>
      </c>
      <c r="R1169" s="10">
        <f ca="1">RAND()*2-1</f>
        <v>0.89175509424877775</v>
      </c>
      <c r="V1169" s="10">
        <f ca="1">$B$2*LOG(B1169+1)+SUMPRODUCT($C$2:$T$2,C1169:T1169)</f>
        <v>33.917550942487779</v>
      </c>
      <c r="W1169" s="10">
        <f t="shared" ca="1" si="36"/>
        <v>44887189.135968402</v>
      </c>
      <c r="X1169" s="7">
        <f t="shared" ca="1" si="37"/>
        <v>1</v>
      </c>
      <c r="Y1169" s="16">
        <f ca="1">X1169/$AA$15</f>
        <v>1.1579434923575729E-4</v>
      </c>
    </row>
    <row r="1170" spans="1:25" x14ac:dyDescent="0.25">
      <c r="A1170" t="str">
        <f>'Consolidated List'!A1357</f>
        <v xml:space="preserve">Rocky Ridge </v>
      </c>
      <c r="B1170" s="7">
        <f>'Consolidated List'!B1357</f>
        <v>6043</v>
      </c>
      <c r="C1170" s="7">
        <f>'Consolidated List'!C1357</f>
        <v>0</v>
      </c>
      <c r="D1170" s="7">
        <f>'Consolidated List'!D1357</f>
        <v>0</v>
      </c>
      <c r="E1170" s="7">
        <f>'Consolidated List'!E1357</f>
        <v>0</v>
      </c>
      <c r="F1170" s="7">
        <f>'Consolidated List'!F1357</f>
        <v>0</v>
      </c>
      <c r="G1170" s="7">
        <f>'Consolidated List'!G1357</f>
        <v>0</v>
      </c>
      <c r="H1170" s="7">
        <f>'Consolidated List'!H1357</f>
        <v>0</v>
      </c>
      <c r="I1170" s="7">
        <f>'Consolidated List'!I1357</f>
        <v>0</v>
      </c>
      <c r="J1170" s="7">
        <f>'Consolidated List'!J1357</f>
        <v>0</v>
      </c>
      <c r="K1170" s="7">
        <f>'Consolidated List'!K1357</f>
        <v>0</v>
      </c>
      <c r="L1170" s="7">
        <f>'Consolidated List'!L1357</f>
        <v>0</v>
      </c>
      <c r="M1170" s="7">
        <f>'Consolidated List'!M1357</f>
        <v>0</v>
      </c>
      <c r="N1170" s="7">
        <f>'Consolidated List'!N1357</f>
        <v>1</v>
      </c>
      <c r="O1170" s="7">
        <f>'Consolidated List'!O1357</f>
        <v>0</v>
      </c>
      <c r="P1170" s="7">
        <f>'Consolidated List'!P1357</f>
        <v>0</v>
      </c>
      <c r="Q1170" s="7">
        <f>'Consolidated List'!Q1357</f>
        <v>0</v>
      </c>
      <c r="R1170" s="10">
        <f ca="1">RAND()*2-1</f>
        <v>-0.64224547451612568</v>
      </c>
      <c r="V1170" s="10">
        <f ca="1">$B$2*LOG(B1170+1)+SUMPRODUCT($C$2:$T$2,C1170:T1170)</f>
        <v>130.36125229184935</v>
      </c>
      <c r="W1170" s="10">
        <f t="shared" ca="1" si="36"/>
        <v>37648061467.594666</v>
      </c>
      <c r="X1170" s="7">
        <f t="shared" ca="1" si="37"/>
        <v>1</v>
      </c>
      <c r="Y1170" s="16">
        <f ca="1">X1170/$AA$15</f>
        <v>1.1579434923575729E-4</v>
      </c>
    </row>
    <row r="1171" spans="1:25" x14ac:dyDescent="0.25">
      <c r="A1171" t="str">
        <f>'Consolidated List'!A518</f>
        <v xml:space="preserve">Rocky View </v>
      </c>
      <c r="B1171" s="7">
        <f>'Consolidated List'!B518</f>
        <v>34171</v>
      </c>
      <c r="C1171" s="7">
        <f>'Consolidated List'!C518</f>
        <v>0</v>
      </c>
      <c r="D1171" s="7">
        <f>'Consolidated List'!D518</f>
        <v>0</v>
      </c>
      <c r="E1171" s="7">
        <f>'Consolidated List'!E518</f>
        <v>0</v>
      </c>
      <c r="F1171" s="7">
        <f>'Consolidated List'!F518</f>
        <v>0</v>
      </c>
      <c r="G1171" s="7">
        <f>'Consolidated List'!G518</f>
        <v>1</v>
      </c>
      <c r="H1171" s="7">
        <f>'Consolidated List'!H518</f>
        <v>0</v>
      </c>
      <c r="I1171" s="7">
        <f>'Consolidated List'!I518</f>
        <v>0</v>
      </c>
      <c r="J1171" s="7">
        <f>'Consolidated List'!J518</f>
        <v>0</v>
      </c>
      <c r="K1171" s="7">
        <f>'Consolidated List'!K518</f>
        <v>0</v>
      </c>
      <c r="L1171" s="7">
        <f>'Consolidated List'!L518</f>
        <v>0</v>
      </c>
      <c r="M1171" s="7">
        <f>'Consolidated List'!M518</f>
        <v>0</v>
      </c>
      <c r="N1171" s="7">
        <f>'Consolidated List'!N518</f>
        <v>0</v>
      </c>
      <c r="O1171" s="7">
        <f>'Consolidated List'!O518</f>
        <v>0</v>
      </c>
      <c r="P1171" s="7">
        <f>'Consolidated List'!P518</f>
        <v>0</v>
      </c>
      <c r="Q1171" s="7">
        <f>'Consolidated List'!Q518</f>
        <v>0</v>
      </c>
      <c r="R1171" s="10">
        <f ca="1">RAND()*2-1</f>
        <v>0.79499561738334545</v>
      </c>
      <c r="V1171" s="10">
        <f ca="1">$B$2*LOG(B1171+1)+SUMPRODUCT($C$2:$T$2,C1171:T1171)</f>
        <v>197.56107929763397</v>
      </c>
      <c r="W1171" s="10">
        <f t="shared" ca="1" si="36"/>
        <v>300958733404.68805</v>
      </c>
      <c r="X1171" s="7">
        <f t="shared" ca="1" si="37"/>
        <v>3</v>
      </c>
      <c r="Y1171" s="16">
        <f ca="1">X1171/$AA$15</f>
        <v>3.4738304770727188E-4</v>
      </c>
    </row>
    <row r="1172" spans="1:25" x14ac:dyDescent="0.25">
      <c r="A1172" s="13" t="str">
        <f>'Consolidated List'!A1625</f>
        <v xml:space="preserve">Rockyford </v>
      </c>
      <c r="B1172" s="14">
        <f>'Consolidated List'!B1625</f>
        <v>349</v>
      </c>
      <c r="C1172" s="14">
        <f>'Consolidated List'!C1625</f>
        <v>0</v>
      </c>
      <c r="D1172" s="14">
        <f>'Consolidated List'!D1625</f>
        <v>0</v>
      </c>
      <c r="E1172" s="14">
        <f>'Consolidated List'!E1625</f>
        <v>0</v>
      </c>
      <c r="F1172" s="14">
        <f>'Consolidated List'!F1625</f>
        <v>0</v>
      </c>
      <c r="G1172" s="14">
        <f>'Consolidated List'!G1625</f>
        <v>0</v>
      </c>
      <c r="H1172" s="14">
        <f>'Consolidated List'!H1625</f>
        <v>0</v>
      </c>
      <c r="I1172" s="14">
        <f>'Consolidated List'!I1625</f>
        <v>0</v>
      </c>
      <c r="J1172" s="14">
        <f>'Consolidated List'!J1625</f>
        <v>0</v>
      </c>
      <c r="K1172" s="14">
        <f>'Consolidated List'!K1625</f>
        <v>0</v>
      </c>
      <c r="L1172" s="14">
        <f>'Consolidated List'!L1625</f>
        <v>0</v>
      </c>
      <c r="M1172" s="14">
        <f>'Consolidated List'!M1625</f>
        <v>0</v>
      </c>
      <c r="N1172" s="14">
        <f>'Consolidated List'!N1625</f>
        <v>0</v>
      </c>
      <c r="O1172" s="14">
        <f>'Consolidated List'!O1625</f>
        <v>0</v>
      </c>
      <c r="P1172" s="14">
        <f>'Consolidated List'!P1625</f>
        <v>1</v>
      </c>
      <c r="Q1172" s="14">
        <f>'Consolidated List'!Q1625</f>
        <v>0</v>
      </c>
      <c r="R1172" s="15">
        <f ca="1">RAND()*2-1</f>
        <v>0.97582481556044431</v>
      </c>
      <c r="S1172" s="13"/>
      <c r="T1172" s="13">
        <v>1</v>
      </c>
      <c r="U1172" s="13"/>
      <c r="V1172" s="15">
        <f ca="1">$B$2*LOG(B1172+1)+SUMPRODUCT($C$2:$T$2,C1172:T1172)</f>
        <v>187.71249361916352</v>
      </c>
      <c r="W1172" s="10">
        <f t="shared" ca="1" si="36"/>
        <v>233059008790.67175</v>
      </c>
      <c r="X1172" s="7">
        <f t="shared" ca="1" si="37"/>
        <v>2</v>
      </c>
      <c r="Y1172" s="16">
        <f ca="1">X1172/$AA$15</f>
        <v>2.3158869847151459E-4</v>
      </c>
    </row>
    <row r="1173" spans="1:25" x14ac:dyDescent="0.25">
      <c r="A1173" s="13" t="str">
        <f>'Consolidated List'!A1850</f>
        <v xml:space="preserve">Rolling Heights </v>
      </c>
      <c r="B1173" s="14">
        <f>'Consolidated List'!B1850</f>
        <v>136</v>
      </c>
      <c r="C1173" s="14">
        <f>'Consolidated List'!C1850</f>
        <v>0</v>
      </c>
      <c r="D1173" s="14">
        <f>'Consolidated List'!D1850</f>
        <v>0</v>
      </c>
      <c r="E1173" s="14">
        <f>'Consolidated List'!E1850</f>
        <v>0</v>
      </c>
      <c r="F1173" s="14">
        <f>'Consolidated List'!F1850</f>
        <v>0</v>
      </c>
      <c r="G1173" s="14">
        <f>'Consolidated List'!G1850</f>
        <v>0</v>
      </c>
      <c r="H1173" s="14">
        <f>'Consolidated List'!H1850</f>
        <v>0</v>
      </c>
      <c r="I1173" s="14">
        <f>'Consolidated List'!I1850</f>
        <v>0</v>
      </c>
      <c r="J1173" s="14">
        <f>'Consolidated List'!J1850</f>
        <v>0</v>
      </c>
      <c r="K1173" s="14">
        <f>'Consolidated List'!K1850</f>
        <v>0</v>
      </c>
      <c r="L1173" s="14">
        <f>'Consolidated List'!L1850</f>
        <v>0</v>
      </c>
      <c r="M1173" s="14">
        <f>'Consolidated List'!M1850</f>
        <v>0</v>
      </c>
      <c r="N1173" s="14">
        <f>'Consolidated List'!N1850</f>
        <v>0</v>
      </c>
      <c r="O1173" s="14">
        <f>'Consolidated List'!O1850</f>
        <v>0</v>
      </c>
      <c r="P1173" s="14">
        <f>'Consolidated List'!P1850</f>
        <v>0</v>
      </c>
      <c r="Q1173" s="14">
        <f>'Consolidated List'!Q1850</f>
        <v>1</v>
      </c>
      <c r="R1173" s="15">
        <f ca="1">RAND()*2-1</f>
        <v>0.23212867536583737</v>
      </c>
      <c r="S1173" s="13"/>
      <c r="T1173" s="13"/>
      <c r="U1173" s="13"/>
      <c r="V1173" s="15">
        <f ca="1">$B$2*LOG(B1173+1)+SUMPRODUCT($C$2:$T$2,C1173:T1173)</f>
        <v>112.83306546981979</v>
      </c>
      <c r="W1173" s="10">
        <f t="shared" ca="1" si="36"/>
        <v>18288662118.487076</v>
      </c>
      <c r="X1173" s="7">
        <f t="shared" ca="1" si="37"/>
        <v>1</v>
      </c>
      <c r="Y1173" s="16">
        <f ca="1">X1173/$AA$15</f>
        <v>1.1579434923575729E-4</v>
      </c>
    </row>
    <row r="1174" spans="1:25" x14ac:dyDescent="0.25">
      <c r="A1174" s="13" t="str">
        <f>'Consolidated List'!A1851</f>
        <v xml:space="preserve">Rolling Hills </v>
      </c>
      <c r="B1174" s="14">
        <f>'Consolidated List'!B1851</f>
        <v>246</v>
      </c>
      <c r="C1174" s="14">
        <f>'Consolidated List'!C1851</f>
        <v>0</v>
      </c>
      <c r="D1174" s="14">
        <f>'Consolidated List'!D1851</f>
        <v>0</v>
      </c>
      <c r="E1174" s="7">
        <f>'Consolidated List'!E391</f>
        <v>1</v>
      </c>
      <c r="F1174" s="14">
        <f>'Consolidated List'!F1851</f>
        <v>0</v>
      </c>
      <c r="G1174" s="14">
        <f>'Consolidated List'!G1851</f>
        <v>0</v>
      </c>
      <c r="H1174" s="14">
        <f>'Consolidated List'!H1851</f>
        <v>0</v>
      </c>
      <c r="I1174" s="14">
        <f>'Consolidated List'!I1851</f>
        <v>0</v>
      </c>
      <c r="J1174" s="14">
        <f>'Consolidated List'!J1851</f>
        <v>0</v>
      </c>
      <c r="K1174" s="14">
        <f>'Consolidated List'!K1851</f>
        <v>0</v>
      </c>
      <c r="L1174" s="14">
        <f>'Consolidated List'!L1851</f>
        <v>0</v>
      </c>
      <c r="M1174" s="14">
        <f>'Consolidated List'!M1851</f>
        <v>0</v>
      </c>
      <c r="N1174" s="14">
        <f>'Consolidated List'!N1851</f>
        <v>0</v>
      </c>
      <c r="O1174" s="14">
        <f>'Consolidated List'!O1851</f>
        <v>0</v>
      </c>
      <c r="P1174" s="14">
        <f>'Consolidated List'!P1851</f>
        <v>0</v>
      </c>
      <c r="Q1174" s="14">
        <f>'Consolidated List'!Q1851</f>
        <v>1</v>
      </c>
      <c r="R1174" s="15">
        <f ca="1">RAND()*2-1</f>
        <v>-0.56571132635847521</v>
      </c>
      <c r="S1174" s="13"/>
      <c r="T1174" s="13">
        <v>4</v>
      </c>
      <c r="U1174" s="13"/>
      <c r="V1174" s="15">
        <f ca="1">$B$2*LOG(B1174+1)+SUMPRODUCT($C$2:$T$2,C1174:T1174)</f>
        <v>314.30188619398422</v>
      </c>
      <c r="W1174" s="10">
        <f t="shared" ca="1" si="36"/>
        <v>3067149440559.3408</v>
      </c>
      <c r="X1174" s="7">
        <f t="shared" ca="1" si="37"/>
        <v>23</v>
      </c>
      <c r="Y1174" s="16">
        <f ca="1">X1174/$AA$15</f>
        <v>2.6632700324224177E-3</v>
      </c>
    </row>
    <row r="1175" spans="1:25" x14ac:dyDescent="0.25">
      <c r="A1175" s="13" t="str">
        <f>'Consolidated List'!A1852</f>
        <v xml:space="preserve">Rolling Meadows </v>
      </c>
      <c r="B1175" s="14">
        <f>'Consolidated List'!B1852</f>
        <v>81</v>
      </c>
      <c r="C1175" s="14">
        <f>'Consolidated List'!C1852</f>
        <v>0</v>
      </c>
      <c r="D1175" s="14">
        <f>'Consolidated List'!D1852</f>
        <v>0</v>
      </c>
      <c r="E1175" s="14">
        <f>'Consolidated List'!E1852</f>
        <v>0</v>
      </c>
      <c r="F1175" s="14">
        <f>'Consolidated List'!F1852</f>
        <v>0</v>
      </c>
      <c r="G1175" s="14">
        <f>'Consolidated List'!G1852</f>
        <v>0</v>
      </c>
      <c r="H1175" s="14">
        <f>'Consolidated List'!H1852</f>
        <v>0</v>
      </c>
      <c r="I1175" s="14">
        <f>'Consolidated List'!I1852</f>
        <v>0</v>
      </c>
      <c r="J1175" s="14">
        <f>'Consolidated List'!J1852</f>
        <v>0</v>
      </c>
      <c r="K1175" s="14">
        <f>'Consolidated List'!K1852</f>
        <v>0</v>
      </c>
      <c r="L1175" s="14">
        <f>'Consolidated List'!L1852</f>
        <v>0</v>
      </c>
      <c r="M1175" s="14">
        <f>'Consolidated List'!M1852</f>
        <v>0</v>
      </c>
      <c r="N1175" s="14">
        <f>'Consolidated List'!N1852</f>
        <v>0</v>
      </c>
      <c r="O1175" s="14">
        <f>'Consolidated List'!O1852</f>
        <v>0</v>
      </c>
      <c r="P1175" s="14">
        <f>'Consolidated List'!P1852</f>
        <v>0</v>
      </c>
      <c r="Q1175" s="14">
        <f>'Consolidated List'!Q1852</f>
        <v>1</v>
      </c>
      <c r="R1175" s="15">
        <f ca="1">RAND()*2-1</f>
        <v>0.38389588241084094</v>
      </c>
      <c r="S1175" s="13"/>
      <c r="T1175" s="13"/>
      <c r="U1175" s="13"/>
      <c r="V1175" s="15">
        <f ca="1">$B$2*LOG(B1175+1)+SUMPRODUCT($C$2:$T$2,C1175:T1175)</f>
        <v>106.99481595277106</v>
      </c>
      <c r="W1175" s="10">
        <f t="shared" ca="1" si="36"/>
        <v>14022120019.994661</v>
      </c>
      <c r="X1175" s="7">
        <f t="shared" ca="1" si="37"/>
        <v>1</v>
      </c>
      <c r="Y1175" s="16">
        <f ca="1">X1175/$AA$15</f>
        <v>1.1579434923575729E-4</v>
      </c>
    </row>
    <row r="1176" spans="1:25" x14ac:dyDescent="0.25">
      <c r="A1176" t="str">
        <f>'Consolidated List'!A392</f>
        <v xml:space="preserve">Rolly View </v>
      </c>
      <c r="B1176" s="7">
        <f>'Consolidated List'!B392</f>
        <v>58</v>
      </c>
      <c r="C1176" s="7">
        <f>'Consolidated List'!C392</f>
        <v>0</v>
      </c>
      <c r="D1176" s="7">
        <f>'Consolidated List'!D392</f>
        <v>0</v>
      </c>
      <c r="E1176" s="7">
        <f>'Consolidated List'!E392</f>
        <v>1</v>
      </c>
      <c r="F1176" s="7">
        <f>'Consolidated List'!F392</f>
        <v>0</v>
      </c>
      <c r="G1176" s="7">
        <f>'Consolidated List'!G392</f>
        <v>0</v>
      </c>
      <c r="H1176" s="7">
        <f>'Consolidated List'!H392</f>
        <v>0</v>
      </c>
      <c r="I1176" s="7">
        <f>'Consolidated List'!I392</f>
        <v>0</v>
      </c>
      <c r="J1176" s="7">
        <f>'Consolidated List'!J392</f>
        <v>0</v>
      </c>
      <c r="K1176" s="7">
        <f>'Consolidated List'!K392</f>
        <v>0</v>
      </c>
      <c r="L1176" s="7">
        <f>'Consolidated List'!L392</f>
        <v>0</v>
      </c>
      <c r="M1176" s="7">
        <f>'Consolidated List'!M392</f>
        <v>0</v>
      </c>
      <c r="N1176" s="7">
        <f>'Consolidated List'!N392</f>
        <v>0</v>
      </c>
      <c r="O1176" s="7">
        <f>'Consolidated List'!O392</f>
        <v>0</v>
      </c>
      <c r="P1176" s="7">
        <f>'Consolidated List'!P392</f>
        <v>0</v>
      </c>
      <c r="Q1176" s="7">
        <f>'Consolidated List'!Q392</f>
        <v>0</v>
      </c>
      <c r="R1176" s="10">
        <f ca="1">RAND()*2-1</f>
        <v>-0.629315188431818</v>
      </c>
      <c r="V1176" s="10">
        <f ca="1">$B$2*LOG(B1176+1)+SUMPRODUCT($C$2:$T$2,C1176:T1176)</f>
        <v>77.144964499872572</v>
      </c>
      <c r="W1176" s="10">
        <f t="shared" ca="1" si="36"/>
        <v>2732359989.8969235</v>
      </c>
      <c r="X1176" s="7">
        <f t="shared" ca="1" si="37"/>
        <v>1</v>
      </c>
      <c r="Y1176" s="16">
        <f ca="1">X1176/$AA$15</f>
        <v>1.1579434923575729E-4</v>
      </c>
    </row>
    <row r="1177" spans="1:25" x14ac:dyDescent="0.25">
      <c r="A1177" s="13" t="str">
        <f>'Consolidated List'!A1626</f>
        <v xml:space="preserve">Rosalind </v>
      </c>
      <c r="B1177" s="14">
        <f>'Consolidated List'!B1626</f>
        <v>214</v>
      </c>
      <c r="C1177" s="14">
        <f>'Consolidated List'!C1626</f>
        <v>0</v>
      </c>
      <c r="D1177" s="14">
        <f>'Consolidated List'!D1626</f>
        <v>0</v>
      </c>
      <c r="E1177" s="14">
        <f>'Consolidated List'!E1626</f>
        <v>0</v>
      </c>
      <c r="F1177" s="14">
        <f>'Consolidated List'!F1626</f>
        <v>0</v>
      </c>
      <c r="G1177" s="14">
        <f>'Consolidated List'!G1626</f>
        <v>0</v>
      </c>
      <c r="H1177" s="14">
        <f>'Consolidated List'!H1626</f>
        <v>0</v>
      </c>
      <c r="I1177" s="14">
        <f>'Consolidated List'!I1626</f>
        <v>0</v>
      </c>
      <c r="J1177" s="14">
        <f>'Consolidated List'!J1626</f>
        <v>0</v>
      </c>
      <c r="K1177" s="14">
        <f>'Consolidated List'!K1626</f>
        <v>0</v>
      </c>
      <c r="L1177" s="14">
        <f>'Consolidated List'!L1626</f>
        <v>0</v>
      </c>
      <c r="M1177" s="14">
        <f>'Consolidated List'!M1626</f>
        <v>0</v>
      </c>
      <c r="N1177" s="14">
        <f>'Consolidated List'!N1626</f>
        <v>0</v>
      </c>
      <c r="O1177" s="14">
        <f>'Consolidated List'!O1626</f>
        <v>0</v>
      </c>
      <c r="P1177" s="14">
        <f>'Consolidated List'!P1626</f>
        <v>1</v>
      </c>
      <c r="Q1177" s="14">
        <f>'Consolidated List'!Q1626</f>
        <v>0</v>
      </c>
      <c r="R1177" s="15">
        <f ca="1">RAND()*2-1</f>
        <v>0.9174957880567276</v>
      </c>
      <c r="S1177" s="13"/>
      <c r="T1177" s="13">
        <v>3</v>
      </c>
      <c r="U1177" s="13"/>
      <c r="V1177" s="15">
        <f ca="1">$B$2*LOG(B1177+1)+SUMPRODUCT($C$2:$T$2,C1177:T1177)</f>
        <v>268.14542705778223</v>
      </c>
      <c r="W1177" s="10">
        <f t="shared" ca="1" si="36"/>
        <v>1386283246061.4324</v>
      </c>
      <c r="X1177" s="7">
        <f t="shared" ca="1" si="37"/>
        <v>11</v>
      </c>
      <c r="Y1177" s="16">
        <f ca="1">X1177/$AA$15</f>
        <v>1.2737378415933302E-3</v>
      </c>
    </row>
    <row r="1178" spans="1:25" x14ac:dyDescent="0.25">
      <c r="A1178" t="str">
        <f>'Consolidated List'!A393</f>
        <v xml:space="preserve">Rosebud </v>
      </c>
      <c r="B1178" s="7">
        <f>'Consolidated List'!B393</f>
        <v>109</v>
      </c>
      <c r="C1178" s="7">
        <f>'Consolidated List'!C393</f>
        <v>0</v>
      </c>
      <c r="D1178" s="7">
        <f>'Consolidated List'!D393</f>
        <v>0</v>
      </c>
      <c r="F1178" s="7">
        <f>'Consolidated List'!F393</f>
        <v>0</v>
      </c>
      <c r="G1178" s="7">
        <f>'Consolidated List'!G393</f>
        <v>0</v>
      </c>
      <c r="H1178" s="7">
        <f>'Consolidated List'!H393</f>
        <v>0</v>
      </c>
      <c r="I1178" s="7">
        <f>'Consolidated List'!I393</f>
        <v>0</v>
      </c>
      <c r="J1178" s="7">
        <f>'Consolidated List'!J393</f>
        <v>0</v>
      </c>
      <c r="K1178" s="7">
        <f>'Consolidated List'!K393</f>
        <v>0</v>
      </c>
      <c r="L1178" s="7">
        <f>'Consolidated List'!L393</f>
        <v>0</v>
      </c>
      <c r="M1178" s="7">
        <f>'Consolidated List'!M393</f>
        <v>0</v>
      </c>
      <c r="N1178" s="7">
        <f>'Consolidated List'!N393</f>
        <v>0</v>
      </c>
      <c r="O1178" s="7">
        <f>'Consolidated List'!O393</f>
        <v>0</v>
      </c>
      <c r="P1178" s="7">
        <f>'Consolidated List'!P393</f>
        <v>0</v>
      </c>
      <c r="Q1178" s="7">
        <f>'Consolidated List'!Q393</f>
        <v>0</v>
      </c>
      <c r="R1178" s="10">
        <f ca="1">RAND()*2-1</f>
        <v>0.44462050151882915</v>
      </c>
      <c r="V1178" s="10">
        <f ca="1">$B$2*LOG(B1178+1)+SUMPRODUCT($C$2:$T$2,C1178:T1178)</f>
        <v>71.812163625409724</v>
      </c>
      <c r="W1178" s="10">
        <f t="shared" ca="1" si="36"/>
        <v>1909809539.714335</v>
      </c>
      <c r="X1178" s="7">
        <f t="shared" ca="1" si="37"/>
        <v>1</v>
      </c>
      <c r="Y1178" s="16">
        <f ca="1">X1178/$AA$15</f>
        <v>1.1579434923575729E-4</v>
      </c>
    </row>
    <row r="1179" spans="1:25" x14ac:dyDescent="0.25">
      <c r="A1179" s="13" t="str">
        <f>'Consolidated List'!A1853</f>
        <v xml:space="preserve">Rosebud </v>
      </c>
      <c r="B1179" s="14">
        <f>'Consolidated List'!B1853</f>
        <v>109</v>
      </c>
      <c r="C1179" s="14">
        <f>'Consolidated List'!C1853</f>
        <v>0</v>
      </c>
      <c r="D1179" s="14">
        <f>'Consolidated List'!D1853</f>
        <v>0</v>
      </c>
      <c r="E1179" s="7">
        <f>'Consolidated List'!E393</f>
        <v>1</v>
      </c>
      <c r="F1179" s="14">
        <f>'Consolidated List'!F1853</f>
        <v>0</v>
      </c>
      <c r="G1179" s="14">
        <f>'Consolidated List'!G1853</f>
        <v>0</v>
      </c>
      <c r="H1179" s="14">
        <f>'Consolidated List'!H1853</f>
        <v>0</v>
      </c>
      <c r="I1179" s="14">
        <f>'Consolidated List'!I1853</f>
        <v>0</v>
      </c>
      <c r="J1179" s="14">
        <f>'Consolidated List'!J1853</f>
        <v>0</v>
      </c>
      <c r="K1179" s="14">
        <f>'Consolidated List'!K1853</f>
        <v>0</v>
      </c>
      <c r="L1179" s="14">
        <f>'Consolidated List'!L1853</f>
        <v>0</v>
      </c>
      <c r="M1179" s="14">
        <f>'Consolidated List'!M1853</f>
        <v>0</v>
      </c>
      <c r="N1179" s="14">
        <f>'Consolidated List'!N1853</f>
        <v>0</v>
      </c>
      <c r="O1179" s="14">
        <f>'Consolidated List'!O1853</f>
        <v>0</v>
      </c>
      <c r="P1179" s="14">
        <f>'Consolidated List'!P1853</f>
        <v>0</v>
      </c>
      <c r="Q1179" s="14">
        <f>'Consolidated List'!Q1853</f>
        <v>1</v>
      </c>
      <c r="R1179" s="15">
        <f ca="1">RAND()*2-1</f>
        <v>-0.8822194882101646</v>
      </c>
      <c r="S1179" s="13"/>
      <c r="T1179" s="13">
        <v>1</v>
      </c>
      <c r="U1179" s="13"/>
      <c r="V1179" s="15">
        <f ca="1">$B$2*LOG(B1179+1)+SUMPRODUCT($C$2:$T$2,C1179:T1179)</f>
        <v>167.54376372811976</v>
      </c>
      <c r="W1179" s="10">
        <f t="shared" ca="1" si="36"/>
        <v>132020488793.62224</v>
      </c>
      <c r="X1179" s="7">
        <f t="shared" ca="1" si="37"/>
        <v>1</v>
      </c>
      <c r="Y1179" s="16">
        <f ca="1">X1179/$AA$15</f>
        <v>1.1579434923575729E-4</v>
      </c>
    </row>
    <row r="1180" spans="1:25" x14ac:dyDescent="0.25">
      <c r="A1180" t="str">
        <f>'Consolidated List'!A1358</f>
        <v xml:space="preserve">Rosedale </v>
      </c>
      <c r="B1180" s="7">
        <f>'Consolidated List'!B1358+'Consolidated List'!B1854</f>
        <v>1977</v>
      </c>
      <c r="C1180" s="7">
        <f>'Consolidated List'!C1358</f>
        <v>0</v>
      </c>
      <c r="D1180" s="7">
        <f>'Consolidated List'!D1358</f>
        <v>0</v>
      </c>
      <c r="E1180" s="7">
        <f>'Consolidated List'!E1358</f>
        <v>0</v>
      </c>
      <c r="F1180" s="7">
        <f>'Consolidated List'!F1358</f>
        <v>0</v>
      </c>
      <c r="G1180" s="7">
        <f>'Consolidated List'!G1358</f>
        <v>0</v>
      </c>
      <c r="H1180" s="7">
        <f>'Consolidated List'!H1358</f>
        <v>0</v>
      </c>
      <c r="I1180" s="7">
        <f>'Consolidated List'!I1358</f>
        <v>0</v>
      </c>
      <c r="J1180" s="7">
        <f>'Consolidated List'!J1358</f>
        <v>0</v>
      </c>
      <c r="K1180" s="7">
        <f>'Consolidated List'!K804</f>
        <v>1</v>
      </c>
      <c r="L1180" s="7">
        <f>'Consolidated List'!L1358</f>
        <v>0</v>
      </c>
      <c r="M1180" s="7">
        <f>'Consolidated List'!M1358</f>
        <v>0</v>
      </c>
      <c r="N1180" s="7">
        <f>'Consolidated List'!N1358</f>
        <v>1</v>
      </c>
      <c r="O1180" s="7">
        <f>'Consolidated List'!O1358</f>
        <v>0</v>
      </c>
      <c r="P1180" s="7">
        <f>'Consolidated List'!P1358</f>
        <v>0</v>
      </c>
      <c r="Q1180" s="14">
        <f>'Consolidated List'!Q1854</f>
        <v>1</v>
      </c>
      <c r="R1180" s="10">
        <f ca="1">RAND()*2-1</f>
        <v>0.22031279225645406</v>
      </c>
      <c r="V1180" s="10">
        <f ca="1">$B$2*LOG(B1180+1)+SUMPRODUCT($C$2:$T$2,C1180:T1180)</f>
        <v>172.97859540218283</v>
      </c>
      <c r="W1180" s="10">
        <f t="shared" ca="1" si="36"/>
        <v>154868050498.38159</v>
      </c>
      <c r="X1180" s="7">
        <f t="shared" ca="1" si="37"/>
        <v>2</v>
      </c>
      <c r="Y1180" s="16">
        <f ca="1">X1180/$AA$15</f>
        <v>2.3158869847151459E-4</v>
      </c>
    </row>
    <row r="1181" spans="1:25" x14ac:dyDescent="0.25">
      <c r="A1181" s="13" t="str">
        <f>'Consolidated List'!A1627</f>
        <v xml:space="preserve">Rosemary </v>
      </c>
      <c r="B1181" s="14">
        <f>'Consolidated List'!B1627</f>
        <v>388</v>
      </c>
      <c r="C1181" s="14">
        <f>'Consolidated List'!C1627</f>
        <v>0</v>
      </c>
      <c r="D1181" s="14">
        <f>'Consolidated List'!D1627</f>
        <v>0</v>
      </c>
      <c r="E1181" s="14">
        <f>'Consolidated List'!E1627</f>
        <v>0</v>
      </c>
      <c r="F1181" s="14">
        <f>'Consolidated List'!F1627</f>
        <v>0</v>
      </c>
      <c r="G1181" s="14">
        <f>'Consolidated List'!G1627</f>
        <v>0</v>
      </c>
      <c r="H1181" s="14">
        <f>'Consolidated List'!H1627</f>
        <v>0</v>
      </c>
      <c r="I1181" s="14">
        <f>'Consolidated List'!I1627</f>
        <v>0</v>
      </c>
      <c r="J1181" s="14">
        <f>'Consolidated List'!J1627</f>
        <v>0</v>
      </c>
      <c r="K1181" s="14">
        <f>'Consolidated List'!K1627</f>
        <v>0</v>
      </c>
      <c r="L1181" s="14">
        <f>'Consolidated List'!L1627</f>
        <v>0</v>
      </c>
      <c r="M1181" s="14">
        <f>'Consolidated List'!M1627</f>
        <v>0</v>
      </c>
      <c r="N1181" s="14">
        <f>'Consolidated List'!N1627</f>
        <v>0</v>
      </c>
      <c r="O1181" s="14">
        <f>'Consolidated List'!O1627</f>
        <v>0</v>
      </c>
      <c r="P1181" s="14">
        <f>'Consolidated List'!P1627</f>
        <v>1</v>
      </c>
      <c r="Q1181" s="14">
        <f>'Consolidated List'!Q1627</f>
        <v>0</v>
      </c>
      <c r="R1181" s="15">
        <f ca="1">RAND()*2-1</f>
        <v>0.87998342150720776</v>
      </c>
      <c r="S1181" s="13"/>
      <c r="T1181" s="13">
        <v>4</v>
      </c>
      <c r="U1181" s="13"/>
      <c r="V1181" s="15">
        <f ca="1">$B$2*LOG(B1181+1)+SUMPRODUCT($C$2:$T$2,C1181:T1181)</f>
        <v>320.26817105882043</v>
      </c>
      <c r="W1181" s="10">
        <f t="shared" ca="1" si="36"/>
        <v>3369526671905.6152</v>
      </c>
      <c r="X1181" s="7">
        <f t="shared" ca="1" si="37"/>
        <v>25</v>
      </c>
      <c r="Y1181" s="16">
        <f ca="1">X1181/$AA$15</f>
        <v>2.8948587308939323E-3</v>
      </c>
    </row>
    <row r="1182" spans="1:25" x14ac:dyDescent="0.25">
      <c r="A1182" t="str">
        <f>'Consolidated List'!A1359</f>
        <v xml:space="preserve">Rosemont </v>
      </c>
      <c r="B1182" s="7">
        <f>'Consolidated List'!B1359</f>
        <v>1247</v>
      </c>
      <c r="C1182" s="7">
        <f>'Consolidated List'!C1359</f>
        <v>0</v>
      </c>
      <c r="D1182" s="7">
        <f>'Consolidated List'!D1359</f>
        <v>0</v>
      </c>
      <c r="E1182" s="7">
        <f>'Consolidated List'!E1359</f>
        <v>0</v>
      </c>
      <c r="F1182" s="7">
        <f>'Consolidated List'!F1359</f>
        <v>0</v>
      </c>
      <c r="G1182" s="7">
        <f>'Consolidated List'!G1359</f>
        <v>0</v>
      </c>
      <c r="H1182" s="7">
        <f>'Consolidated List'!H1359</f>
        <v>0</v>
      </c>
      <c r="I1182" s="7">
        <f>'Consolidated List'!I1359</f>
        <v>0</v>
      </c>
      <c r="J1182" s="7">
        <f>'Consolidated List'!J1359</f>
        <v>0</v>
      </c>
      <c r="K1182" s="7">
        <f>'Consolidated List'!K1359</f>
        <v>0</v>
      </c>
      <c r="L1182" s="7">
        <f>'Consolidated List'!L1359</f>
        <v>0</v>
      </c>
      <c r="M1182" s="7">
        <f>'Consolidated List'!M1359</f>
        <v>0</v>
      </c>
      <c r="N1182" s="7">
        <f>'Consolidated List'!N1359</f>
        <v>1</v>
      </c>
      <c r="O1182" s="7">
        <f>'Consolidated List'!O1359</f>
        <v>0</v>
      </c>
      <c r="P1182" s="7">
        <f>'Consolidated List'!P1359</f>
        <v>0</v>
      </c>
      <c r="Q1182" s="7">
        <f>'Consolidated List'!Q1359</f>
        <v>0</v>
      </c>
      <c r="R1182" s="10">
        <f ca="1">RAND()*2-1</f>
        <v>-0.57928246751818779</v>
      </c>
      <c r="V1182" s="10">
        <f ca="1">$B$2*LOG(B1182+1)+SUMPRODUCT($C$2:$T$2,C1182:T1182)</f>
        <v>108.3822566412495</v>
      </c>
      <c r="W1182" s="10">
        <f t="shared" ca="1" si="36"/>
        <v>14955155955.599445</v>
      </c>
      <c r="X1182" s="7">
        <f t="shared" ca="1" si="37"/>
        <v>1</v>
      </c>
      <c r="Y1182" s="16">
        <f ca="1">X1182/$AA$15</f>
        <v>1.1579434923575729E-4</v>
      </c>
    </row>
    <row r="1183" spans="1:25" x14ac:dyDescent="0.25">
      <c r="A1183" s="13" t="str">
        <f>'Consolidated List'!A1561</f>
        <v>Rosenroll</v>
      </c>
      <c r="B1183" s="14">
        <f>'Consolidated List'!B1561</f>
        <v>232</v>
      </c>
      <c r="C1183" s="14">
        <f>'Consolidated List'!C1561</f>
        <v>0</v>
      </c>
      <c r="D1183" s="14">
        <f>'Consolidated List'!D1561</f>
        <v>0</v>
      </c>
      <c r="E1183" s="14">
        <f>'Consolidated List'!E1561</f>
        <v>0</v>
      </c>
      <c r="F1183" s="14">
        <f>'Consolidated List'!F1561</f>
        <v>0</v>
      </c>
      <c r="G1183" s="14">
        <f>'Consolidated List'!G1561</f>
        <v>0</v>
      </c>
      <c r="H1183" s="14">
        <f>'Consolidated List'!H1561</f>
        <v>0</v>
      </c>
      <c r="I1183" s="14">
        <f>'Consolidated List'!I1561</f>
        <v>0</v>
      </c>
      <c r="J1183" s="14">
        <f>'Consolidated List'!J1561</f>
        <v>0</v>
      </c>
      <c r="K1183" s="14">
        <f>'Consolidated List'!K1561</f>
        <v>0</v>
      </c>
      <c r="L1183" s="14">
        <f>'Consolidated List'!L1561</f>
        <v>0</v>
      </c>
      <c r="M1183" s="14">
        <f>'Consolidated List'!M1561</f>
        <v>0</v>
      </c>
      <c r="N1183" s="14">
        <f>'Consolidated List'!N1561</f>
        <v>0</v>
      </c>
      <c r="O1183" s="14">
        <f>'Consolidated List'!O1561</f>
        <v>0</v>
      </c>
      <c r="P1183" s="14">
        <f>'Consolidated List'!P1561</f>
        <v>1</v>
      </c>
      <c r="Q1183" s="14">
        <f>'Consolidated List'!Q1561</f>
        <v>0</v>
      </c>
      <c r="R1183" s="15">
        <f ca="1">RAND()*2-1</f>
        <v>-0.37714739425512578</v>
      </c>
      <c r="S1183" s="13"/>
      <c r="T1183" s="13"/>
      <c r="U1183" s="13"/>
      <c r="V1183" s="15">
        <f ca="1">$B$2*LOG(B1183+1)+SUMPRODUCT($C$2:$T$2,C1183:T1183)</f>
        <v>124.35127145130735</v>
      </c>
      <c r="W1183" s="10">
        <f t="shared" ca="1" si="36"/>
        <v>29733850309.829449</v>
      </c>
      <c r="X1183" s="7">
        <f t="shared" ca="1" si="37"/>
        <v>1</v>
      </c>
      <c r="Y1183" s="16">
        <f ca="1">X1183/$AA$15</f>
        <v>1.1579434923575729E-4</v>
      </c>
    </row>
    <row r="1184" spans="1:25" x14ac:dyDescent="0.25">
      <c r="A1184" t="str">
        <f>'Consolidated List'!A979</f>
        <v>Rosenthal</v>
      </c>
      <c r="B1184" s="7">
        <f>'Consolidated List'!B979</f>
        <v>0</v>
      </c>
      <c r="C1184" s="7">
        <f>'Consolidated List'!C979</f>
        <v>0</v>
      </c>
      <c r="D1184" s="7">
        <f>'Consolidated List'!D979</f>
        <v>0</v>
      </c>
      <c r="E1184" s="7">
        <f>'Consolidated List'!E979</f>
        <v>0</v>
      </c>
      <c r="F1184" s="7">
        <f>'Consolidated List'!F979</f>
        <v>0</v>
      </c>
      <c r="G1184" s="7">
        <f>'Consolidated List'!G979</f>
        <v>0</v>
      </c>
      <c r="H1184" s="7">
        <f>'Consolidated List'!H979</f>
        <v>0</v>
      </c>
      <c r="I1184" s="7">
        <f>'Consolidated List'!I979</f>
        <v>0</v>
      </c>
      <c r="J1184" s="7">
        <f>'Consolidated List'!J979</f>
        <v>0</v>
      </c>
      <c r="K1184" s="7">
        <f>'Consolidated List'!K979</f>
        <v>0</v>
      </c>
      <c r="L1184" s="7">
        <f>'Consolidated List'!L979</f>
        <v>0</v>
      </c>
      <c r="M1184" s="7">
        <f>'Consolidated List'!M979</f>
        <v>1</v>
      </c>
      <c r="N1184" s="7">
        <f>'Consolidated List'!N979</f>
        <v>0</v>
      </c>
      <c r="O1184" s="7">
        <f>'Consolidated List'!O979</f>
        <v>0</v>
      </c>
      <c r="P1184" s="7">
        <f>'Consolidated List'!P979</f>
        <v>0</v>
      </c>
      <c r="Q1184" s="7">
        <f>'Consolidated List'!Q979</f>
        <v>0</v>
      </c>
      <c r="R1184" s="10">
        <f ca="1">RAND()*2-1</f>
        <v>-0.68706373054256775</v>
      </c>
      <c r="V1184" s="10">
        <f ca="1">$B$2*LOG(B1184+1)+SUMPRODUCT($C$2:$T$2,C1184:T1184)</f>
        <v>48.983729638386777</v>
      </c>
      <c r="W1184" s="10">
        <f t="shared" ca="1" si="36"/>
        <v>282006581.35803509</v>
      </c>
      <c r="X1184" s="7">
        <f t="shared" ca="1" si="37"/>
        <v>1</v>
      </c>
      <c r="Y1184" s="16">
        <f ca="1">X1184/$AA$15</f>
        <v>1.1579434923575729E-4</v>
      </c>
    </row>
    <row r="1185" spans="1:25" x14ac:dyDescent="0.25">
      <c r="A1185" t="str">
        <f>'Consolidated List'!A572</f>
        <v xml:space="preserve">Ross Haven </v>
      </c>
      <c r="B1185" s="7">
        <f>'Consolidated List'!B572</f>
        <v>198</v>
      </c>
      <c r="C1185" s="7">
        <f>'Consolidated List'!C572</f>
        <v>0</v>
      </c>
      <c r="D1185" s="7">
        <f>'Consolidated List'!D572</f>
        <v>0</v>
      </c>
      <c r="E1185" s="7">
        <f>'Consolidated List'!E572</f>
        <v>0</v>
      </c>
      <c r="F1185" s="7">
        <f>'Consolidated List'!F572</f>
        <v>1</v>
      </c>
      <c r="G1185" s="7">
        <f>'Consolidated List'!G572</f>
        <v>0</v>
      </c>
      <c r="H1185" s="7">
        <f>'Consolidated List'!H572</f>
        <v>0</v>
      </c>
      <c r="I1185" s="7">
        <f>'Consolidated List'!I572</f>
        <v>0</v>
      </c>
      <c r="J1185" s="7">
        <f>'Consolidated List'!J572</f>
        <v>0</v>
      </c>
      <c r="K1185" s="7">
        <f>'Consolidated List'!K572</f>
        <v>0</v>
      </c>
      <c r="L1185" s="7">
        <f>'Consolidated List'!L572</f>
        <v>0</v>
      </c>
      <c r="M1185" s="7">
        <f>'Consolidated List'!M572</f>
        <v>0</v>
      </c>
      <c r="N1185" s="7">
        <f>'Consolidated List'!N572</f>
        <v>0</v>
      </c>
      <c r="O1185" s="7">
        <f>'Consolidated List'!O572</f>
        <v>0</v>
      </c>
      <c r="P1185" s="7">
        <f>'Consolidated List'!P572</f>
        <v>0</v>
      </c>
      <c r="Q1185" s="7">
        <f>'Consolidated List'!Q572</f>
        <v>0</v>
      </c>
      <c r="R1185" s="10">
        <f ca="1">RAND()*2-1</f>
        <v>0.91953385229469675</v>
      </c>
      <c r="V1185" s="10">
        <f ca="1">$B$2*LOG(B1185+1)+SUMPRODUCT($C$2:$T$2,C1185:T1185)</f>
        <v>102.0574900444673</v>
      </c>
      <c r="W1185" s="10">
        <f t="shared" ca="1" si="36"/>
        <v>11071957660.320839</v>
      </c>
      <c r="X1185" s="7">
        <f t="shared" ca="1" si="37"/>
        <v>1</v>
      </c>
      <c r="Y1185" s="16">
        <f ca="1">X1185/$AA$15</f>
        <v>1.1579434923575729E-4</v>
      </c>
    </row>
    <row r="1186" spans="1:25" x14ac:dyDescent="0.25">
      <c r="A1186" t="str">
        <f>'Consolidated List'!A1360</f>
        <v xml:space="preserve">Rosscarrock </v>
      </c>
      <c r="B1186" s="7">
        <f>'Consolidated List'!B1360</f>
        <v>3200</v>
      </c>
      <c r="C1186" s="7">
        <f>'Consolidated List'!C1360</f>
        <v>0</v>
      </c>
      <c r="D1186" s="7">
        <f>'Consolidated List'!D1360</f>
        <v>0</v>
      </c>
      <c r="E1186" s="7">
        <f>'Consolidated List'!E1360</f>
        <v>0</v>
      </c>
      <c r="F1186" s="7">
        <f>'Consolidated List'!F1360</f>
        <v>0</v>
      </c>
      <c r="G1186" s="7">
        <f>'Consolidated List'!G1360</f>
        <v>0</v>
      </c>
      <c r="H1186" s="7">
        <f>'Consolidated List'!H1360</f>
        <v>0</v>
      </c>
      <c r="I1186" s="7">
        <f>'Consolidated List'!I1360</f>
        <v>0</v>
      </c>
      <c r="J1186" s="7">
        <f>'Consolidated List'!J1360</f>
        <v>0</v>
      </c>
      <c r="K1186" s="7">
        <f>'Consolidated List'!K1360</f>
        <v>0</v>
      </c>
      <c r="L1186" s="7">
        <f>'Consolidated List'!L1360</f>
        <v>0</v>
      </c>
      <c r="M1186" s="7">
        <f>'Consolidated List'!M1360</f>
        <v>0</v>
      </c>
      <c r="N1186" s="7">
        <f>'Consolidated List'!N1360</f>
        <v>1</v>
      </c>
      <c r="O1186" s="7">
        <f>'Consolidated List'!O1360</f>
        <v>0</v>
      </c>
      <c r="P1186" s="7">
        <f>'Consolidated List'!P1360</f>
        <v>0</v>
      </c>
      <c r="Q1186" s="7">
        <f>'Consolidated List'!Q1360</f>
        <v>0</v>
      </c>
      <c r="R1186" s="10">
        <f ca="1">RAND()*2-1</f>
        <v>0.238173796310992</v>
      </c>
      <c r="T1186">
        <v>1</v>
      </c>
      <c r="V1186" s="10">
        <f ca="1">$B$2*LOG(B1186+1)+SUMPRODUCT($C$2:$T$2,C1186:T1186)</f>
        <v>174.05616520986629</v>
      </c>
      <c r="W1186" s="10">
        <f t="shared" ca="1" si="36"/>
        <v>159752276173.06998</v>
      </c>
      <c r="X1186" s="7">
        <f t="shared" ca="1" si="37"/>
        <v>2</v>
      </c>
      <c r="Y1186" s="16">
        <f ca="1">X1186/$AA$15</f>
        <v>2.3158869847151459E-4</v>
      </c>
    </row>
    <row r="1187" spans="1:25" x14ac:dyDescent="0.25">
      <c r="A1187" t="str">
        <f>'Consolidated List'!A949</f>
        <v>Rossdale</v>
      </c>
      <c r="B1187" s="7">
        <f>'Consolidated List'!B949</f>
        <v>0</v>
      </c>
      <c r="C1187" s="7">
        <f>'Consolidated List'!C949</f>
        <v>0</v>
      </c>
      <c r="D1187" s="7">
        <f>'Consolidated List'!D949</f>
        <v>0</v>
      </c>
      <c r="E1187" s="7">
        <f>'Consolidated List'!E949</f>
        <v>0</v>
      </c>
      <c r="F1187" s="7">
        <f>'Consolidated List'!F949</f>
        <v>0</v>
      </c>
      <c r="G1187" s="7">
        <f>'Consolidated List'!G949</f>
        <v>0</v>
      </c>
      <c r="H1187" s="7">
        <f>'Consolidated List'!H949</f>
        <v>0</v>
      </c>
      <c r="I1187" s="7">
        <f>'Consolidated List'!I949</f>
        <v>0</v>
      </c>
      <c r="J1187" s="7">
        <f>'Consolidated List'!J949</f>
        <v>0</v>
      </c>
      <c r="K1187" s="7">
        <f>'Consolidated List'!K949</f>
        <v>0</v>
      </c>
      <c r="L1187" s="7">
        <f>'Consolidated List'!L949</f>
        <v>0</v>
      </c>
      <c r="M1187" s="7">
        <f>'Consolidated List'!M949</f>
        <v>1</v>
      </c>
      <c r="N1187" s="7">
        <f>'Consolidated List'!N949</f>
        <v>0</v>
      </c>
      <c r="O1187" s="7">
        <f>'Consolidated List'!O949</f>
        <v>0</v>
      </c>
      <c r="P1187" s="7">
        <f>'Consolidated List'!P949</f>
        <v>0</v>
      </c>
      <c r="Q1187" s="7">
        <f>'Consolidated List'!Q949</f>
        <v>0</v>
      </c>
      <c r="R1187" s="10">
        <f ca="1">RAND()*2-1</f>
        <v>-0.68824723207950078</v>
      </c>
      <c r="T1187">
        <v>1</v>
      </c>
      <c r="V1187" s="10">
        <f ca="1">$B$2*LOG(B1187+1)+SUMPRODUCT($C$2:$T$2,C1187:T1187)</f>
        <v>92.971894623017448</v>
      </c>
      <c r="W1187" s="10">
        <f t="shared" ca="1" si="36"/>
        <v>6946377900.9225368</v>
      </c>
      <c r="X1187" s="7">
        <f t="shared" ca="1" si="37"/>
        <v>1</v>
      </c>
      <c r="Y1187" s="16">
        <f ca="1">X1187/$AA$15</f>
        <v>1.1579434923575729E-4</v>
      </c>
    </row>
    <row r="1188" spans="1:25" x14ac:dyDescent="0.25">
      <c r="A1188" s="13" t="str">
        <f>'Consolidated List'!A1855</f>
        <v xml:space="preserve">Rossian </v>
      </c>
      <c r="B1188" s="14">
        <f>'Consolidated List'!B1855</f>
        <v>140</v>
      </c>
      <c r="C1188" s="14">
        <f>'Consolidated List'!C1855</f>
        <v>0</v>
      </c>
      <c r="D1188" s="14">
        <f>'Consolidated List'!D1855</f>
        <v>0</v>
      </c>
      <c r="E1188" s="14">
        <f>'Consolidated List'!E1855</f>
        <v>0</v>
      </c>
      <c r="F1188" s="14">
        <f>'Consolidated List'!F1855</f>
        <v>0</v>
      </c>
      <c r="G1188" s="14">
        <f>'Consolidated List'!G1855</f>
        <v>0</v>
      </c>
      <c r="H1188" s="14">
        <f>'Consolidated List'!H1855</f>
        <v>0</v>
      </c>
      <c r="I1188" s="14">
        <f>'Consolidated List'!I1855</f>
        <v>0</v>
      </c>
      <c r="J1188" s="14">
        <f>'Consolidated List'!J1855</f>
        <v>0</v>
      </c>
      <c r="K1188" s="14">
        <f>'Consolidated List'!K1855</f>
        <v>0</v>
      </c>
      <c r="L1188" s="14">
        <f>'Consolidated List'!L1855</f>
        <v>0</v>
      </c>
      <c r="M1188" s="14">
        <f>'Consolidated List'!M1855</f>
        <v>0</v>
      </c>
      <c r="N1188" s="14">
        <f>'Consolidated List'!N1855</f>
        <v>0</v>
      </c>
      <c r="O1188" s="14">
        <f>'Consolidated List'!O1855</f>
        <v>0</v>
      </c>
      <c r="P1188" s="14">
        <f>'Consolidated List'!P1855</f>
        <v>0</v>
      </c>
      <c r="Q1188" s="14">
        <f>'Consolidated List'!Q1855</f>
        <v>1</v>
      </c>
      <c r="R1188" s="15">
        <f ca="1">RAND()*2-1</f>
        <v>-0.98808949479851949</v>
      </c>
      <c r="S1188" s="13"/>
      <c r="T1188" s="13"/>
      <c r="U1188" s="13"/>
      <c r="V1188" s="15">
        <f ca="1">$B$2*LOG(B1188+1)+SUMPRODUCT($C$2:$T$2,C1188:T1188)</f>
        <v>101.04333576964233</v>
      </c>
      <c r="W1188" s="10">
        <f t="shared" ca="1" si="36"/>
        <v>10532667544.075636</v>
      </c>
      <c r="X1188" s="7">
        <f t="shared" ca="1" si="37"/>
        <v>1</v>
      </c>
      <c r="Y1188" s="16">
        <f ca="1">X1188/$AA$15</f>
        <v>1.1579434923575729E-4</v>
      </c>
    </row>
    <row r="1189" spans="1:25" x14ac:dyDescent="0.25">
      <c r="A1189" t="str">
        <f>'Consolidated List'!A1155</f>
        <v>Rosslyn</v>
      </c>
      <c r="B1189" s="7">
        <f>'Consolidated List'!B1155</f>
        <v>0</v>
      </c>
      <c r="C1189" s="7">
        <f>'Consolidated List'!C1155</f>
        <v>0</v>
      </c>
      <c r="D1189" s="7">
        <f>'Consolidated List'!D1155</f>
        <v>0</v>
      </c>
      <c r="E1189" s="7">
        <f>'Consolidated List'!E1155</f>
        <v>0</v>
      </c>
      <c r="F1189" s="7">
        <f>'Consolidated List'!F1155</f>
        <v>0</v>
      </c>
      <c r="G1189" s="7">
        <f>'Consolidated List'!G1155</f>
        <v>0</v>
      </c>
      <c r="H1189" s="7">
        <f>'Consolidated List'!H1155</f>
        <v>0</v>
      </c>
      <c r="I1189" s="7">
        <f>'Consolidated List'!I1155</f>
        <v>0</v>
      </c>
      <c r="J1189" s="7">
        <f>'Consolidated List'!J1155</f>
        <v>0</v>
      </c>
      <c r="K1189" s="7">
        <f>'Consolidated List'!K1155</f>
        <v>0</v>
      </c>
      <c r="L1189" s="7">
        <f>'Consolidated List'!L1155</f>
        <v>0</v>
      </c>
      <c r="M1189" s="7">
        <f>'Consolidated List'!M1155</f>
        <v>1</v>
      </c>
      <c r="N1189" s="7">
        <f>'Consolidated List'!N1155</f>
        <v>0</v>
      </c>
      <c r="O1189" s="7">
        <f>'Consolidated List'!O1155</f>
        <v>0</v>
      </c>
      <c r="P1189" s="7">
        <f>'Consolidated List'!P1155</f>
        <v>0</v>
      </c>
      <c r="Q1189" s="7">
        <f>'Consolidated List'!Q1155</f>
        <v>0</v>
      </c>
      <c r="R1189" s="10">
        <f ca="1">RAND()*2-1</f>
        <v>0.34609092082384652</v>
      </c>
      <c r="T1189">
        <v>1</v>
      </c>
      <c r="V1189" s="10">
        <f ca="1">$B$2*LOG(B1189+1)+SUMPRODUCT($C$2:$T$2,C1189:T1189)</f>
        <v>103.31527615205091</v>
      </c>
      <c r="W1189" s="10">
        <f t="shared" ca="1" si="36"/>
        <v>11771253274.393421</v>
      </c>
      <c r="X1189" s="7">
        <f t="shared" ca="1" si="37"/>
        <v>1</v>
      </c>
      <c r="Y1189" s="16">
        <f ca="1">X1189/$AA$15</f>
        <v>1.1579434923575729E-4</v>
      </c>
    </row>
    <row r="1190" spans="1:25" x14ac:dyDescent="0.25">
      <c r="A1190" s="13" t="str">
        <f>'Consolidated List'!A1856</f>
        <v xml:space="preserve">Round Hill </v>
      </c>
      <c r="B1190" s="14">
        <f>'Consolidated List'!B1856+'Consolidated List'!B394</f>
        <v>258</v>
      </c>
      <c r="C1190" s="14">
        <f>'Consolidated List'!C1856</f>
        <v>0</v>
      </c>
      <c r="D1190" s="14">
        <f>'Consolidated List'!D1856</f>
        <v>0</v>
      </c>
      <c r="E1190" s="7">
        <f>'Consolidated List'!E394</f>
        <v>1</v>
      </c>
      <c r="F1190" s="14">
        <f>'Consolidated List'!F1856</f>
        <v>0</v>
      </c>
      <c r="G1190" s="14">
        <f>'Consolidated List'!G1856</f>
        <v>0</v>
      </c>
      <c r="H1190" s="14">
        <f>'Consolidated List'!H1856</f>
        <v>0</v>
      </c>
      <c r="I1190" s="14">
        <f>'Consolidated List'!I1856</f>
        <v>0</v>
      </c>
      <c r="J1190" s="14">
        <f>'Consolidated List'!J1856</f>
        <v>0</v>
      </c>
      <c r="K1190" s="14">
        <f>'Consolidated List'!K1856</f>
        <v>0</v>
      </c>
      <c r="L1190" s="14">
        <f>'Consolidated List'!L1856</f>
        <v>0</v>
      </c>
      <c r="M1190" s="14">
        <f>'Consolidated List'!M1856</f>
        <v>0</v>
      </c>
      <c r="N1190" s="14">
        <f>'Consolidated List'!N1856</f>
        <v>0</v>
      </c>
      <c r="O1190" s="14">
        <f>'Consolidated List'!O1856</f>
        <v>0</v>
      </c>
      <c r="P1190" s="14">
        <f>'Consolidated List'!P1856</f>
        <v>0</v>
      </c>
      <c r="Q1190" s="14">
        <f>'Consolidated List'!Q1856</f>
        <v>1</v>
      </c>
      <c r="R1190" s="15">
        <f ca="1">RAND()*2-1</f>
        <v>0.1162565845767134</v>
      </c>
      <c r="S1190" s="13"/>
      <c r="T1190">
        <v>1</v>
      </c>
      <c r="U1190" s="13"/>
      <c r="V1190" s="15">
        <f ca="1">$B$2*LOG(B1190+1)+SUMPRODUCT($C$2:$T$2,C1190:T1190)</f>
        <v>189.80145806044845</v>
      </c>
      <c r="W1190" s="10">
        <f t="shared" ca="1" si="36"/>
        <v>246318891711.4364</v>
      </c>
      <c r="X1190" s="7">
        <f t="shared" ca="1" si="37"/>
        <v>2</v>
      </c>
      <c r="Y1190" s="16">
        <f ca="1">X1190/$AA$15</f>
        <v>2.3158869847151459E-4</v>
      </c>
    </row>
    <row r="1191" spans="1:25" x14ac:dyDescent="0.25">
      <c r="A1191" t="str">
        <f>'Consolidated List'!A805</f>
        <v>Rowley</v>
      </c>
      <c r="B1191" s="7">
        <f>'Consolidated List'!B805</f>
        <v>0</v>
      </c>
      <c r="C1191" s="7">
        <f>'Consolidated List'!C805</f>
        <v>0</v>
      </c>
      <c r="D1191" s="7">
        <f>'Consolidated List'!D75</f>
        <v>1</v>
      </c>
      <c r="E1191" s="7">
        <f>'Consolidated List'!E395</f>
        <v>1</v>
      </c>
      <c r="F1191" s="7">
        <f>'Consolidated List'!F805</f>
        <v>0</v>
      </c>
      <c r="G1191" s="7">
        <f>'Consolidated List'!G805</f>
        <v>0</v>
      </c>
      <c r="H1191" s="7">
        <f>'Consolidated List'!H805</f>
        <v>0</v>
      </c>
      <c r="I1191" s="7">
        <f>'Consolidated List'!I805</f>
        <v>0</v>
      </c>
      <c r="J1191" s="7">
        <f>'Consolidated List'!J805</f>
        <v>0</v>
      </c>
      <c r="K1191" s="7">
        <f>'Consolidated List'!K805</f>
        <v>1</v>
      </c>
      <c r="L1191" s="7">
        <f>'Consolidated List'!L805</f>
        <v>0</v>
      </c>
      <c r="M1191" s="7">
        <f>'Consolidated List'!M805</f>
        <v>0</v>
      </c>
      <c r="N1191" s="7">
        <f>'Consolidated List'!N805</f>
        <v>0</v>
      </c>
      <c r="O1191" s="7">
        <f>'Consolidated List'!O805</f>
        <v>0</v>
      </c>
      <c r="P1191" s="7">
        <f>'Consolidated List'!P805</f>
        <v>0</v>
      </c>
      <c r="Q1191" s="7">
        <f>'Consolidated List'!Q805</f>
        <v>0</v>
      </c>
      <c r="R1191" s="10">
        <f ca="1">RAND()*2-1</f>
        <v>-0.77722583498806963</v>
      </c>
      <c r="V1191" s="10">
        <f ca="1">$B$2*LOG(B1191+1)+SUMPRODUCT($C$2:$T$2,C1191:T1191)</f>
        <v>37.227741650119306</v>
      </c>
      <c r="W1191" s="10">
        <f t="shared" ca="1" si="36"/>
        <v>71504511.615952313</v>
      </c>
      <c r="X1191" s="7">
        <f t="shared" ca="1" si="37"/>
        <v>1</v>
      </c>
      <c r="Y1191" s="16">
        <f ca="1">X1191/$AA$15</f>
        <v>1.1579434923575729E-4</v>
      </c>
    </row>
    <row r="1192" spans="1:25" x14ac:dyDescent="0.25">
      <c r="A1192" t="str">
        <f>'Consolidated List'!A1361</f>
        <v xml:space="preserve">Roxboro </v>
      </c>
      <c r="B1192" s="7">
        <f>'Consolidated List'!B1361</f>
        <v>413</v>
      </c>
      <c r="C1192" s="7">
        <f>'Consolidated List'!C1361</f>
        <v>0</v>
      </c>
      <c r="D1192" s="7">
        <f>'Consolidated List'!D1361</f>
        <v>0</v>
      </c>
      <c r="E1192" s="7">
        <f>'Consolidated List'!E1361</f>
        <v>0</v>
      </c>
      <c r="F1192" s="7">
        <f>'Consolidated List'!F1361</f>
        <v>0</v>
      </c>
      <c r="G1192" s="7">
        <f>'Consolidated List'!G1361</f>
        <v>0</v>
      </c>
      <c r="H1192" s="7">
        <f>'Consolidated List'!H1361</f>
        <v>0</v>
      </c>
      <c r="I1192" s="7">
        <f>'Consolidated List'!I1361</f>
        <v>0</v>
      </c>
      <c r="J1192" s="7">
        <f>'Consolidated List'!J1361</f>
        <v>0</v>
      </c>
      <c r="K1192" s="7">
        <f>'Consolidated List'!K1361</f>
        <v>0</v>
      </c>
      <c r="L1192" s="7">
        <f>'Consolidated List'!L1361</f>
        <v>0</v>
      </c>
      <c r="M1192" s="7">
        <f>'Consolidated List'!M1361</f>
        <v>0</v>
      </c>
      <c r="N1192" s="7">
        <f>'Consolidated List'!N1361</f>
        <v>1</v>
      </c>
      <c r="O1192" s="7">
        <f>'Consolidated List'!O1361</f>
        <v>0</v>
      </c>
      <c r="P1192" s="7">
        <f>'Consolidated List'!P1361</f>
        <v>0</v>
      </c>
      <c r="Q1192" s="7">
        <f>'Consolidated List'!Q1361</f>
        <v>0</v>
      </c>
      <c r="R1192" s="10">
        <f ca="1">RAND()*2-1</f>
        <v>0.89256579222052568</v>
      </c>
      <c r="V1192" s="10">
        <f ca="1">$B$2*LOG(B1192+1)+SUMPRODUCT($C$2:$T$2,C1192:T1192)</f>
        <v>107.28666917919493</v>
      </c>
      <c r="W1192" s="10">
        <f t="shared" ca="1" si="36"/>
        <v>14214409144.699572</v>
      </c>
      <c r="X1192" s="7">
        <f t="shared" ca="1" si="37"/>
        <v>1</v>
      </c>
      <c r="Y1192" s="16">
        <f ca="1">X1192/$AA$15</f>
        <v>1.1579434923575729E-4</v>
      </c>
    </row>
    <row r="1193" spans="1:25" x14ac:dyDescent="0.25">
      <c r="A1193" t="str">
        <f>'Consolidated List'!A1036</f>
        <v>Royal Gardens</v>
      </c>
      <c r="B1193" s="7">
        <f>'Consolidated List'!B1036</f>
        <v>0</v>
      </c>
      <c r="C1193" s="7">
        <f>'Consolidated List'!C1036</f>
        <v>0</v>
      </c>
      <c r="D1193" s="7">
        <f>'Consolidated List'!D1036</f>
        <v>0</v>
      </c>
      <c r="E1193" s="7">
        <f>'Consolidated List'!E1036</f>
        <v>0</v>
      </c>
      <c r="F1193" s="7">
        <f>'Consolidated List'!F1036</f>
        <v>0</v>
      </c>
      <c r="G1193" s="7">
        <f>'Consolidated List'!G1036</f>
        <v>0</v>
      </c>
      <c r="H1193" s="7">
        <f>'Consolidated List'!H1036</f>
        <v>0</v>
      </c>
      <c r="I1193" s="7">
        <f>'Consolidated List'!I1036</f>
        <v>0</v>
      </c>
      <c r="J1193" s="7">
        <f>'Consolidated List'!J1036</f>
        <v>0</v>
      </c>
      <c r="K1193" s="7">
        <f>'Consolidated List'!K1036</f>
        <v>0</v>
      </c>
      <c r="L1193" s="7">
        <f>'Consolidated List'!L1036</f>
        <v>0</v>
      </c>
      <c r="M1193" s="7">
        <f>'Consolidated List'!M1036</f>
        <v>1</v>
      </c>
      <c r="N1193" s="7">
        <f>'Consolidated List'!N1036</f>
        <v>0</v>
      </c>
      <c r="O1193" s="7">
        <f>'Consolidated List'!O1036</f>
        <v>0</v>
      </c>
      <c r="P1193" s="7">
        <f>'Consolidated List'!P1036</f>
        <v>0</v>
      </c>
      <c r="Q1193" s="7">
        <f>'Consolidated List'!Q1036</f>
        <v>0</v>
      </c>
      <c r="R1193" s="10">
        <f ca="1">RAND()*2-1</f>
        <v>0.56976531464652203</v>
      </c>
      <c r="T1193">
        <v>2</v>
      </c>
      <c r="V1193" s="10">
        <f ca="1">$B$2*LOG(B1193+1)+SUMPRODUCT($C$2:$T$2,C1193:T1193)</f>
        <v>149.55202009027767</v>
      </c>
      <c r="W1193" s="10">
        <f t="shared" ca="1" si="36"/>
        <v>74810303805.945679</v>
      </c>
      <c r="X1193" s="7">
        <f t="shared" ca="1" si="37"/>
        <v>1</v>
      </c>
      <c r="Y1193" s="16">
        <f ca="1">X1193/$AA$15</f>
        <v>1.1579434923575729E-4</v>
      </c>
    </row>
    <row r="1194" spans="1:25" x14ac:dyDescent="0.25">
      <c r="A1194" t="str">
        <f>'Consolidated List'!A1362</f>
        <v xml:space="preserve">Royal Oak </v>
      </c>
      <c r="B1194" s="7">
        <f>'Consolidated List'!B1362</f>
        <v>7303</v>
      </c>
      <c r="C1194" s="7">
        <f>'Consolidated List'!C1362</f>
        <v>0</v>
      </c>
      <c r="D1194" s="7">
        <f>'Consolidated List'!D1362</f>
        <v>0</v>
      </c>
      <c r="E1194" s="7">
        <f>'Consolidated List'!E1362</f>
        <v>0</v>
      </c>
      <c r="F1194" s="7">
        <f>'Consolidated List'!F1362</f>
        <v>0</v>
      </c>
      <c r="G1194" s="7">
        <f>'Consolidated List'!G1362</f>
        <v>0</v>
      </c>
      <c r="H1194" s="7">
        <f>'Consolidated List'!H1362</f>
        <v>0</v>
      </c>
      <c r="I1194" s="7">
        <f>'Consolidated List'!I1362</f>
        <v>0</v>
      </c>
      <c r="J1194" s="7">
        <f>'Consolidated List'!J1362</f>
        <v>0</v>
      </c>
      <c r="K1194" s="7">
        <f>'Consolidated List'!K1362</f>
        <v>0</v>
      </c>
      <c r="L1194" s="7">
        <f>'Consolidated List'!L1362</f>
        <v>0</v>
      </c>
      <c r="M1194" s="7">
        <f>'Consolidated List'!M1362</f>
        <v>0</v>
      </c>
      <c r="N1194" s="7">
        <f>'Consolidated List'!N1362</f>
        <v>1</v>
      </c>
      <c r="O1194" s="7">
        <f>'Consolidated List'!O1362</f>
        <v>0</v>
      </c>
      <c r="P1194" s="7">
        <f>'Consolidated List'!P1362</f>
        <v>0</v>
      </c>
      <c r="Q1194" s="7">
        <f>'Consolidated List'!Q1362</f>
        <v>0</v>
      </c>
      <c r="R1194" s="10">
        <f ca="1">RAND()*2-1</f>
        <v>-0.31124296078195979</v>
      </c>
      <c r="V1194" s="10">
        <f ca="1">$B$2*LOG(B1194+1)+SUMPRODUCT($C$2:$T$2,C1194:T1194)</f>
        <v>136.38507562154641</v>
      </c>
      <c r="W1194" s="10">
        <f t="shared" ca="1" si="36"/>
        <v>47188290481.955818</v>
      </c>
      <c r="X1194" s="7">
        <f t="shared" ca="1" si="37"/>
        <v>1</v>
      </c>
      <c r="Y1194" s="16">
        <f ca="1">X1194/$AA$15</f>
        <v>1.1579434923575729E-4</v>
      </c>
    </row>
    <row r="1195" spans="1:25" x14ac:dyDescent="0.25">
      <c r="A1195" t="str">
        <f>'Consolidated List'!A396</f>
        <v xml:space="preserve">Rumsey </v>
      </c>
      <c r="B1195" s="7">
        <f>'Consolidated List'!B396</f>
        <v>0</v>
      </c>
      <c r="C1195" s="7">
        <f>'Consolidated List'!C396</f>
        <v>0</v>
      </c>
      <c r="D1195" s="7">
        <f>'Consolidated List'!D396</f>
        <v>0</v>
      </c>
      <c r="E1195" s="7">
        <f>'Consolidated List'!E396</f>
        <v>1</v>
      </c>
      <c r="F1195" s="7">
        <f>'Consolidated List'!F396</f>
        <v>0</v>
      </c>
      <c r="G1195" s="7">
        <f>'Consolidated List'!G396</f>
        <v>0</v>
      </c>
      <c r="H1195" s="7">
        <f>'Consolidated List'!H396</f>
        <v>0</v>
      </c>
      <c r="I1195" s="7">
        <f>'Consolidated List'!I396</f>
        <v>0</v>
      </c>
      <c r="J1195" s="7">
        <f>'Consolidated List'!J396</f>
        <v>0</v>
      </c>
      <c r="K1195" s="7">
        <f>'Consolidated List'!K396</f>
        <v>0</v>
      </c>
      <c r="L1195" s="7">
        <f>'Consolidated List'!L396</f>
        <v>0</v>
      </c>
      <c r="M1195" s="7">
        <f>'Consolidated List'!M396</f>
        <v>0</v>
      </c>
      <c r="N1195" s="7">
        <f>'Consolidated List'!N396</f>
        <v>0</v>
      </c>
      <c r="O1195" s="7">
        <f>'Consolidated List'!O396</f>
        <v>0</v>
      </c>
      <c r="P1195" s="7">
        <f>'Consolidated List'!P396</f>
        <v>0</v>
      </c>
      <c r="Q1195" s="7">
        <f>'Consolidated List'!Q396</f>
        <v>0</v>
      </c>
      <c r="R1195" s="10">
        <f ca="1">RAND()*2-1</f>
        <v>-0.33319452375915137</v>
      </c>
      <c r="V1195" s="10">
        <f ca="1">$B$2*LOG(B1195+1)+SUMPRODUCT($C$2:$T$2,C1195:T1195)</f>
        <v>21.668054762408488</v>
      </c>
      <c r="W1195" s="10">
        <f t="shared" ca="1" si="36"/>
        <v>4776386.264505486</v>
      </c>
      <c r="X1195" s="7">
        <f t="shared" ca="1" si="37"/>
        <v>1</v>
      </c>
      <c r="Y1195" s="16">
        <f ca="1">X1195/$AA$15</f>
        <v>1.1579434923575729E-4</v>
      </c>
    </row>
    <row r="1196" spans="1:25" x14ac:dyDescent="0.25">
      <c r="A1196" t="str">
        <f>'Consolidated List'!A1363</f>
        <v xml:space="preserve">Rundle </v>
      </c>
      <c r="B1196" s="7">
        <f>'Consolidated List'!B1363</f>
        <v>1246</v>
      </c>
      <c r="C1196" s="7">
        <f>'Consolidated List'!C1363</f>
        <v>0</v>
      </c>
      <c r="D1196" s="7">
        <f>'Consolidated List'!D1363</f>
        <v>0</v>
      </c>
      <c r="E1196" s="7">
        <f>'Consolidated List'!E1363</f>
        <v>0</v>
      </c>
      <c r="F1196" s="7">
        <f>'Consolidated List'!F1363</f>
        <v>0</v>
      </c>
      <c r="G1196" s="7">
        <f>'Consolidated List'!G1363</f>
        <v>0</v>
      </c>
      <c r="H1196" s="7">
        <f>'Consolidated List'!H1363</f>
        <v>0</v>
      </c>
      <c r="I1196" s="7">
        <f>'Consolidated List'!I1363</f>
        <v>0</v>
      </c>
      <c r="J1196" s="7">
        <f>'Consolidated List'!J1363</f>
        <v>0</v>
      </c>
      <c r="K1196" s="7">
        <f>'Consolidated List'!K1363</f>
        <v>0</v>
      </c>
      <c r="L1196" s="7">
        <f>'Consolidated List'!L1363</f>
        <v>0</v>
      </c>
      <c r="M1196" s="7">
        <f>'Consolidated List'!M1363</f>
        <v>0</v>
      </c>
      <c r="N1196" s="7">
        <f>'Consolidated List'!N1363</f>
        <v>1</v>
      </c>
      <c r="O1196" s="7">
        <f>'Consolidated List'!O1363</f>
        <v>0</v>
      </c>
      <c r="P1196" s="7">
        <f>'Consolidated List'!P1363</f>
        <v>0</v>
      </c>
      <c r="Q1196" s="7">
        <f>'Consolidated List'!Q1363</f>
        <v>0</v>
      </c>
      <c r="R1196" s="10">
        <f ca="1">RAND()*2-1</f>
        <v>0.26471860332529884</v>
      </c>
      <c r="V1196" s="10">
        <f ca="1">$B$2*LOG(B1196+1)+SUMPRODUCT($C$2:$T$2,C1196:T1196)</f>
        <v>116.81077899804491</v>
      </c>
      <c r="W1196" s="10">
        <f t="shared" ca="1" si="36"/>
        <v>21747763471.538513</v>
      </c>
      <c r="X1196" s="7">
        <f t="shared" ca="1" si="37"/>
        <v>1</v>
      </c>
      <c r="Y1196" s="16">
        <f ca="1">X1196/$AA$15</f>
        <v>1.1579434923575729E-4</v>
      </c>
    </row>
    <row r="1197" spans="1:25" x14ac:dyDescent="0.25">
      <c r="A1197" t="str">
        <f>'Consolidated List'!A1163</f>
        <v>Rundle Heights</v>
      </c>
      <c r="B1197" s="7">
        <f>'Consolidated List'!B1163</f>
        <v>0</v>
      </c>
      <c r="C1197" s="7">
        <f>'Consolidated List'!C1163</f>
        <v>0</v>
      </c>
      <c r="D1197" s="7">
        <f>'Consolidated List'!D1163</f>
        <v>0</v>
      </c>
      <c r="E1197" s="7">
        <f>'Consolidated List'!E1163</f>
        <v>0</v>
      </c>
      <c r="F1197" s="7">
        <f>'Consolidated List'!F1163</f>
        <v>0</v>
      </c>
      <c r="G1197" s="7">
        <f>'Consolidated List'!G1163</f>
        <v>0</v>
      </c>
      <c r="H1197" s="7">
        <f>'Consolidated List'!H1163</f>
        <v>0</v>
      </c>
      <c r="I1197" s="7">
        <f>'Consolidated List'!I1163</f>
        <v>0</v>
      </c>
      <c r="J1197" s="7">
        <f>'Consolidated List'!J1163</f>
        <v>0</v>
      </c>
      <c r="K1197" s="7">
        <f>'Consolidated List'!K1163</f>
        <v>0</v>
      </c>
      <c r="L1197" s="7">
        <f>'Consolidated List'!L1163</f>
        <v>0</v>
      </c>
      <c r="M1197" s="7">
        <f>'Consolidated List'!M1163</f>
        <v>1</v>
      </c>
      <c r="N1197" s="7">
        <f>'Consolidated List'!N1163</f>
        <v>0</v>
      </c>
      <c r="O1197" s="7">
        <f>'Consolidated List'!O1163</f>
        <v>0</v>
      </c>
      <c r="P1197" s="7">
        <f>'Consolidated List'!P1163</f>
        <v>0</v>
      </c>
      <c r="Q1197" s="7">
        <f>'Consolidated List'!Q1163</f>
        <v>0</v>
      </c>
      <c r="R1197" s="10">
        <f ca="1">RAND()*2-1</f>
        <v>-0.8024967198983195</v>
      </c>
      <c r="T1197">
        <v>2</v>
      </c>
      <c r="V1197" s="10">
        <f ca="1">$B$2*LOG(B1197+1)+SUMPRODUCT($C$2:$T$2,C1197:T1197)</f>
        <v>135.82939974482926</v>
      </c>
      <c r="W1197" s="10">
        <f t="shared" ca="1" si="36"/>
        <v>46234791909.647491</v>
      </c>
      <c r="X1197" s="7">
        <f t="shared" ca="1" si="37"/>
        <v>1</v>
      </c>
      <c r="Y1197" s="16">
        <f ca="1">X1197/$AA$15</f>
        <v>1.1579434923575729E-4</v>
      </c>
    </row>
    <row r="1198" spans="1:25" x14ac:dyDescent="0.25">
      <c r="A1198" t="str">
        <f>'Consolidated List'!A1026</f>
        <v>Rutherford</v>
      </c>
      <c r="B1198" s="7">
        <f>'Consolidated List'!B1026</f>
        <v>0</v>
      </c>
      <c r="C1198" s="7">
        <f>'Consolidated List'!C1026</f>
        <v>0</v>
      </c>
      <c r="D1198" s="7">
        <f>'Consolidated List'!D1026</f>
        <v>0</v>
      </c>
      <c r="E1198" s="7">
        <f>'Consolidated List'!E1026</f>
        <v>0</v>
      </c>
      <c r="F1198" s="7">
        <f>'Consolidated List'!F1026</f>
        <v>0</v>
      </c>
      <c r="G1198" s="7">
        <f>'Consolidated List'!G1026</f>
        <v>0</v>
      </c>
      <c r="H1198" s="7">
        <f>'Consolidated List'!H1026</f>
        <v>0</v>
      </c>
      <c r="I1198" s="7">
        <f>'Consolidated List'!I1026</f>
        <v>0</v>
      </c>
      <c r="J1198" s="7">
        <f>'Consolidated List'!J1026</f>
        <v>0</v>
      </c>
      <c r="K1198" s="7">
        <f>'Consolidated List'!K1026</f>
        <v>0</v>
      </c>
      <c r="L1198" s="7">
        <f>'Consolidated List'!L1026</f>
        <v>0</v>
      </c>
      <c r="M1198" s="7">
        <f>'Consolidated List'!M1026</f>
        <v>1</v>
      </c>
      <c r="N1198" s="7">
        <f>'Consolidated List'!N1026</f>
        <v>0</v>
      </c>
      <c r="O1198" s="7">
        <f>'Consolidated List'!O1026</f>
        <v>0</v>
      </c>
      <c r="P1198" s="7">
        <f>'Consolidated List'!P1026</f>
        <v>0</v>
      </c>
      <c r="Q1198" s="7">
        <f>'Consolidated List'!Q1026</f>
        <v>0</v>
      </c>
      <c r="R1198" s="10">
        <f ca="1">RAND()*2-1</f>
        <v>0.49764155530975285</v>
      </c>
      <c r="T1198">
        <v>7</v>
      </c>
      <c r="V1198" s="10">
        <f ca="1">$B$2*LOG(B1198+1)+SUMPRODUCT($C$2:$T$2,C1198:T1198)</f>
        <v>368.83078249690999</v>
      </c>
      <c r="W1198" s="10">
        <f t="shared" ca="1" si="36"/>
        <v>6825520884749.9766</v>
      </c>
      <c r="X1198" s="7">
        <f t="shared" ca="1" si="37"/>
        <v>51</v>
      </c>
      <c r="Y1198" s="16">
        <f ca="1">X1198/$AA$15</f>
        <v>5.905511811023622E-3</v>
      </c>
    </row>
    <row r="1199" spans="1:25" x14ac:dyDescent="0.25">
      <c r="A1199" t="str">
        <f>'Consolidated List'!A1364</f>
        <v xml:space="preserve">Rutland Park </v>
      </c>
      <c r="B1199" s="7">
        <f>'Consolidated List'!B1364</f>
        <v>2264</v>
      </c>
      <c r="C1199" s="7">
        <f>'Consolidated List'!C1364</f>
        <v>0</v>
      </c>
      <c r="D1199" s="7">
        <f>'Consolidated List'!D1364</f>
        <v>0</v>
      </c>
      <c r="E1199" s="7">
        <f>'Consolidated List'!E1364</f>
        <v>0</v>
      </c>
      <c r="F1199" s="7">
        <f>'Consolidated List'!F1364</f>
        <v>0</v>
      </c>
      <c r="G1199" s="7">
        <f>'Consolidated List'!G1364</f>
        <v>0</v>
      </c>
      <c r="H1199" s="7">
        <f>'Consolidated List'!H1364</f>
        <v>0</v>
      </c>
      <c r="I1199" s="7">
        <f>'Consolidated List'!I1364</f>
        <v>0</v>
      </c>
      <c r="J1199" s="7">
        <f>'Consolidated List'!J1364</f>
        <v>0</v>
      </c>
      <c r="K1199" s="7">
        <f>'Consolidated List'!K1364</f>
        <v>0</v>
      </c>
      <c r="L1199" s="7">
        <f>'Consolidated List'!L1364</f>
        <v>0</v>
      </c>
      <c r="M1199" s="7">
        <f>'Consolidated List'!M1364</f>
        <v>0</v>
      </c>
      <c r="N1199" s="7">
        <f>'Consolidated List'!N1364</f>
        <v>1</v>
      </c>
      <c r="O1199" s="7">
        <f>'Consolidated List'!O1364</f>
        <v>0</v>
      </c>
      <c r="P1199" s="7">
        <f>'Consolidated List'!P1364</f>
        <v>0</v>
      </c>
      <c r="Q1199" s="7">
        <f>'Consolidated List'!Q1364</f>
        <v>0</v>
      </c>
      <c r="R1199" s="10">
        <f ca="1">RAND()*2-1</f>
        <v>0.75704267428680883</v>
      </c>
      <c r="V1199" s="10">
        <f ca="1">$B$2*LOG(B1199+1)+SUMPRODUCT($C$2:$T$2,C1199:T1199)</f>
        <v>130.28767755238016</v>
      </c>
      <c r="W1199" s="10">
        <f t="shared" ca="1" si="36"/>
        <v>37541940156.116074</v>
      </c>
      <c r="X1199" s="7">
        <f t="shared" ca="1" si="37"/>
        <v>1</v>
      </c>
      <c r="Y1199" s="16">
        <f ca="1">X1199/$AA$15</f>
        <v>1.1579434923575729E-4</v>
      </c>
    </row>
    <row r="1200" spans="1:25" x14ac:dyDescent="0.25">
      <c r="A1200" s="13" t="str">
        <f>'Consolidated List'!A1628</f>
        <v xml:space="preserve">Rycroft </v>
      </c>
      <c r="B1200" s="14">
        <f>'Consolidated List'!B1628</f>
        <v>638</v>
      </c>
      <c r="C1200" s="14">
        <f>'Consolidated List'!C1628</f>
        <v>0</v>
      </c>
      <c r="D1200" s="14">
        <f>'Consolidated List'!D1628</f>
        <v>0</v>
      </c>
      <c r="E1200" s="14">
        <f>'Consolidated List'!E1628</f>
        <v>0</v>
      </c>
      <c r="F1200" s="14">
        <f>'Consolidated List'!F1628</f>
        <v>0</v>
      </c>
      <c r="G1200" s="14">
        <f>'Consolidated List'!G1628</f>
        <v>0</v>
      </c>
      <c r="H1200" s="14">
        <f>'Consolidated List'!H1628</f>
        <v>0</v>
      </c>
      <c r="I1200" s="14">
        <f>'Consolidated List'!I1628</f>
        <v>0</v>
      </c>
      <c r="J1200" s="14">
        <f>'Consolidated List'!J1628</f>
        <v>0</v>
      </c>
      <c r="K1200" s="14">
        <f>'Consolidated List'!K1628</f>
        <v>0</v>
      </c>
      <c r="L1200" s="14">
        <f>'Consolidated List'!L1628</f>
        <v>0</v>
      </c>
      <c r="M1200" s="14">
        <f>'Consolidated List'!M1628</f>
        <v>0</v>
      </c>
      <c r="N1200" s="14">
        <f>'Consolidated List'!N1628</f>
        <v>0</v>
      </c>
      <c r="O1200" s="14">
        <f>'Consolidated List'!O1628</f>
        <v>0</v>
      </c>
      <c r="P1200" s="14">
        <f>'Consolidated List'!P1628</f>
        <v>1</v>
      </c>
      <c r="Q1200" s="14">
        <f>'Consolidated List'!Q1628</f>
        <v>0</v>
      </c>
      <c r="R1200" s="15">
        <f ca="1">RAND()*2-1</f>
        <v>2.54765088384723E-2</v>
      </c>
      <c r="S1200" s="13"/>
      <c r="T1200" s="13"/>
      <c r="U1200" s="13"/>
      <c r="V1200" s="15">
        <f ca="1">$B$2*LOG(B1200+1)+SUMPRODUCT($C$2:$T$2,C1200:T1200)</f>
        <v>142.83629340761192</v>
      </c>
      <c r="W1200" s="10">
        <f t="shared" ca="1" si="36"/>
        <v>59455612673.558334</v>
      </c>
      <c r="X1200" s="7">
        <f t="shared" ca="1" si="37"/>
        <v>1</v>
      </c>
      <c r="Y1200" s="16">
        <f ca="1">X1200/$AA$15</f>
        <v>1.1579434923575729E-4</v>
      </c>
    </row>
    <row r="1201" spans="1:25" x14ac:dyDescent="0.25">
      <c r="A1201" s="13" t="str">
        <f>'Consolidated List'!A1629</f>
        <v xml:space="preserve">Ryley </v>
      </c>
      <c r="B1201" s="14">
        <f>'Consolidated List'!B1629</f>
        <v>458</v>
      </c>
      <c r="C1201" s="14">
        <f>'Consolidated List'!C1629</f>
        <v>0</v>
      </c>
      <c r="D1201" s="14">
        <f>'Consolidated List'!D1629</f>
        <v>0</v>
      </c>
      <c r="E1201" s="14">
        <f>'Consolidated List'!E1629</f>
        <v>0</v>
      </c>
      <c r="F1201" s="14">
        <f>'Consolidated List'!F1629</f>
        <v>0</v>
      </c>
      <c r="G1201" s="14">
        <f>'Consolidated List'!G1629</f>
        <v>0</v>
      </c>
      <c r="H1201" s="14">
        <f>'Consolidated List'!H1629</f>
        <v>0</v>
      </c>
      <c r="I1201" s="14">
        <f>'Consolidated List'!I1629</f>
        <v>0</v>
      </c>
      <c r="J1201" s="14">
        <f>'Consolidated List'!J1629</f>
        <v>0</v>
      </c>
      <c r="K1201" s="14">
        <f>'Consolidated List'!K1629</f>
        <v>0</v>
      </c>
      <c r="L1201" s="14">
        <f>'Consolidated List'!L1629</f>
        <v>0</v>
      </c>
      <c r="M1201" s="14">
        <f>'Consolidated List'!M1629</f>
        <v>0</v>
      </c>
      <c r="N1201" s="14">
        <f>'Consolidated List'!N1629</f>
        <v>0</v>
      </c>
      <c r="O1201" s="14">
        <f>'Consolidated List'!O1629</f>
        <v>0</v>
      </c>
      <c r="P1201" s="14">
        <f>'Consolidated List'!P1629</f>
        <v>1</v>
      </c>
      <c r="Q1201" s="14">
        <f>'Consolidated List'!Q1629</f>
        <v>0</v>
      </c>
      <c r="R1201" s="15">
        <f ca="1">RAND()*2-1</f>
        <v>-0.38976090340411429</v>
      </c>
      <c r="S1201" s="13"/>
      <c r="T1201" s="13">
        <v>1</v>
      </c>
      <c r="U1201" s="13"/>
      <c r="V1201" s="15">
        <f ca="1">$B$2*LOG(B1201+1)+SUMPRODUCT($C$2:$T$2,C1201:T1201)</f>
        <v>177.94220958868846</v>
      </c>
      <c r="W1201" s="10">
        <f t="shared" ca="1" si="36"/>
        <v>178400018664.3205</v>
      </c>
      <c r="X1201" s="7">
        <f t="shared" ca="1" si="37"/>
        <v>2</v>
      </c>
      <c r="Y1201" s="16">
        <f ca="1">X1201/$AA$15</f>
        <v>2.3158869847151459E-4</v>
      </c>
    </row>
    <row r="1202" spans="1:25" x14ac:dyDescent="0.25">
      <c r="A1202" t="str">
        <f>'Consolidated List'!A519</f>
        <v xml:space="preserve">Saddle Hills </v>
      </c>
      <c r="B1202" s="7">
        <f>'Consolidated List'!B519</f>
        <v>2458</v>
      </c>
      <c r="C1202" s="7">
        <f>'Consolidated List'!C519</f>
        <v>0</v>
      </c>
      <c r="D1202" s="7">
        <f>'Consolidated List'!D519</f>
        <v>0</v>
      </c>
      <c r="E1202" s="7">
        <f>'Consolidated List'!E519</f>
        <v>0</v>
      </c>
      <c r="F1202" s="7">
        <f>'Consolidated List'!F519</f>
        <v>0</v>
      </c>
      <c r="G1202" s="7">
        <f>'Consolidated List'!G519</f>
        <v>1</v>
      </c>
      <c r="H1202" s="7">
        <f>'Consolidated List'!H519</f>
        <v>0</v>
      </c>
      <c r="I1202" s="7">
        <f>'Consolidated List'!I519</f>
        <v>0</v>
      </c>
      <c r="J1202" s="7">
        <f>'Consolidated List'!J519</f>
        <v>0</v>
      </c>
      <c r="K1202" s="7">
        <f>'Consolidated List'!K519</f>
        <v>0</v>
      </c>
      <c r="L1202" s="7">
        <f>'Consolidated List'!L519</f>
        <v>0</v>
      </c>
      <c r="M1202" s="7">
        <f>'Consolidated List'!M519</f>
        <v>0</v>
      </c>
      <c r="N1202" s="7">
        <f>'Consolidated List'!N519</f>
        <v>0</v>
      </c>
      <c r="O1202" s="7">
        <f>'Consolidated List'!O519</f>
        <v>0</v>
      </c>
      <c r="P1202" s="7">
        <f>'Consolidated List'!P519</f>
        <v>0</v>
      </c>
      <c r="Q1202" s="7">
        <f>'Consolidated List'!Q519</f>
        <v>0</v>
      </c>
      <c r="R1202" s="10">
        <f ca="1">RAND()*2-1</f>
        <v>-0.87017545308332744</v>
      </c>
      <c r="T1202">
        <v>1</v>
      </c>
      <c r="V1202" s="10">
        <f ca="1">$B$2*LOG(B1202+1)+SUMPRODUCT($C$2:$T$2,C1202:T1202)</f>
        <v>187.19327691754438</v>
      </c>
      <c r="W1202" s="10">
        <f t="shared" ca="1" si="36"/>
        <v>229853560007.68842</v>
      </c>
      <c r="X1202" s="7">
        <f t="shared" ca="1" si="37"/>
        <v>2</v>
      </c>
      <c r="Y1202" s="16">
        <f ca="1">X1202/$AA$15</f>
        <v>2.3158869847151459E-4</v>
      </c>
    </row>
    <row r="1203" spans="1:25" x14ac:dyDescent="0.25">
      <c r="A1203" t="str">
        <f>'Consolidated List'!A667</f>
        <v xml:space="preserve">Saddle Lake </v>
      </c>
      <c r="B1203" s="7">
        <f>'Consolidated List'!B667</f>
        <v>8000</v>
      </c>
      <c r="C1203" s="7">
        <f>'Consolidated List'!C667</f>
        <v>0</v>
      </c>
      <c r="D1203" s="7">
        <f>'Consolidated List'!D667</f>
        <v>0</v>
      </c>
      <c r="E1203" s="7">
        <f>'Consolidated List'!E667</f>
        <v>0</v>
      </c>
      <c r="F1203" s="7">
        <f>'Consolidated List'!F667</f>
        <v>0</v>
      </c>
      <c r="G1203" s="7">
        <f>'Consolidated List'!G667</f>
        <v>0</v>
      </c>
      <c r="H1203" s="7">
        <f>'Consolidated List'!H667</f>
        <v>0</v>
      </c>
      <c r="I1203" s="7">
        <f>'Consolidated List'!I667</f>
        <v>1</v>
      </c>
      <c r="J1203" s="7">
        <f>'Consolidated List'!J667</f>
        <v>0</v>
      </c>
      <c r="K1203" s="7">
        <f>'Consolidated List'!K667</f>
        <v>0</v>
      </c>
      <c r="L1203" s="7">
        <f>'Consolidated List'!L667</f>
        <v>0</v>
      </c>
      <c r="M1203" s="7">
        <f>'Consolidated List'!M667</f>
        <v>0</v>
      </c>
      <c r="N1203" s="7">
        <f>'Consolidated List'!N667</f>
        <v>0</v>
      </c>
      <c r="O1203" s="7">
        <f>'Consolidated List'!O667</f>
        <v>0</v>
      </c>
      <c r="P1203" s="7">
        <f>'Consolidated List'!P667</f>
        <v>0</v>
      </c>
      <c r="Q1203" s="7">
        <f>'Consolidated List'!Q667</f>
        <v>0</v>
      </c>
      <c r="R1203" s="10">
        <f ca="1">RAND()*2-1</f>
        <v>-0.79635704258218776</v>
      </c>
      <c r="V1203" s="10">
        <f ca="1">$B$2*LOG(B1203+1)+SUMPRODUCT($C$2:$T$2,C1203:T1203)</f>
        <v>155.8401904976929</v>
      </c>
      <c r="W1203" s="10">
        <f t="shared" ca="1" si="36"/>
        <v>91917319736.690842</v>
      </c>
      <c r="X1203" s="7">
        <f t="shared" ca="1" si="37"/>
        <v>1</v>
      </c>
      <c r="Y1203" s="16">
        <f ca="1">X1203/$AA$15</f>
        <v>1.1579434923575729E-4</v>
      </c>
    </row>
    <row r="1204" spans="1:25" x14ac:dyDescent="0.25">
      <c r="A1204" t="str">
        <f>'Consolidated List'!A1365</f>
        <v xml:space="preserve">Saddle Ridge </v>
      </c>
      <c r="B1204" s="7">
        <f>'Consolidated List'!B1365</f>
        <v>6788</v>
      </c>
      <c r="C1204" s="7">
        <f>'Consolidated List'!C1365</f>
        <v>0</v>
      </c>
      <c r="D1204" s="7">
        <f>'Consolidated List'!D1365</f>
        <v>0</v>
      </c>
      <c r="E1204" s="7">
        <f>'Consolidated List'!E1365</f>
        <v>0</v>
      </c>
      <c r="F1204" s="7">
        <f>'Consolidated List'!F1365</f>
        <v>0</v>
      </c>
      <c r="G1204" s="7">
        <f>'Consolidated List'!G1365</f>
        <v>0</v>
      </c>
      <c r="H1204" s="7">
        <f>'Consolidated List'!H1365</f>
        <v>0</v>
      </c>
      <c r="I1204" s="7">
        <f>'Consolidated List'!I1365</f>
        <v>0</v>
      </c>
      <c r="J1204" s="7">
        <f>'Consolidated List'!J1365</f>
        <v>0</v>
      </c>
      <c r="K1204" s="7">
        <f>'Consolidated List'!K1365</f>
        <v>0</v>
      </c>
      <c r="L1204" s="7">
        <f>'Consolidated List'!L1365</f>
        <v>0</v>
      </c>
      <c r="M1204" s="7">
        <f>'Consolidated List'!M1365</f>
        <v>0</v>
      </c>
      <c r="N1204" s="7">
        <f>'Consolidated List'!N1365</f>
        <v>1</v>
      </c>
      <c r="O1204" s="7">
        <f>'Consolidated List'!O1365</f>
        <v>0</v>
      </c>
      <c r="P1204" s="7">
        <f>'Consolidated List'!P1365</f>
        <v>0</v>
      </c>
      <c r="Q1204" s="7">
        <f>'Consolidated List'!Q1365</f>
        <v>0</v>
      </c>
      <c r="R1204" s="10">
        <f ca="1">RAND()*2-1</f>
        <v>-0.31497712892144958</v>
      </c>
      <c r="V1204" s="10">
        <f ca="1">$B$2*LOG(B1204+1)+SUMPRODUCT($C$2:$T$2,C1204:T1204)</f>
        <v>135.29982039704041</v>
      </c>
      <c r="W1204" s="10">
        <f t="shared" ca="1" si="36"/>
        <v>45340478638.647652</v>
      </c>
      <c r="X1204" s="7">
        <f t="shared" ca="1" si="37"/>
        <v>1</v>
      </c>
      <c r="Y1204" s="16">
        <f ca="1">X1204/$AA$15</f>
        <v>1.1579434923575729E-4</v>
      </c>
    </row>
    <row r="1205" spans="1:25" x14ac:dyDescent="0.25">
      <c r="A1205" t="str">
        <f>'Consolidated List'!A1366</f>
        <v xml:space="preserve">Sage Hill </v>
      </c>
      <c r="B1205" s="7">
        <f>'Consolidated List'!B1366</f>
        <v>0</v>
      </c>
      <c r="C1205" s="7">
        <f>'Consolidated List'!C1366</f>
        <v>0</v>
      </c>
      <c r="D1205" s="7">
        <f>'Consolidated List'!D1366</f>
        <v>0</v>
      </c>
      <c r="E1205" s="7">
        <f>'Consolidated List'!E1366</f>
        <v>0</v>
      </c>
      <c r="F1205" s="7">
        <f>'Consolidated List'!F1366</f>
        <v>0</v>
      </c>
      <c r="G1205" s="7">
        <f>'Consolidated List'!G1366</f>
        <v>0</v>
      </c>
      <c r="H1205" s="7">
        <f>'Consolidated List'!H1366</f>
        <v>0</v>
      </c>
      <c r="I1205" s="7">
        <f>'Consolidated List'!I1366</f>
        <v>0</v>
      </c>
      <c r="J1205" s="7">
        <f>'Consolidated List'!J1366</f>
        <v>0</v>
      </c>
      <c r="K1205" s="7">
        <f>'Consolidated List'!K1366</f>
        <v>0</v>
      </c>
      <c r="L1205" s="7">
        <f>'Consolidated List'!L1366</f>
        <v>0</v>
      </c>
      <c r="M1205" s="7">
        <f>'Consolidated List'!M1366</f>
        <v>0</v>
      </c>
      <c r="N1205" s="7">
        <f>'Consolidated List'!N1366</f>
        <v>1</v>
      </c>
      <c r="O1205" s="7">
        <f>'Consolidated List'!O1366</f>
        <v>0</v>
      </c>
      <c r="P1205" s="7">
        <f>'Consolidated List'!P1366</f>
        <v>0</v>
      </c>
      <c r="Q1205" s="7">
        <f>'Consolidated List'!Q1366</f>
        <v>0</v>
      </c>
      <c r="R1205" s="10">
        <f ca="1">RAND()*2-1</f>
        <v>0.9608144247135546</v>
      </c>
      <c r="V1205" s="10">
        <f ca="1">$B$2*LOG(B1205+1)+SUMPRODUCT($C$2:$T$2,C1205:T1205)</f>
        <v>21.608144247135545</v>
      </c>
      <c r="W1205" s="10">
        <f t="shared" ca="1" si="36"/>
        <v>4710718.6593440911</v>
      </c>
      <c r="X1205" s="7">
        <f t="shared" ca="1" si="37"/>
        <v>1</v>
      </c>
      <c r="Y1205" s="16">
        <f ca="1">X1205/$AA$15</f>
        <v>1.1579434923575729E-4</v>
      </c>
    </row>
    <row r="1206" spans="1:25" x14ac:dyDescent="0.25">
      <c r="A1206" t="str">
        <f>'Consolidated List'!A1093</f>
        <v>Sakaw</v>
      </c>
      <c r="B1206" s="7">
        <f>'Consolidated List'!B1093</f>
        <v>0</v>
      </c>
      <c r="C1206" s="7">
        <f>'Consolidated List'!C1093</f>
        <v>0</v>
      </c>
      <c r="D1206" s="7">
        <f>'Consolidated List'!D1093</f>
        <v>0</v>
      </c>
      <c r="E1206" s="7">
        <f>'Consolidated List'!E1093</f>
        <v>0</v>
      </c>
      <c r="F1206" s="7">
        <f>'Consolidated List'!F1093</f>
        <v>0</v>
      </c>
      <c r="G1206" s="7">
        <f>'Consolidated List'!G1093</f>
        <v>0</v>
      </c>
      <c r="H1206" s="7">
        <f>'Consolidated List'!H1093</f>
        <v>0</v>
      </c>
      <c r="I1206" s="7">
        <f>'Consolidated List'!I1093</f>
        <v>0</v>
      </c>
      <c r="J1206" s="7">
        <f>'Consolidated List'!J1093</f>
        <v>0</v>
      </c>
      <c r="K1206" s="7">
        <f>'Consolidated List'!K1093</f>
        <v>0</v>
      </c>
      <c r="L1206" s="7">
        <f>'Consolidated List'!L1093</f>
        <v>0</v>
      </c>
      <c r="M1206" s="7">
        <f>'Consolidated List'!M1093</f>
        <v>1</v>
      </c>
      <c r="N1206" s="7">
        <f>'Consolidated List'!N1093</f>
        <v>0</v>
      </c>
      <c r="O1206" s="7">
        <f>'Consolidated List'!O1093</f>
        <v>0</v>
      </c>
      <c r="P1206" s="7">
        <f>'Consolidated List'!P1093</f>
        <v>0</v>
      </c>
      <c r="Q1206" s="7">
        <f>'Consolidated List'!Q1093</f>
        <v>0</v>
      </c>
      <c r="R1206" s="10">
        <f ca="1">RAND()*2-1</f>
        <v>-0.10810463535945281</v>
      </c>
      <c r="V1206" s="10">
        <f ca="1">$B$2*LOG(B1206+1)+SUMPRODUCT($C$2:$T$2,C1206:T1206)</f>
        <v>54.773320590217921</v>
      </c>
      <c r="W1206" s="10">
        <f t="shared" ca="1" si="36"/>
        <v>492998219.40440452</v>
      </c>
      <c r="X1206" s="7">
        <f t="shared" ca="1" si="37"/>
        <v>1</v>
      </c>
      <c r="Y1206" s="16">
        <f ca="1">X1206/$AA$15</f>
        <v>1.1579434923575729E-4</v>
      </c>
    </row>
    <row r="1207" spans="1:25" x14ac:dyDescent="0.25">
      <c r="A1207" t="str">
        <f>'Consolidated List'!A10</f>
        <v>Salisbury</v>
      </c>
      <c r="B1207" s="7">
        <f>'Consolidated List'!B10</f>
        <v>0</v>
      </c>
      <c r="C1207" s="7">
        <f>'Consolidated List'!C10</f>
        <v>1</v>
      </c>
      <c r="D1207" s="7">
        <f>'Consolidated List'!D10</f>
        <v>0</v>
      </c>
      <c r="E1207" s="7">
        <f>'Consolidated List'!E10</f>
        <v>0</v>
      </c>
      <c r="F1207" s="7">
        <f>'Consolidated List'!F10</f>
        <v>0</v>
      </c>
      <c r="G1207" s="7">
        <f>'Consolidated List'!G10</f>
        <v>0</v>
      </c>
      <c r="H1207" s="7">
        <f>'Consolidated List'!H10</f>
        <v>0</v>
      </c>
      <c r="I1207" s="7">
        <f>'Consolidated List'!I10</f>
        <v>0</v>
      </c>
      <c r="J1207" s="7">
        <f>'Consolidated List'!J10</f>
        <v>0</v>
      </c>
      <c r="K1207" s="7">
        <f>'Consolidated List'!K10</f>
        <v>0</v>
      </c>
      <c r="L1207" s="7">
        <f>'Consolidated List'!L10</f>
        <v>0</v>
      </c>
      <c r="M1207" s="7">
        <f>'Consolidated List'!M10</f>
        <v>0</v>
      </c>
      <c r="N1207" s="7">
        <f>'Consolidated List'!N10</f>
        <v>0</v>
      </c>
      <c r="O1207" s="7">
        <f>'Consolidated List'!O10</f>
        <v>0</v>
      </c>
      <c r="P1207" s="7">
        <f>'Consolidated List'!P10</f>
        <v>0</v>
      </c>
      <c r="Q1207" s="7">
        <f>'Consolidated List'!Q10</f>
        <v>0</v>
      </c>
      <c r="R1207" s="10">
        <f ca="1">RAND()*2-1</f>
        <v>0.90730845667132387</v>
      </c>
      <c r="T1207">
        <v>3</v>
      </c>
      <c r="V1207" s="10">
        <f ca="1">$B$2*LOG(B1207+1)+SUMPRODUCT($C$2:$T$2,C1207:T1207)</f>
        <v>216.07308456671325</v>
      </c>
      <c r="W1207" s="10">
        <f t="shared" ca="1" si="36"/>
        <v>470980969010.84711</v>
      </c>
      <c r="X1207" s="7">
        <f t="shared" ca="1" si="37"/>
        <v>4</v>
      </c>
      <c r="Y1207" s="16">
        <f ca="1">X1207/$AA$15</f>
        <v>4.6317739694302917E-4</v>
      </c>
    </row>
    <row r="1208" spans="1:25" x14ac:dyDescent="0.25">
      <c r="A1208" t="str">
        <f>'Consolidated List'!A668</f>
        <v xml:space="preserve">Samson </v>
      </c>
      <c r="B1208" s="7">
        <f>'Consolidated List'!B668</f>
        <v>1084</v>
      </c>
      <c r="C1208" s="7">
        <f>'Consolidated List'!C668</f>
        <v>0</v>
      </c>
      <c r="D1208" s="7">
        <f>'Consolidated List'!D668</f>
        <v>0</v>
      </c>
      <c r="E1208" s="7">
        <f>'Consolidated List'!E668</f>
        <v>0</v>
      </c>
      <c r="F1208" s="7">
        <f>'Consolidated List'!F668</f>
        <v>0</v>
      </c>
      <c r="G1208" s="7">
        <f>'Consolidated List'!G668</f>
        <v>0</v>
      </c>
      <c r="H1208" s="7">
        <f>'Consolidated List'!H668</f>
        <v>0</v>
      </c>
      <c r="I1208" s="7">
        <f>'Consolidated List'!I668</f>
        <v>1</v>
      </c>
      <c r="J1208" s="7">
        <f>'Consolidated List'!J668</f>
        <v>0</v>
      </c>
      <c r="K1208" s="7">
        <f>'Consolidated List'!K668</f>
        <v>0</v>
      </c>
      <c r="L1208" s="7">
        <f>'Consolidated List'!L668</f>
        <v>0</v>
      </c>
      <c r="M1208" s="7">
        <f>'Consolidated List'!M668</f>
        <v>0</v>
      </c>
      <c r="N1208" s="7">
        <f>'Consolidated List'!N668</f>
        <v>0</v>
      </c>
      <c r="O1208" s="7">
        <f>'Consolidated List'!O668</f>
        <v>0</v>
      </c>
      <c r="P1208" s="7">
        <f>'Consolidated List'!P668</f>
        <v>0</v>
      </c>
      <c r="Q1208" s="7">
        <f>'Consolidated List'!Q668</f>
        <v>0</v>
      </c>
      <c r="R1208" s="10">
        <f ca="1">RAND()*2-1</f>
        <v>0.67385052030018788</v>
      </c>
      <c r="V1208" s="10">
        <f ca="1">$B$2*LOG(B1208+1)+SUMPRODUCT($C$2:$T$2,C1208:T1208)</f>
        <v>141.90768656309197</v>
      </c>
      <c r="W1208" s="10">
        <f t="shared" ca="1" si="36"/>
        <v>57547915905.404945</v>
      </c>
      <c r="X1208" s="7">
        <f t="shared" ca="1" si="37"/>
        <v>1</v>
      </c>
      <c r="Y1208" s="16">
        <f ca="1">X1208/$AA$15</f>
        <v>1.1579434923575729E-4</v>
      </c>
    </row>
    <row r="1209" spans="1:25" x14ac:dyDescent="0.25">
      <c r="A1209" t="str">
        <f>'Consolidated List'!A1367</f>
        <v xml:space="preserve">Sandstone Valley </v>
      </c>
      <c r="B1209" s="7">
        <f>'Consolidated List'!B1367</f>
        <v>6628</v>
      </c>
      <c r="C1209" s="7">
        <f>'Consolidated List'!C1367</f>
        <v>0</v>
      </c>
      <c r="D1209" s="7">
        <f>'Consolidated List'!D1367</f>
        <v>0</v>
      </c>
      <c r="E1209" s="7">
        <f>'Consolidated List'!E1367</f>
        <v>0</v>
      </c>
      <c r="F1209" s="7">
        <f>'Consolidated List'!F1367</f>
        <v>0</v>
      </c>
      <c r="G1209" s="7">
        <f>'Consolidated List'!G1367</f>
        <v>0</v>
      </c>
      <c r="H1209" s="7">
        <f>'Consolidated List'!H1367</f>
        <v>0</v>
      </c>
      <c r="I1209" s="7">
        <f>'Consolidated List'!I1367</f>
        <v>0</v>
      </c>
      <c r="J1209" s="7">
        <f>'Consolidated List'!J1367</f>
        <v>0</v>
      </c>
      <c r="K1209" s="7">
        <f>'Consolidated List'!K1367</f>
        <v>0</v>
      </c>
      <c r="L1209" s="7">
        <f>'Consolidated List'!L1367</f>
        <v>0</v>
      </c>
      <c r="M1209" s="7">
        <f>'Consolidated List'!M1367</f>
        <v>0</v>
      </c>
      <c r="N1209" s="7">
        <f>'Consolidated List'!N1367</f>
        <v>1</v>
      </c>
      <c r="O1209" s="7">
        <f>'Consolidated List'!O1367</f>
        <v>0</v>
      </c>
      <c r="P1209" s="7">
        <f>'Consolidated List'!P1367</f>
        <v>0</v>
      </c>
      <c r="Q1209" s="7">
        <f>'Consolidated List'!Q1367</f>
        <v>0</v>
      </c>
      <c r="R1209" s="10">
        <f ca="1">RAND()*2-1</f>
        <v>0.20657620737995641</v>
      </c>
      <c r="T1209">
        <v>5</v>
      </c>
      <c r="V1209" s="10">
        <f ca="1">$B$2*LOG(B1209+1)+SUMPRODUCT($C$2:$T$2,C1209:T1209)</f>
        <v>360.17354670137809</v>
      </c>
      <c r="W1209" s="10">
        <f t="shared" ca="1" si="36"/>
        <v>6061206249660.4502</v>
      </c>
      <c r="X1209" s="7">
        <f t="shared" ca="1" si="37"/>
        <v>45</v>
      </c>
      <c r="Y1209" s="16">
        <f ca="1">X1209/$AA$15</f>
        <v>5.2107457156090782E-3</v>
      </c>
    </row>
    <row r="1210" spans="1:25" x14ac:dyDescent="0.25">
      <c r="A1210" t="str">
        <f>'Consolidated List'!A573</f>
        <v xml:space="preserve">Sandy Beach </v>
      </c>
      <c r="B1210" s="7">
        <f>'Consolidated List'!B573</f>
        <v>239</v>
      </c>
      <c r="C1210" s="7">
        <f>'Consolidated List'!C573</f>
        <v>0</v>
      </c>
      <c r="D1210" s="7">
        <f>'Consolidated List'!D573</f>
        <v>0</v>
      </c>
      <c r="E1210" s="7">
        <f>'Consolidated List'!E573</f>
        <v>0</v>
      </c>
      <c r="F1210" s="7">
        <f>'Consolidated List'!F573</f>
        <v>1</v>
      </c>
      <c r="G1210" s="7">
        <f>'Consolidated List'!G573</f>
        <v>0</v>
      </c>
      <c r="H1210" s="7">
        <f>'Consolidated List'!H573</f>
        <v>0</v>
      </c>
      <c r="I1210" s="7">
        <f>'Consolidated List'!I573</f>
        <v>0</v>
      </c>
      <c r="J1210" s="7">
        <f>'Consolidated List'!J573</f>
        <v>0</v>
      </c>
      <c r="K1210" s="7">
        <f>'Consolidated List'!K573</f>
        <v>0</v>
      </c>
      <c r="L1210" s="7">
        <f>'Consolidated List'!L573</f>
        <v>0</v>
      </c>
      <c r="M1210" s="7">
        <f>'Consolidated List'!M573</f>
        <v>0</v>
      </c>
      <c r="N1210" s="7">
        <f>'Consolidated List'!N573</f>
        <v>0</v>
      </c>
      <c r="O1210" s="7">
        <f>'Consolidated List'!O573</f>
        <v>0</v>
      </c>
      <c r="P1210" s="7">
        <f>'Consolidated List'!P573</f>
        <v>0</v>
      </c>
      <c r="Q1210" s="7">
        <f>'Consolidated List'!Q573</f>
        <v>0</v>
      </c>
      <c r="R1210" s="10">
        <f ca="1">RAND()*2-1</f>
        <v>-0.46654604415288348</v>
      </c>
      <c r="V1210" s="10">
        <f ca="1">$B$2*LOG(B1210+1)+SUMPRODUCT($C$2:$T$2,C1210:T1210)</f>
        <v>90.88151053495416</v>
      </c>
      <c r="W1210" s="10">
        <f t="shared" ca="1" si="36"/>
        <v>6199800058.6174374</v>
      </c>
      <c r="X1210" s="7">
        <f t="shared" ca="1" si="37"/>
        <v>1</v>
      </c>
      <c r="Y1210" s="16">
        <f ca="1">X1210/$AA$15</f>
        <v>1.1579434923575729E-4</v>
      </c>
    </row>
    <row r="1211" spans="1:25" x14ac:dyDescent="0.25">
      <c r="A1211" s="13" t="str">
        <f>'Consolidated List'!A1857</f>
        <v xml:space="preserve">Sandy Lake </v>
      </c>
      <c r="B1211" s="14">
        <f>'Consolidated List'!B1857</f>
        <v>135</v>
      </c>
      <c r="C1211" s="14">
        <f>'Consolidated List'!C1857</f>
        <v>0</v>
      </c>
      <c r="D1211" s="14">
        <f>'Consolidated List'!D1857</f>
        <v>0</v>
      </c>
      <c r="E1211" s="7">
        <f>'Consolidated List'!E397</f>
        <v>1</v>
      </c>
      <c r="F1211" s="14">
        <f>'Consolidated List'!F1857</f>
        <v>0</v>
      </c>
      <c r="G1211" s="14">
        <f>'Consolidated List'!G1857</f>
        <v>0</v>
      </c>
      <c r="H1211" s="14">
        <f>'Consolidated List'!H1857</f>
        <v>0</v>
      </c>
      <c r="I1211" s="14">
        <f>'Consolidated List'!I1857</f>
        <v>0</v>
      </c>
      <c r="J1211" s="14">
        <f>'Consolidated List'!J1857</f>
        <v>0</v>
      </c>
      <c r="K1211" s="14">
        <f>'Consolidated List'!K1857</f>
        <v>0</v>
      </c>
      <c r="L1211" s="14">
        <f>'Consolidated List'!L1857</f>
        <v>0</v>
      </c>
      <c r="M1211" s="14">
        <f>'Consolidated List'!M1857</f>
        <v>0</v>
      </c>
      <c r="N1211" s="14">
        <f>'Consolidated List'!N1857</f>
        <v>0</v>
      </c>
      <c r="O1211" s="14">
        <f>'Consolidated List'!O1857</f>
        <v>0</v>
      </c>
      <c r="P1211" s="14">
        <f>'Consolidated List'!P1857</f>
        <v>0</v>
      </c>
      <c r="Q1211" s="14">
        <f>'Consolidated List'!Q1857</f>
        <v>1</v>
      </c>
      <c r="R1211" s="15">
        <f ca="1">RAND()*2-1</f>
        <v>-0.49210929902224088</v>
      </c>
      <c r="S1211" s="13"/>
      <c r="T1211" s="13">
        <v>3</v>
      </c>
      <c r="U1211" s="13"/>
      <c r="V1211" s="15">
        <f ca="1">$B$2*LOG(B1211+1)+SUMPRODUCT($C$2:$T$2,C1211:T1211)</f>
        <v>262.48569098599478</v>
      </c>
      <c r="W1211" s="10">
        <f t="shared" ca="1" si="36"/>
        <v>1246029049316.5999</v>
      </c>
      <c r="X1211" s="7">
        <f t="shared" ca="1" si="37"/>
        <v>10</v>
      </c>
      <c r="Y1211" s="16">
        <f ca="1">X1211/$AA$15</f>
        <v>1.1579434923575729E-3</v>
      </c>
    </row>
    <row r="1212" spans="1:25" x14ac:dyDescent="0.25">
      <c r="A1212" t="str">
        <f>'Consolidated List'!A669</f>
        <v xml:space="preserve">Sandy Point </v>
      </c>
      <c r="B1212" s="7">
        <f>'Consolidated List'!B669</f>
        <v>0</v>
      </c>
      <c r="C1212" s="7">
        <f>'Consolidated List'!C669</f>
        <v>0</v>
      </c>
      <c r="D1212" s="7">
        <f>'Consolidated List'!D669</f>
        <v>0</v>
      </c>
      <c r="E1212" s="7">
        <f>'Consolidated List'!E669</f>
        <v>0</v>
      </c>
      <c r="F1212" s="7">
        <f>'Consolidated List'!F669</f>
        <v>0</v>
      </c>
      <c r="G1212" s="7">
        <f>'Consolidated List'!G669</f>
        <v>0</v>
      </c>
      <c r="H1212" s="7">
        <f>'Consolidated List'!H669</f>
        <v>0</v>
      </c>
      <c r="I1212" s="7">
        <f>'Consolidated List'!I669</f>
        <v>1</v>
      </c>
      <c r="J1212" s="7">
        <f>'Consolidated List'!J669</f>
        <v>0</v>
      </c>
      <c r="K1212" s="7">
        <f>'Consolidated List'!K669</f>
        <v>0</v>
      </c>
      <c r="L1212" s="7">
        <f>'Consolidated List'!L669</f>
        <v>0</v>
      </c>
      <c r="M1212" s="7">
        <f>'Consolidated List'!M669</f>
        <v>0</v>
      </c>
      <c r="N1212" s="7">
        <f>'Consolidated List'!N669</f>
        <v>0</v>
      </c>
      <c r="O1212" s="7">
        <f>'Consolidated List'!O669</f>
        <v>0</v>
      </c>
      <c r="P1212" s="7">
        <f>'Consolidated List'!P669</f>
        <v>0</v>
      </c>
      <c r="Q1212" s="7">
        <f>'Consolidated List'!Q669</f>
        <v>0</v>
      </c>
      <c r="R1212" s="10">
        <f ca="1">RAND()*2-1</f>
        <v>0.64627042262622658</v>
      </c>
      <c r="V1212" s="10">
        <f ca="1">$B$2*LOG(B1212+1)+SUMPRODUCT($C$2:$T$2,C1212:T1212)</f>
        <v>41.462704226262268</v>
      </c>
      <c r="W1212" s="10">
        <f t="shared" ca="1" si="36"/>
        <v>122542888.00166114</v>
      </c>
      <c r="X1212" s="7">
        <f t="shared" ca="1" si="37"/>
        <v>1</v>
      </c>
      <c r="Y1212" s="16">
        <f ca="1">X1212/$AA$15</f>
        <v>1.1579434923575729E-4</v>
      </c>
    </row>
    <row r="1213" spans="1:25" x14ac:dyDescent="0.25">
      <c r="A1213" t="str">
        <f>'Consolidated List'!A398</f>
        <v xml:space="preserve">Sangudo </v>
      </c>
      <c r="B1213" s="7">
        <f>'Consolidated List'!B398</f>
        <v>364</v>
      </c>
      <c r="C1213" s="7">
        <f>'Consolidated List'!C398</f>
        <v>0</v>
      </c>
      <c r="D1213" s="7">
        <f>'Consolidated List'!D398</f>
        <v>0</v>
      </c>
      <c r="E1213" s="7">
        <f>'Consolidated List'!E398</f>
        <v>1</v>
      </c>
      <c r="F1213" s="7">
        <f>'Consolidated List'!F398</f>
        <v>0</v>
      </c>
      <c r="G1213" s="7">
        <f>'Consolidated List'!G398</f>
        <v>0</v>
      </c>
      <c r="H1213" s="7">
        <f>'Consolidated List'!H398</f>
        <v>0</v>
      </c>
      <c r="I1213" s="7">
        <f>'Consolidated List'!I398</f>
        <v>0</v>
      </c>
      <c r="J1213" s="7">
        <f>'Consolidated List'!J398</f>
        <v>0</v>
      </c>
      <c r="K1213" s="7">
        <f>'Consolidated List'!K398</f>
        <v>0</v>
      </c>
      <c r="L1213" s="7">
        <f>'Consolidated List'!L398</f>
        <v>0</v>
      </c>
      <c r="M1213" s="7">
        <f>'Consolidated List'!M398</f>
        <v>0</v>
      </c>
      <c r="N1213" s="7">
        <f>'Consolidated List'!N398</f>
        <v>0</v>
      </c>
      <c r="O1213" s="7">
        <f>'Consolidated List'!O398</f>
        <v>0</v>
      </c>
      <c r="P1213" s="7">
        <f>'Consolidated List'!P398</f>
        <v>0</v>
      </c>
      <c r="Q1213" s="7">
        <f>'Consolidated List'!Q398</f>
        <v>0</v>
      </c>
      <c r="R1213" s="10">
        <f ca="1">RAND()*2-1</f>
        <v>4.2290197909612415E-2</v>
      </c>
      <c r="V1213" s="10">
        <f ca="1">$B$2*LOG(B1213+1)+SUMPRODUCT($C$2:$T$2,C1213:T1213)</f>
        <v>109.97856650615979</v>
      </c>
      <c r="W1213" s="10">
        <f t="shared" ca="1" si="36"/>
        <v>16089415722.18593</v>
      </c>
      <c r="X1213" s="7">
        <f t="shared" ca="1" si="37"/>
        <v>1</v>
      </c>
      <c r="Y1213" s="16">
        <f ca="1">X1213/$AA$15</f>
        <v>1.1579434923575729E-4</v>
      </c>
    </row>
    <row r="1214" spans="1:25" x14ac:dyDescent="0.25">
      <c r="A1214" t="str">
        <f>'Consolidated List'!A399</f>
        <v xml:space="preserve">Saprae Creek </v>
      </c>
      <c r="B1214" s="7">
        <f>'Consolidated List'!B399</f>
        <v>737</v>
      </c>
      <c r="C1214" s="7">
        <f>'Consolidated List'!C399</f>
        <v>0</v>
      </c>
      <c r="D1214" s="7">
        <f>'Consolidated List'!D399</f>
        <v>0</v>
      </c>
      <c r="E1214" s="7">
        <f>'Consolidated List'!E399</f>
        <v>1</v>
      </c>
      <c r="F1214" s="7">
        <f>'Consolidated List'!F399</f>
        <v>0</v>
      </c>
      <c r="G1214" s="7">
        <f>'Consolidated List'!G399</f>
        <v>0</v>
      </c>
      <c r="H1214" s="7">
        <f>'Consolidated List'!H399</f>
        <v>0</v>
      </c>
      <c r="I1214" s="7">
        <f>'Consolidated List'!I399</f>
        <v>0</v>
      </c>
      <c r="J1214" s="7">
        <f>'Consolidated List'!J399</f>
        <v>0</v>
      </c>
      <c r="K1214" s="7">
        <f>'Consolidated List'!K399</f>
        <v>0</v>
      </c>
      <c r="L1214" s="7">
        <f>'Consolidated List'!L399</f>
        <v>0</v>
      </c>
      <c r="M1214" s="7">
        <f>'Consolidated List'!M399</f>
        <v>0</v>
      </c>
      <c r="N1214" s="7">
        <f>'Consolidated List'!N399</f>
        <v>0</v>
      </c>
      <c r="O1214" s="7">
        <f>'Consolidated List'!O399</f>
        <v>0</v>
      </c>
      <c r="P1214" s="7">
        <f>'Consolidated List'!P399</f>
        <v>0</v>
      </c>
      <c r="Q1214" s="14">
        <f>'Consolidated List'!Q1858</f>
        <v>1</v>
      </c>
      <c r="R1214" s="10">
        <f ca="1">RAND()*2-1</f>
        <v>-0.9280709601477195</v>
      </c>
      <c r="V1214" s="10">
        <f ca="1">$B$2*LOG(B1214+1)+SUMPRODUCT($C$2:$T$2,C1214:T1214)</f>
        <v>150.36515033868318</v>
      </c>
      <c r="W1214" s="10">
        <f t="shared" ca="1" si="36"/>
        <v>76866297809.242447</v>
      </c>
      <c r="X1214" s="7">
        <f t="shared" ca="1" si="37"/>
        <v>1</v>
      </c>
      <c r="Y1214" s="16">
        <f ca="1">X1214/$AA$15</f>
        <v>1.1579434923575729E-4</v>
      </c>
    </row>
    <row r="1215" spans="1:25" x14ac:dyDescent="0.25">
      <c r="A1215" t="str">
        <f>'Consolidated List'!A870</f>
        <v>Saskatoon Island</v>
      </c>
      <c r="B1215" s="7">
        <f>'Consolidated List'!B870</f>
        <v>0</v>
      </c>
      <c r="C1215" s="7">
        <f>'Consolidated List'!C870</f>
        <v>0</v>
      </c>
      <c r="D1215" s="7">
        <f>'Consolidated List'!D870</f>
        <v>0</v>
      </c>
      <c r="E1215" s="7">
        <f>'Consolidated List'!E870</f>
        <v>0</v>
      </c>
      <c r="F1215" s="7">
        <f>'Consolidated List'!F870</f>
        <v>0</v>
      </c>
      <c r="G1215" s="7">
        <f>'Consolidated List'!G870</f>
        <v>0</v>
      </c>
      <c r="H1215" s="7">
        <f>'Consolidated List'!H870</f>
        <v>0</v>
      </c>
      <c r="I1215" s="7">
        <f>'Consolidated List'!I870</f>
        <v>0</v>
      </c>
      <c r="J1215" s="7">
        <f>'Consolidated List'!J870</f>
        <v>0</v>
      </c>
      <c r="K1215" s="7">
        <f>'Consolidated List'!K870</f>
        <v>0</v>
      </c>
      <c r="L1215" s="7">
        <f>'Consolidated List'!L870</f>
        <v>1</v>
      </c>
      <c r="M1215" s="7">
        <f>'Consolidated List'!M870</f>
        <v>0</v>
      </c>
      <c r="N1215" s="7">
        <f>'Consolidated List'!N870</f>
        <v>0</v>
      </c>
      <c r="O1215" s="7">
        <f>'Consolidated List'!O870</f>
        <v>0</v>
      </c>
      <c r="P1215" s="7">
        <f>'Consolidated List'!P870</f>
        <v>0</v>
      </c>
      <c r="Q1215" s="7">
        <f>'Consolidated List'!Q870</f>
        <v>0</v>
      </c>
      <c r="R1215" s="10">
        <f ca="1">RAND()*2-1</f>
        <v>-0.13498666630918699</v>
      </c>
      <c r="V1215" s="10">
        <f ca="1">$B$2*LOG(B1215+1)+SUMPRODUCT($C$2:$T$2,C1215:T1215)</f>
        <v>23.65013333690813</v>
      </c>
      <c r="W1215" s="10">
        <f t="shared" ca="1" si="36"/>
        <v>7398911.8045473155</v>
      </c>
      <c r="X1215" s="7">
        <f t="shared" ca="1" si="37"/>
        <v>1</v>
      </c>
      <c r="Y1215" s="16">
        <f ca="1">X1215/$AA$15</f>
        <v>1.1579434923575729E-4</v>
      </c>
    </row>
    <row r="1216" spans="1:25" x14ac:dyDescent="0.25">
      <c r="A1216" t="str">
        <f>'Consolidated List'!A1088</f>
        <v>Satoo</v>
      </c>
      <c r="B1216" s="7">
        <f>'Consolidated List'!B1088</f>
        <v>0</v>
      </c>
      <c r="C1216" s="7">
        <f>'Consolidated List'!C1088</f>
        <v>0</v>
      </c>
      <c r="D1216" s="7">
        <f>'Consolidated List'!D1088</f>
        <v>0</v>
      </c>
      <c r="E1216" s="7">
        <f>'Consolidated List'!E1088</f>
        <v>0</v>
      </c>
      <c r="F1216" s="7">
        <f>'Consolidated List'!F1088</f>
        <v>0</v>
      </c>
      <c r="G1216" s="7">
        <f>'Consolidated List'!G1088</f>
        <v>0</v>
      </c>
      <c r="H1216" s="7">
        <f>'Consolidated List'!H1088</f>
        <v>0</v>
      </c>
      <c r="I1216" s="7">
        <f>'Consolidated List'!I1088</f>
        <v>0</v>
      </c>
      <c r="J1216" s="7">
        <f>'Consolidated List'!J1088</f>
        <v>0</v>
      </c>
      <c r="K1216" s="7">
        <f>'Consolidated List'!K1088</f>
        <v>0</v>
      </c>
      <c r="L1216" s="7">
        <f>'Consolidated List'!L1088</f>
        <v>0</v>
      </c>
      <c r="M1216" s="7">
        <f>'Consolidated List'!M1088</f>
        <v>1</v>
      </c>
      <c r="N1216" s="7">
        <f>'Consolidated List'!N1088</f>
        <v>0</v>
      </c>
      <c r="O1216" s="7">
        <f>'Consolidated List'!O1088</f>
        <v>0</v>
      </c>
      <c r="P1216" s="7">
        <f>'Consolidated List'!P1088</f>
        <v>0</v>
      </c>
      <c r="Q1216" s="7">
        <f>'Consolidated List'!Q1088</f>
        <v>0</v>
      </c>
      <c r="R1216" s="10">
        <f ca="1">RAND()*2-1</f>
        <v>-0.10308404247118919</v>
      </c>
      <c r="V1216" s="10">
        <f ca="1">$B$2*LOG(B1216+1)+SUMPRODUCT($C$2:$T$2,C1216:T1216)</f>
        <v>54.823526519100561</v>
      </c>
      <c r="W1216" s="10">
        <f t="shared" ca="1" si="36"/>
        <v>495261807.76731294</v>
      </c>
      <c r="X1216" s="7">
        <f t="shared" ca="1" si="37"/>
        <v>1</v>
      </c>
      <c r="Y1216" s="16">
        <f ca="1">X1216/$AA$15</f>
        <v>1.1579434923575729E-4</v>
      </c>
    </row>
    <row r="1217" spans="1:25" x14ac:dyDescent="0.25">
      <c r="A1217" t="str">
        <f>'Consolidated List'!A670</f>
        <v xml:space="preserve">Sawridge </v>
      </c>
      <c r="B1217" s="7">
        <f>'Consolidated List'!B670</f>
        <v>69</v>
      </c>
      <c r="C1217" s="7">
        <f>'Consolidated List'!C670</f>
        <v>0</v>
      </c>
      <c r="D1217" s="7">
        <f>'Consolidated List'!D670</f>
        <v>0</v>
      </c>
      <c r="E1217" s="7">
        <f>'Consolidated List'!E670</f>
        <v>0</v>
      </c>
      <c r="F1217" s="7">
        <f>'Consolidated List'!F670</f>
        <v>0</v>
      </c>
      <c r="G1217" s="7">
        <f>'Consolidated List'!G670</f>
        <v>0</v>
      </c>
      <c r="H1217" s="7">
        <f>'Consolidated List'!H670</f>
        <v>0</v>
      </c>
      <c r="I1217" s="7">
        <f>'Consolidated List'!I670</f>
        <v>1</v>
      </c>
      <c r="J1217" s="7">
        <f>'Consolidated List'!J670</f>
        <v>0</v>
      </c>
      <c r="K1217" s="7">
        <f>'Consolidated List'!K670</f>
        <v>0</v>
      </c>
      <c r="L1217" s="7">
        <f>'Consolidated List'!L670</f>
        <v>0</v>
      </c>
      <c r="M1217" s="7">
        <f>'Consolidated List'!M670</f>
        <v>0</v>
      </c>
      <c r="N1217" s="7">
        <f>'Consolidated List'!N670</f>
        <v>0</v>
      </c>
      <c r="O1217" s="7">
        <f>'Consolidated List'!O670</f>
        <v>0</v>
      </c>
      <c r="P1217" s="7">
        <f>'Consolidated List'!P670</f>
        <v>0</v>
      </c>
      <c r="Q1217" s="7">
        <f>'Consolidated List'!Q670</f>
        <v>0</v>
      </c>
      <c r="R1217" s="10">
        <f ca="1">RAND()*2-1</f>
        <v>0.26935326674329296</v>
      </c>
      <c r="V1217" s="10">
        <f ca="1">$B$2*LOG(B1217+1)+SUMPRODUCT($C$2:$T$2,C1217:T1217)</f>
        <v>98.581767987903419</v>
      </c>
      <c r="W1217" s="10">
        <f t="shared" ca="1" si="36"/>
        <v>9310714568.8044662</v>
      </c>
      <c r="X1217" s="7">
        <f t="shared" ca="1" si="37"/>
        <v>1</v>
      </c>
      <c r="Y1217" s="16">
        <f ca="1">X1217/$AA$15</f>
        <v>1.1579434923575729E-4</v>
      </c>
    </row>
    <row r="1218" spans="1:25" x14ac:dyDescent="0.25">
      <c r="A1218" t="str">
        <f>'Consolidated List'!A400</f>
        <v xml:space="preserve">Scandia </v>
      </c>
      <c r="B1218" s="7">
        <f>'Consolidated List'!B400</f>
        <v>137</v>
      </c>
      <c r="C1218" s="7">
        <f>'Consolidated List'!C400</f>
        <v>0</v>
      </c>
      <c r="D1218" s="7">
        <f>'Consolidated List'!D400</f>
        <v>0</v>
      </c>
      <c r="E1218" s="7">
        <f>'Consolidated List'!E400</f>
        <v>1</v>
      </c>
      <c r="F1218" s="7">
        <f>'Consolidated List'!F400</f>
        <v>0</v>
      </c>
      <c r="G1218" s="7">
        <f>'Consolidated List'!G400</f>
        <v>0</v>
      </c>
      <c r="H1218" s="7">
        <f>'Consolidated List'!H400</f>
        <v>0</v>
      </c>
      <c r="I1218" s="7">
        <f>'Consolidated List'!I400</f>
        <v>0</v>
      </c>
      <c r="J1218" s="7">
        <f>'Consolidated List'!J400</f>
        <v>0</v>
      </c>
      <c r="K1218" s="7">
        <f>'Consolidated List'!K400</f>
        <v>0</v>
      </c>
      <c r="L1218" s="7">
        <f>'Consolidated List'!L400</f>
        <v>0</v>
      </c>
      <c r="M1218" s="7">
        <f>'Consolidated List'!M400</f>
        <v>0</v>
      </c>
      <c r="N1218" s="7">
        <f>'Consolidated List'!N400</f>
        <v>0</v>
      </c>
      <c r="O1218" s="7">
        <f>'Consolidated List'!O400</f>
        <v>0</v>
      </c>
      <c r="P1218" s="7">
        <f>'Consolidated List'!P400</f>
        <v>0</v>
      </c>
      <c r="Q1218" s="14">
        <f>'Consolidated List'!Q1859</f>
        <v>1</v>
      </c>
      <c r="R1218" s="10">
        <f ca="1">RAND()*2-1</f>
        <v>0.63821222857602833</v>
      </c>
      <c r="V1218" s="10">
        <f ca="1">$B$2*LOG(B1218+1)+SUMPRODUCT($C$2:$T$2,C1218:T1218)</f>
        <v>141.99813213700111</v>
      </c>
      <c r="W1218" s="10">
        <f t="shared" ca="1" si="36"/>
        <v>57731542086.801949</v>
      </c>
      <c r="X1218" s="7">
        <f t="shared" ca="1" si="37"/>
        <v>1</v>
      </c>
      <c r="Y1218" s="16">
        <f ca="1">X1218/$AA$15</f>
        <v>1.1579434923575729E-4</v>
      </c>
    </row>
    <row r="1219" spans="1:25" x14ac:dyDescent="0.25">
      <c r="A1219" t="str">
        <f>'Consolidated List'!A1368</f>
        <v xml:space="preserve">Scarboro </v>
      </c>
      <c r="B1219" s="7">
        <f>'Consolidated List'!B1368</f>
        <v>941</v>
      </c>
      <c r="C1219" s="7">
        <f>'Consolidated List'!C1368</f>
        <v>0</v>
      </c>
      <c r="D1219" s="7">
        <f>'Consolidated List'!D1368</f>
        <v>0</v>
      </c>
      <c r="E1219" s="7">
        <f>'Consolidated List'!E1368</f>
        <v>0</v>
      </c>
      <c r="F1219" s="7">
        <f>'Consolidated List'!F1368</f>
        <v>0</v>
      </c>
      <c r="G1219" s="7">
        <f>'Consolidated List'!G1368</f>
        <v>0</v>
      </c>
      <c r="H1219" s="7">
        <f>'Consolidated List'!H1368</f>
        <v>0</v>
      </c>
      <c r="I1219" s="7">
        <f>'Consolidated List'!I1368</f>
        <v>0</v>
      </c>
      <c r="J1219" s="7">
        <f>'Consolidated List'!J1368</f>
        <v>0</v>
      </c>
      <c r="K1219" s="7">
        <f>'Consolidated List'!K1368</f>
        <v>0</v>
      </c>
      <c r="L1219" s="7">
        <f>'Consolidated List'!L1368</f>
        <v>0</v>
      </c>
      <c r="M1219" s="7">
        <f>'Consolidated List'!M1368</f>
        <v>0</v>
      </c>
      <c r="N1219" s="7">
        <f>'Consolidated List'!N1368</f>
        <v>1</v>
      </c>
      <c r="O1219" s="7">
        <f>'Consolidated List'!O1368</f>
        <v>0</v>
      </c>
      <c r="P1219" s="7">
        <f>'Consolidated List'!P1368</f>
        <v>0</v>
      </c>
      <c r="Q1219" s="7">
        <f>'Consolidated List'!Q1368</f>
        <v>0</v>
      </c>
      <c r="R1219" s="10">
        <f ca="1">RAND()*2-1</f>
        <v>0.28371131526576798</v>
      </c>
      <c r="V1219" s="10">
        <f ca="1">$B$2*LOG(B1219+1)+SUMPRODUCT($C$2:$T$2,C1219:T1219)</f>
        <v>112.98079294482264</v>
      </c>
      <c r="W1219" s="10">
        <f t="shared" ca="1" si="36"/>
        <v>18408698814.804317</v>
      </c>
      <c r="X1219" s="7">
        <f t="shared" ca="1" si="37"/>
        <v>1</v>
      </c>
      <c r="Y1219" s="16">
        <f ca="1">X1219/$AA$15</f>
        <v>1.1579434923575729E-4</v>
      </c>
    </row>
    <row r="1220" spans="1:25" x14ac:dyDescent="0.25">
      <c r="A1220" t="str">
        <f>'Consolidated List'!A1370</f>
        <v xml:space="preserve">Scenic Acres </v>
      </c>
      <c r="B1220" s="7">
        <f>'Consolidated List'!B1370</f>
        <v>9368</v>
      </c>
      <c r="C1220" s="7">
        <f>'Consolidated List'!C1370</f>
        <v>0</v>
      </c>
      <c r="D1220" s="7">
        <f>'Consolidated List'!D1370</f>
        <v>0</v>
      </c>
      <c r="E1220" s="7">
        <f>'Consolidated List'!E1370</f>
        <v>0</v>
      </c>
      <c r="F1220" s="7">
        <f>'Consolidated List'!F1370</f>
        <v>0</v>
      </c>
      <c r="G1220" s="7">
        <f>'Consolidated List'!G1370</f>
        <v>0</v>
      </c>
      <c r="H1220" s="7">
        <f>'Consolidated List'!H1370</f>
        <v>0</v>
      </c>
      <c r="I1220" s="7">
        <f>'Consolidated List'!I1370</f>
        <v>0</v>
      </c>
      <c r="J1220" s="7">
        <f>'Consolidated List'!J1370</f>
        <v>0</v>
      </c>
      <c r="K1220" s="7">
        <f>'Consolidated List'!K1370</f>
        <v>0</v>
      </c>
      <c r="L1220" s="7">
        <f>'Consolidated List'!L1370</f>
        <v>0</v>
      </c>
      <c r="M1220" s="7">
        <f>'Consolidated List'!M1370</f>
        <v>0</v>
      </c>
      <c r="N1220" s="7">
        <f>'Consolidated List'!N1370</f>
        <v>1</v>
      </c>
      <c r="O1220" s="7">
        <f>'Consolidated List'!O1370</f>
        <v>0</v>
      </c>
      <c r="P1220" s="7">
        <f>'Consolidated List'!P1370</f>
        <v>0</v>
      </c>
      <c r="Q1220" s="7">
        <f>'Consolidated List'!Q1370</f>
        <v>0</v>
      </c>
      <c r="R1220" s="10">
        <f ca="1">RAND()*2-1</f>
        <v>-0.84253780992581073</v>
      </c>
      <c r="T1220">
        <v>2</v>
      </c>
      <c r="V1220" s="10">
        <f ca="1">$B$2*LOG(B1220+1)+SUMPRODUCT($C$2:$T$2,C1220:T1220)</f>
        <v>222.64049878608728</v>
      </c>
      <c r="W1220" s="10">
        <f t="shared" ca="1" si="36"/>
        <v>547042201765.19818</v>
      </c>
      <c r="X1220" s="7">
        <f t="shared" ca="1" si="37"/>
        <v>5</v>
      </c>
      <c r="Y1220" s="16">
        <f ca="1">X1220/$AA$15</f>
        <v>5.7897174617878647E-4</v>
      </c>
    </row>
    <row r="1221" spans="1:25" x14ac:dyDescent="0.25">
      <c r="A1221" t="str">
        <f>'Consolidated List'!A1187</f>
        <v>Schonsee</v>
      </c>
      <c r="B1221" s="7">
        <f>'Consolidated List'!B1187</f>
        <v>0</v>
      </c>
      <c r="C1221" s="7">
        <f>'Consolidated List'!C1187</f>
        <v>0</v>
      </c>
      <c r="D1221" s="7">
        <f>'Consolidated List'!D1187</f>
        <v>0</v>
      </c>
      <c r="E1221" s="7">
        <f>'Consolidated List'!E1187</f>
        <v>0</v>
      </c>
      <c r="F1221" s="7">
        <f>'Consolidated List'!F1187</f>
        <v>0</v>
      </c>
      <c r="G1221" s="7">
        <f>'Consolidated List'!G1187</f>
        <v>0</v>
      </c>
      <c r="H1221" s="7">
        <f>'Consolidated List'!H1187</f>
        <v>0</v>
      </c>
      <c r="I1221" s="7">
        <f>'Consolidated List'!I1187</f>
        <v>0</v>
      </c>
      <c r="J1221" s="7">
        <f>'Consolidated List'!J1187</f>
        <v>0</v>
      </c>
      <c r="K1221" s="7">
        <f>'Consolidated List'!K1187</f>
        <v>0</v>
      </c>
      <c r="L1221" s="7">
        <f>'Consolidated List'!L1187</f>
        <v>0</v>
      </c>
      <c r="M1221" s="7">
        <f>'Consolidated List'!M1187</f>
        <v>1</v>
      </c>
      <c r="N1221" s="7">
        <f>'Consolidated List'!N1187</f>
        <v>0</v>
      </c>
      <c r="O1221" s="7">
        <f>'Consolidated List'!O1187</f>
        <v>0</v>
      </c>
      <c r="P1221" s="7">
        <f>'Consolidated List'!P1187</f>
        <v>0</v>
      </c>
      <c r="Q1221" s="7">
        <f>'Consolidated List'!Q1187</f>
        <v>0</v>
      </c>
      <c r="R1221" s="10">
        <f ca="1">RAND()*2-1</f>
        <v>-0.1732956668357406</v>
      </c>
      <c r="V1221" s="10">
        <f ca="1">$B$2*LOG(B1221+1)+SUMPRODUCT($C$2:$T$2,C1221:T1221)</f>
        <v>54.121410275455048</v>
      </c>
      <c r="W1221" s="10">
        <f t="shared" ref="W1221:W1284" ca="1" si="38">$W$2^LOG(V1221)-2</f>
        <v>464350077.01056224</v>
      </c>
      <c r="X1221" s="7">
        <f t="shared" ref="X1221:X1284" ca="1" si="39">INT((W1221-$AA$18)/($AA$19-$AA$18)*($X$2-1)+1)</f>
        <v>1</v>
      </c>
      <c r="Y1221" s="16">
        <f ca="1">X1221/$AA$15</f>
        <v>1.1579434923575729E-4</v>
      </c>
    </row>
    <row r="1222" spans="1:25" x14ac:dyDescent="0.25">
      <c r="A1222" s="13" t="str">
        <f>'Consolidated List'!A1860</f>
        <v xml:space="preserve">Schuler </v>
      </c>
      <c r="B1222" s="14">
        <f>'Consolidated List'!B1860</f>
        <v>89</v>
      </c>
      <c r="C1222" s="14">
        <f>'Consolidated List'!C1860</f>
        <v>0</v>
      </c>
      <c r="D1222" s="14">
        <f>'Consolidated List'!D1860</f>
        <v>0</v>
      </c>
      <c r="E1222" s="7">
        <f>'Consolidated List'!E401</f>
        <v>1</v>
      </c>
      <c r="F1222" s="14">
        <f>'Consolidated List'!F1860</f>
        <v>0</v>
      </c>
      <c r="G1222" s="14">
        <f>'Consolidated List'!G1860</f>
        <v>0</v>
      </c>
      <c r="H1222" s="14">
        <f>'Consolidated List'!H1860</f>
        <v>0</v>
      </c>
      <c r="I1222" s="14">
        <f>'Consolidated List'!I1860</f>
        <v>0</v>
      </c>
      <c r="J1222" s="14">
        <f>'Consolidated List'!J1860</f>
        <v>0</v>
      </c>
      <c r="K1222" s="14">
        <f>'Consolidated List'!K1860</f>
        <v>0</v>
      </c>
      <c r="L1222" s="14">
        <f>'Consolidated List'!L1860</f>
        <v>0</v>
      </c>
      <c r="M1222" s="14">
        <f>'Consolidated List'!M1860</f>
        <v>0</v>
      </c>
      <c r="N1222" s="14">
        <f>'Consolidated List'!N1860</f>
        <v>0</v>
      </c>
      <c r="O1222" s="14">
        <f>'Consolidated List'!O1860</f>
        <v>0</v>
      </c>
      <c r="P1222" s="14">
        <f>'Consolidated List'!P1860</f>
        <v>0</v>
      </c>
      <c r="Q1222" s="14">
        <f>'Consolidated List'!Q1860</f>
        <v>1</v>
      </c>
      <c r="R1222" s="15">
        <f ca="1">RAND()*2-1</f>
        <v>-0.34089795295563663</v>
      </c>
      <c r="S1222" s="13"/>
      <c r="T1222" s="13"/>
      <c r="U1222" s="13"/>
      <c r="V1222" s="15">
        <f ca="1">$B$2*LOG(B1222+1)+SUMPRODUCT($C$2:$T$2,C1222:T1222)</f>
        <v>126.08102328194136</v>
      </c>
      <c r="W1222" s="10">
        <f t="shared" ca="1" si="38"/>
        <v>31860209306.640499</v>
      </c>
      <c r="X1222" s="7">
        <f t="shared" ca="1" si="39"/>
        <v>1</v>
      </c>
      <c r="Y1222" s="16">
        <f ca="1">X1222/$AA$15</f>
        <v>1.1579434923575729E-4</v>
      </c>
    </row>
    <row r="1223" spans="1:25" x14ac:dyDescent="0.25">
      <c r="A1223" t="str">
        <f>'Consolidated List'!A574</f>
        <v xml:space="preserve">Seba Beach </v>
      </c>
      <c r="B1223" s="7">
        <f>'Consolidated List'!B574</f>
        <v>203</v>
      </c>
      <c r="C1223" s="7">
        <f>'Consolidated List'!C574</f>
        <v>0</v>
      </c>
      <c r="D1223" s="7">
        <f>'Consolidated List'!D574</f>
        <v>0</v>
      </c>
      <c r="E1223" s="7">
        <f>'Consolidated List'!E574</f>
        <v>0</v>
      </c>
      <c r="F1223" s="7">
        <f>'Consolidated List'!F574</f>
        <v>1</v>
      </c>
      <c r="G1223" s="7">
        <f>'Consolidated List'!G574</f>
        <v>0</v>
      </c>
      <c r="H1223" s="7">
        <f>'Consolidated List'!H574</f>
        <v>0</v>
      </c>
      <c r="I1223" s="7">
        <f>'Consolidated List'!I574</f>
        <v>0</v>
      </c>
      <c r="J1223" s="7">
        <f>'Consolidated List'!J574</f>
        <v>0</v>
      </c>
      <c r="K1223" s="7">
        <f>'Consolidated List'!K574</f>
        <v>0</v>
      </c>
      <c r="L1223" s="7">
        <f>'Consolidated List'!L574</f>
        <v>0</v>
      </c>
      <c r="M1223" s="7">
        <f>'Consolidated List'!M574</f>
        <v>0</v>
      </c>
      <c r="N1223" s="7">
        <f>'Consolidated List'!N574</f>
        <v>0</v>
      </c>
      <c r="O1223" s="7">
        <f>'Consolidated List'!O574</f>
        <v>0</v>
      </c>
      <c r="P1223" s="7">
        <f>'Consolidated List'!P574</f>
        <v>0</v>
      </c>
      <c r="Q1223" s="7">
        <f>'Consolidated List'!Q574</f>
        <v>0</v>
      </c>
      <c r="R1223" s="10">
        <f ca="1">RAND()*2-1</f>
        <v>-4.3226145157458262E-2</v>
      </c>
      <c r="V1223" s="10">
        <f ca="1">$B$2*LOG(B1223+1)+SUMPRODUCT($C$2:$T$2,C1223:T1223)</f>
        <v>92.785534073480079</v>
      </c>
      <c r="W1223" s="10">
        <f t="shared" ca="1" si="38"/>
        <v>6877036974.1970072</v>
      </c>
      <c r="X1223" s="7">
        <f t="shared" ca="1" si="39"/>
        <v>1</v>
      </c>
      <c r="Y1223" s="16">
        <f ca="1">X1223/$AA$15</f>
        <v>1.1579434923575729E-4</v>
      </c>
    </row>
    <row r="1224" spans="1:25" x14ac:dyDescent="0.25">
      <c r="A1224" t="str">
        <f>'Consolidated List'!A980</f>
        <v>Secord</v>
      </c>
      <c r="B1224" s="7">
        <f>'Consolidated List'!B980</f>
        <v>0</v>
      </c>
      <c r="C1224" s="7">
        <f>'Consolidated List'!C980</f>
        <v>0</v>
      </c>
      <c r="D1224" s="7">
        <f>'Consolidated List'!D980</f>
        <v>0</v>
      </c>
      <c r="E1224" s="7">
        <f>'Consolidated List'!E980</f>
        <v>0</v>
      </c>
      <c r="F1224" s="7">
        <f>'Consolidated List'!F980</f>
        <v>0</v>
      </c>
      <c r="G1224" s="7">
        <f>'Consolidated List'!G980</f>
        <v>0</v>
      </c>
      <c r="H1224" s="7">
        <f>'Consolidated List'!H980</f>
        <v>0</v>
      </c>
      <c r="I1224" s="7">
        <f>'Consolidated List'!I980</f>
        <v>0</v>
      </c>
      <c r="J1224" s="7">
        <f>'Consolidated List'!J980</f>
        <v>0</v>
      </c>
      <c r="K1224" s="7">
        <f>'Consolidated List'!K980</f>
        <v>0</v>
      </c>
      <c r="L1224" s="7">
        <f>'Consolidated List'!L980</f>
        <v>0</v>
      </c>
      <c r="M1224" s="7">
        <f>'Consolidated List'!M980</f>
        <v>1</v>
      </c>
      <c r="N1224" s="7">
        <f>'Consolidated List'!N980</f>
        <v>0</v>
      </c>
      <c r="O1224" s="7">
        <f>'Consolidated List'!O980</f>
        <v>0</v>
      </c>
      <c r="P1224" s="7">
        <f>'Consolidated List'!P980</f>
        <v>0</v>
      </c>
      <c r="Q1224" s="7">
        <f>'Consolidated List'!Q980</f>
        <v>0</v>
      </c>
      <c r="R1224" s="10">
        <f ca="1">RAND()*2-1</f>
        <v>0.67502421999730777</v>
      </c>
      <c r="V1224" s="10">
        <f ca="1">$B$2*LOG(B1224+1)+SUMPRODUCT($C$2:$T$2,C1224:T1224)</f>
        <v>62.604609143785531</v>
      </c>
      <c r="W1224" s="10">
        <f t="shared" ca="1" si="38"/>
        <v>961682119.94219625</v>
      </c>
      <c r="X1224" s="7">
        <f t="shared" ca="1" si="39"/>
        <v>1</v>
      </c>
      <c r="Y1224" s="16">
        <f ca="1">X1224/$AA$15</f>
        <v>1.1579434923575729E-4</v>
      </c>
    </row>
    <row r="1225" spans="1:25" x14ac:dyDescent="0.25">
      <c r="A1225" t="str">
        <f>'Consolidated List'!A402</f>
        <v xml:space="preserve">Sedalia </v>
      </c>
      <c r="B1225" s="7">
        <f>'Consolidated List'!B402</f>
        <v>0</v>
      </c>
      <c r="C1225" s="7">
        <f>'Consolidated List'!C402</f>
        <v>0</v>
      </c>
      <c r="D1225" s="7">
        <f>'Consolidated List'!D402</f>
        <v>0</v>
      </c>
      <c r="E1225" s="7">
        <f>'Consolidated List'!E402</f>
        <v>1</v>
      </c>
      <c r="F1225" s="7">
        <f>'Consolidated List'!F402</f>
        <v>0</v>
      </c>
      <c r="G1225" s="7">
        <f>'Consolidated List'!G402</f>
        <v>0</v>
      </c>
      <c r="H1225" s="7">
        <f>'Consolidated List'!H402</f>
        <v>0</v>
      </c>
      <c r="I1225" s="7">
        <f>'Consolidated List'!I402</f>
        <v>0</v>
      </c>
      <c r="J1225" s="7">
        <f>'Consolidated List'!J402</f>
        <v>0</v>
      </c>
      <c r="K1225" s="7">
        <f>'Consolidated List'!K402</f>
        <v>0</v>
      </c>
      <c r="L1225" s="7">
        <f>'Consolidated List'!L402</f>
        <v>0</v>
      </c>
      <c r="M1225" s="7">
        <f>'Consolidated List'!M402</f>
        <v>0</v>
      </c>
      <c r="N1225" s="7">
        <f>'Consolidated List'!N402</f>
        <v>0</v>
      </c>
      <c r="O1225" s="7">
        <f>'Consolidated List'!O402</f>
        <v>0</v>
      </c>
      <c r="P1225" s="7">
        <f>'Consolidated List'!P402</f>
        <v>0</v>
      </c>
      <c r="Q1225" s="7">
        <f>'Consolidated List'!Q402</f>
        <v>0</v>
      </c>
      <c r="R1225" s="10">
        <f ca="1">RAND()*2-1</f>
        <v>0.97183822510446993</v>
      </c>
      <c r="V1225" s="10">
        <f ca="1">$B$2*LOG(B1225+1)+SUMPRODUCT($C$2:$T$2,C1225:T1225)</f>
        <v>34.718382251044702</v>
      </c>
      <c r="W1225" s="10">
        <f t="shared" ca="1" si="38"/>
        <v>50442590.869892217</v>
      </c>
      <c r="X1225" s="7">
        <f t="shared" ca="1" si="39"/>
        <v>1</v>
      </c>
      <c r="Y1225" s="16">
        <f ca="1">X1225/$AA$15</f>
        <v>1.1579434923575729E-4</v>
      </c>
    </row>
    <row r="1226" spans="1:25" x14ac:dyDescent="0.25">
      <c r="A1226" t="str">
        <f>'Consolidated List'!A1516</f>
        <v xml:space="preserve">Sedgewick </v>
      </c>
      <c r="B1226" s="7">
        <f>'Consolidated List'!B1516</f>
        <v>891</v>
      </c>
      <c r="C1226" s="7">
        <f>'Consolidated List'!C1516</f>
        <v>0</v>
      </c>
      <c r="D1226" s="7">
        <f>'Consolidated List'!D1516</f>
        <v>0</v>
      </c>
      <c r="E1226" s="7">
        <f>'Consolidated List'!E1516</f>
        <v>0</v>
      </c>
      <c r="F1226" s="7">
        <f>'Consolidated List'!F1516</f>
        <v>0</v>
      </c>
      <c r="G1226" s="7">
        <f>'Consolidated List'!G1516</f>
        <v>0</v>
      </c>
      <c r="H1226" s="7">
        <f>'Consolidated List'!H1516</f>
        <v>0</v>
      </c>
      <c r="I1226" s="7">
        <f>'Consolidated List'!I1516</f>
        <v>0</v>
      </c>
      <c r="J1226" s="7">
        <f>'Consolidated List'!J1516</f>
        <v>0</v>
      </c>
      <c r="K1226" s="7">
        <f>'Consolidated List'!K1516</f>
        <v>0</v>
      </c>
      <c r="L1226" s="7">
        <f>'Consolidated List'!L1516</f>
        <v>0</v>
      </c>
      <c r="M1226" s="7">
        <f>'Consolidated List'!M1516</f>
        <v>0</v>
      </c>
      <c r="N1226" s="7">
        <f>'Consolidated List'!N1516</f>
        <v>0</v>
      </c>
      <c r="O1226" s="7">
        <f>'Consolidated List'!O1516</f>
        <v>1</v>
      </c>
      <c r="P1226" s="7">
        <f>'Consolidated List'!P1516</f>
        <v>0</v>
      </c>
      <c r="Q1226" s="7">
        <f>'Consolidated List'!Q1516</f>
        <v>0</v>
      </c>
      <c r="R1226" s="10">
        <f ca="1">RAND()*2-1</f>
        <v>-0.97325752406040356</v>
      </c>
      <c r="V1226" s="10">
        <f ca="1">$B$2*LOG(B1226+1)+SUMPRODUCT($C$2:$T$2,C1226:T1226)</f>
        <v>167.62946495380803</v>
      </c>
      <c r="W1226" s="10">
        <f t="shared" ca="1" si="38"/>
        <v>132358487005.93642</v>
      </c>
      <c r="X1226" s="7">
        <f t="shared" ca="1" si="39"/>
        <v>1</v>
      </c>
      <c r="Y1226" s="16">
        <f ca="1">X1226/$AA$15</f>
        <v>1.1579434923575729E-4</v>
      </c>
    </row>
    <row r="1227" spans="1:25" x14ac:dyDescent="0.25">
      <c r="A1227" s="13" t="str">
        <f>'Consolidated List'!A1861</f>
        <v xml:space="preserve">Seebe </v>
      </c>
      <c r="B1227" s="14">
        <f>'Consolidated List'!B1861</f>
        <v>78</v>
      </c>
      <c r="C1227" s="14">
        <f>'Consolidated List'!C1861</f>
        <v>0</v>
      </c>
      <c r="D1227" s="14">
        <f>'Consolidated List'!D1861</f>
        <v>0</v>
      </c>
      <c r="E1227" s="14">
        <f>'Consolidated List'!E1861</f>
        <v>0</v>
      </c>
      <c r="F1227" s="14">
        <f>'Consolidated List'!F1861</f>
        <v>0</v>
      </c>
      <c r="G1227" s="14">
        <f>'Consolidated List'!G1861</f>
        <v>0</v>
      </c>
      <c r="H1227" s="14">
        <f>'Consolidated List'!H1861</f>
        <v>0</v>
      </c>
      <c r="I1227" s="14">
        <f>'Consolidated List'!I1861</f>
        <v>0</v>
      </c>
      <c r="J1227" s="14">
        <f>'Consolidated List'!J1861</f>
        <v>0</v>
      </c>
      <c r="K1227" s="14">
        <f>'Consolidated List'!K1861</f>
        <v>0</v>
      </c>
      <c r="L1227" s="14">
        <f>'Consolidated List'!L1861</f>
        <v>0</v>
      </c>
      <c r="M1227" s="14">
        <f>'Consolidated List'!M1861</f>
        <v>0</v>
      </c>
      <c r="N1227" s="14">
        <f>'Consolidated List'!N1861</f>
        <v>0</v>
      </c>
      <c r="O1227" s="14">
        <f>'Consolidated List'!O1861</f>
        <v>0</v>
      </c>
      <c r="P1227" s="14">
        <f>'Consolidated List'!P1861</f>
        <v>0</v>
      </c>
      <c r="Q1227" s="14">
        <f>'Consolidated List'!Q1861</f>
        <v>1</v>
      </c>
      <c r="R1227" s="15">
        <f ca="1">RAND()*2-1</f>
        <v>-0.71280134785115234</v>
      </c>
      <c r="S1227" s="13"/>
      <c r="T1227" s="13"/>
      <c r="U1227" s="13"/>
      <c r="V1227" s="15">
        <f ca="1">$B$2*LOG(B1227+1)+SUMPRODUCT($C$2:$T$2,C1227:T1227)</f>
        <v>95.493680534073036</v>
      </c>
      <c r="W1227" s="10">
        <f t="shared" ca="1" si="38"/>
        <v>7940962798.7590303</v>
      </c>
      <c r="X1227" s="7">
        <f t="shared" ca="1" si="39"/>
        <v>1</v>
      </c>
      <c r="Y1227" s="16">
        <f ca="1">X1227/$AA$15</f>
        <v>1.1579434923575729E-4</v>
      </c>
    </row>
    <row r="1228" spans="1:25" x14ac:dyDescent="0.25">
      <c r="A1228" t="str">
        <f>'Consolidated List'!A1371</f>
        <v xml:space="preserve">Seton </v>
      </c>
      <c r="B1228" s="7">
        <f>'Consolidated List'!B1371</f>
        <v>0</v>
      </c>
      <c r="C1228" s="7">
        <f>'Consolidated List'!C1371</f>
        <v>0</v>
      </c>
      <c r="D1228" s="7">
        <f>'Consolidated List'!D1371</f>
        <v>0</v>
      </c>
      <c r="E1228" s="7">
        <f>'Consolidated List'!E1371</f>
        <v>0</v>
      </c>
      <c r="F1228" s="7">
        <f>'Consolidated List'!F1371</f>
        <v>0</v>
      </c>
      <c r="G1228" s="7">
        <f>'Consolidated List'!G1371</f>
        <v>0</v>
      </c>
      <c r="H1228" s="7">
        <f>'Consolidated List'!H1371</f>
        <v>0</v>
      </c>
      <c r="I1228" s="7">
        <f>'Consolidated List'!I1371</f>
        <v>0</v>
      </c>
      <c r="J1228" s="7">
        <f>'Consolidated List'!J1371</f>
        <v>0</v>
      </c>
      <c r="K1228" s="7">
        <f>'Consolidated List'!K1371</f>
        <v>0</v>
      </c>
      <c r="L1228" s="7">
        <f>'Consolidated List'!L1371</f>
        <v>0</v>
      </c>
      <c r="M1228" s="7">
        <f>'Consolidated List'!M1371</f>
        <v>0</v>
      </c>
      <c r="N1228" s="7">
        <f>'Consolidated List'!N1371</f>
        <v>1</v>
      </c>
      <c r="O1228" s="7">
        <f>'Consolidated List'!O1371</f>
        <v>0</v>
      </c>
      <c r="P1228" s="7">
        <f>'Consolidated List'!P1371</f>
        <v>0</v>
      </c>
      <c r="Q1228" s="7">
        <f>'Consolidated List'!Q1371</f>
        <v>0</v>
      </c>
      <c r="R1228" s="10">
        <f ca="1">RAND()*2-1</f>
        <v>0.22521137465976993</v>
      </c>
      <c r="V1228" s="10">
        <f ca="1">$B$2*LOG(B1228+1)+SUMPRODUCT($C$2:$T$2,C1228:T1228)</f>
        <v>14.252113746597699</v>
      </c>
      <c r="W1228" s="10">
        <f t="shared" ca="1" si="38"/>
        <v>588023.82385953085</v>
      </c>
      <c r="X1228" s="7">
        <f t="shared" ca="1" si="39"/>
        <v>1</v>
      </c>
      <c r="Y1228" s="16">
        <f ca="1">X1228/$AA$15</f>
        <v>1.1579434923575729E-4</v>
      </c>
    </row>
    <row r="1229" spans="1:25" x14ac:dyDescent="0.25">
      <c r="A1229" s="13" t="str">
        <f>'Consolidated List'!A1862</f>
        <v xml:space="preserve">Seven Persons </v>
      </c>
      <c r="B1229" s="14">
        <f>'Consolidated List'!B1862</f>
        <v>245</v>
      </c>
      <c r="C1229" s="14">
        <f>'Consolidated List'!C1862</f>
        <v>0</v>
      </c>
      <c r="D1229" s="14">
        <f>'Consolidated List'!D1862</f>
        <v>0</v>
      </c>
      <c r="E1229" s="7">
        <f>'Consolidated List'!E403</f>
        <v>1</v>
      </c>
      <c r="F1229" s="14">
        <f>'Consolidated List'!F1862</f>
        <v>0</v>
      </c>
      <c r="G1229" s="14">
        <f>'Consolidated List'!G1862</f>
        <v>0</v>
      </c>
      <c r="H1229" s="14">
        <f>'Consolidated List'!H1862</f>
        <v>0</v>
      </c>
      <c r="I1229" s="14">
        <f>'Consolidated List'!I1862</f>
        <v>0</v>
      </c>
      <c r="J1229" s="14">
        <f>'Consolidated List'!J1862</f>
        <v>0</v>
      </c>
      <c r="K1229" s="14">
        <f>'Consolidated List'!K1862</f>
        <v>0</v>
      </c>
      <c r="L1229" s="14">
        <f>'Consolidated List'!L1862</f>
        <v>0</v>
      </c>
      <c r="M1229" s="14">
        <f>'Consolidated List'!M1862</f>
        <v>0</v>
      </c>
      <c r="N1229" s="14">
        <f>'Consolidated List'!N1862</f>
        <v>0</v>
      </c>
      <c r="O1229" s="14">
        <f>'Consolidated List'!O1862</f>
        <v>0</v>
      </c>
      <c r="P1229" s="14">
        <f>'Consolidated List'!P1862</f>
        <v>0</v>
      </c>
      <c r="Q1229" s="14">
        <f>'Consolidated List'!Q1862</f>
        <v>1</v>
      </c>
      <c r="R1229" s="15">
        <f ca="1">RAND()*2-1</f>
        <v>0.32941822065658122</v>
      </c>
      <c r="S1229" s="13"/>
      <c r="T1229" s="13">
        <v>4</v>
      </c>
      <c r="U1229" s="13"/>
      <c r="V1229" s="15">
        <f ca="1">$B$2*LOG(B1229+1)+SUMPRODUCT($C$2:$T$2,C1229:T1229)</f>
        <v>323.19504074097733</v>
      </c>
      <c r="W1229" s="10">
        <f t="shared" ca="1" si="38"/>
        <v>3526333968673.9546</v>
      </c>
      <c r="X1229" s="7">
        <f t="shared" ca="1" si="39"/>
        <v>27</v>
      </c>
      <c r="Y1229" s="16">
        <f ca="1">X1229/$AA$15</f>
        <v>3.1264474293654469E-3</v>
      </c>
    </row>
    <row r="1230" spans="1:25" x14ac:dyDescent="0.25">
      <c r="A1230" t="str">
        <f>'Consolidated List'!A1517</f>
        <v xml:space="preserve">Sexsmith </v>
      </c>
      <c r="B1230" s="7">
        <f>'Consolidated List'!B1517</f>
        <v>1959</v>
      </c>
      <c r="C1230" s="7">
        <f>'Consolidated List'!C1517</f>
        <v>0</v>
      </c>
      <c r="D1230" s="7">
        <f>'Consolidated List'!D1517</f>
        <v>0</v>
      </c>
      <c r="E1230" s="7">
        <f>'Consolidated List'!E1517</f>
        <v>0</v>
      </c>
      <c r="F1230" s="7">
        <f>'Consolidated List'!F1517</f>
        <v>0</v>
      </c>
      <c r="G1230" s="7">
        <f>'Consolidated List'!G1517</f>
        <v>0</v>
      </c>
      <c r="H1230" s="7">
        <f>'Consolidated List'!H1517</f>
        <v>0</v>
      </c>
      <c r="I1230" s="7">
        <f>'Consolidated List'!I1517</f>
        <v>0</v>
      </c>
      <c r="J1230" s="7">
        <f>'Consolidated List'!J1517</f>
        <v>0</v>
      </c>
      <c r="K1230" s="7">
        <f>'Consolidated List'!K1517</f>
        <v>0</v>
      </c>
      <c r="L1230" s="7">
        <f>'Consolidated List'!L1517</f>
        <v>0</v>
      </c>
      <c r="M1230" s="7">
        <f>'Consolidated List'!M1517</f>
        <v>0</v>
      </c>
      <c r="N1230" s="7">
        <f>'Consolidated List'!N1517</f>
        <v>0</v>
      </c>
      <c r="O1230" s="7">
        <f>'Consolidated List'!O1517</f>
        <v>1</v>
      </c>
      <c r="P1230" s="7">
        <f>'Consolidated List'!P1517</f>
        <v>0</v>
      </c>
      <c r="Q1230" s="7">
        <f>'Consolidated List'!Q1517</f>
        <v>0</v>
      </c>
      <c r="R1230" s="10">
        <f ca="1">RAND()*2-1</f>
        <v>-0.38248208656795968</v>
      </c>
      <c r="T1230">
        <v>3</v>
      </c>
      <c r="V1230" s="10">
        <f ca="1">$B$2*LOG(B1230+1)+SUMPRODUCT($C$2:$T$2,C1230:T1230)</f>
        <v>316.81962948908409</v>
      </c>
      <c r="W1230" s="10">
        <f t="shared" ca="1" si="38"/>
        <v>3191981816639.7861</v>
      </c>
      <c r="X1230" s="7">
        <f t="shared" ca="1" si="39"/>
        <v>24</v>
      </c>
      <c r="Y1230" s="16">
        <f ca="1">X1230/$AA$15</f>
        <v>2.779064381658175E-3</v>
      </c>
    </row>
    <row r="1231" spans="1:25" x14ac:dyDescent="0.25">
      <c r="A1231" s="13" t="str">
        <f>'Consolidated List'!A1863</f>
        <v xml:space="preserve">Shaftesbury Settlement </v>
      </c>
      <c r="B1231" s="14">
        <f>'Consolidated List'!B1863</f>
        <v>115</v>
      </c>
      <c r="C1231" s="14">
        <f>'Consolidated List'!C1863</f>
        <v>0</v>
      </c>
      <c r="D1231" s="14">
        <f>'Consolidated List'!D1863</f>
        <v>0</v>
      </c>
      <c r="E1231" s="14">
        <f>'Consolidated List'!E1863</f>
        <v>0</v>
      </c>
      <c r="F1231" s="14">
        <f>'Consolidated List'!F1863</f>
        <v>0</v>
      </c>
      <c r="G1231" s="14">
        <f>'Consolidated List'!G1863</f>
        <v>0</v>
      </c>
      <c r="H1231" s="14">
        <f>'Consolidated List'!H1863</f>
        <v>0</v>
      </c>
      <c r="I1231" s="14">
        <f>'Consolidated List'!I1863</f>
        <v>0</v>
      </c>
      <c r="J1231" s="14">
        <f>'Consolidated List'!J1863</f>
        <v>0</v>
      </c>
      <c r="K1231" s="14">
        <f>'Consolidated List'!K1863</f>
        <v>0</v>
      </c>
      <c r="L1231" s="14">
        <f>'Consolidated List'!L1863</f>
        <v>0</v>
      </c>
      <c r="M1231" s="14">
        <f>'Consolidated List'!M1863</f>
        <v>0</v>
      </c>
      <c r="N1231" s="14">
        <f>'Consolidated List'!N1863</f>
        <v>0</v>
      </c>
      <c r="O1231" s="14">
        <f>'Consolidated List'!O1863</f>
        <v>0</v>
      </c>
      <c r="P1231" s="14">
        <f>'Consolidated List'!P1863</f>
        <v>0</v>
      </c>
      <c r="Q1231" s="14">
        <f>'Consolidated List'!Q1863</f>
        <v>1</v>
      </c>
      <c r="R1231" s="15">
        <f ca="1">RAND()*2-1</f>
        <v>-0.74337264914945345</v>
      </c>
      <c r="S1231" s="13"/>
      <c r="T1231" s="13">
        <v>3</v>
      </c>
      <c r="U1231" s="13"/>
      <c r="V1231" s="15">
        <f ca="1">$B$2*LOG(B1231+1)+SUMPRODUCT($C$2:$T$2,C1231:T1231)</f>
        <v>232.69338715299381</v>
      </c>
      <c r="W1231" s="10">
        <f t="shared" ca="1" si="38"/>
        <v>682213339222.71887</v>
      </c>
      <c r="X1231" s="7">
        <f t="shared" ca="1" si="39"/>
        <v>6</v>
      </c>
      <c r="Y1231" s="16">
        <f ca="1">X1231/$AA$15</f>
        <v>6.9476609541454376E-4</v>
      </c>
    </row>
    <row r="1232" spans="1:25" x14ac:dyDescent="0.25">
      <c r="A1232" t="str">
        <f>'Consolidated List'!A1372</f>
        <v xml:space="preserve">Shaganappi </v>
      </c>
      <c r="B1232" s="7">
        <f>'Consolidated List'!B1372</f>
        <v>1657</v>
      </c>
      <c r="C1232" s="7">
        <f>'Consolidated List'!C1372</f>
        <v>0</v>
      </c>
      <c r="D1232" s="7">
        <f>'Consolidated List'!D1372</f>
        <v>0</v>
      </c>
      <c r="E1232" s="7">
        <f>'Consolidated List'!E1372</f>
        <v>0</v>
      </c>
      <c r="F1232" s="7">
        <f>'Consolidated List'!F1372</f>
        <v>0</v>
      </c>
      <c r="G1232" s="7">
        <f>'Consolidated List'!G1372</f>
        <v>0</v>
      </c>
      <c r="H1232" s="7">
        <f>'Consolidated List'!H1372</f>
        <v>0</v>
      </c>
      <c r="I1232" s="7">
        <f>'Consolidated List'!I1372</f>
        <v>0</v>
      </c>
      <c r="J1232" s="7">
        <f>'Consolidated List'!J1372</f>
        <v>0</v>
      </c>
      <c r="K1232" s="7">
        <f>'Consolidated List'!K1372</f>
        <v>0</v>
      </c>
      <c r="L1232" s="7">
        <f>'Consolidated List'!L1372</f>
        <v>0</v>
      </c>
      <c r="M1232" s="7">
        <f>'Consolidated List'!M1372</f>
        <v>0</v>
      </c>
      <c r="N1232" s="7">
        <f>'Consolidated List'!N1372</f>
        <v>1</v>
      </c>
      <c r="O1232" s="7">
        <f>'Consolidated List'!O1372</f>
        <v>0</v>
      </c>
      <c r="P1232" s="7">
        <f>'Consolidated List'!P1372</f>
        <v>0</v>
      </c>
      <c r="Q1232" s="7">
        <f>'Consolidated List'!Q1372</f>
        <v>0</v>
      </c>
      <c r="R1232" s="10">
        <f ca="1">RAND()*2-1</f>
        <v>-0.38295350370434766</v>
      </c>
      <c r="V1232" s="10">
        <f ca="1">$B$2*LOG(B1232+1)+SUMPRODUCT($C$2:$T$2,C1232:T1232)</f>
        <v>114.41675432802691</v>
      </c>
      <c r="W1232" s="10">
        <f t="shared" ca="1" si="38"/>
        <v>19608669181.854843</v>
      </c>
      <c r="X1232" s="7">
        <f t="shared" ca="1" si="39"/>
        <v>1</v>
      </c>
      <c r="Y1232" s="16">
        <f ca="1">X1232/$AA$15</f>
        <v>1.1579434923575729E-4</v>
      </c>
    </row>
    <row r="1233" spans="1:25" x14ac:dyDescent="0.25">
      <c r="A1233" t="str">
        <f>'Consolidated List'!A404</f>
        <v xml:space="preserve">Shaughnessy </v>
      </c>
      <c r="B1233" s="7">
        <f>'Consolidated List'!B404</f>
        <v>401</v>
      </c>
      <c r="C1233" s="7">
        <f>'Consolidated List'!C404</f>
        <v>0</v>
      </c>
      <c r="D1233" s="7">
        <f>'Consolidated List'!D404</f>
        <v>0</v>
      </c>
      <c r="E1233" s="7">
        <f>'Consolidated List'!E404</f>
        <v>1</v>
      </c>
      <c r="F1233" s="7">
        <f>'Consolidated List'!F404</f>
        <v>0</v>
      </c>
      <c r="G1233" s="7">
        <f>'Consolidated List'!G404</f>
        <v>0</v>
      </c>
      <c r="H1233" s="7">
        <f>'Consolidated List'!H404</f>
        <v>0</v>
      </c>
      <c r="I1233" s="7">
        <f>'Consolidated List'!I404</f>
        <v>0</v>
      </c>
      <c r="J1233" s="7">
        <f>'Consolidated List'!J404</f>
        <v>0</v>
      </c>
      <c r="K1233" s="7">
        <f>'Consolidated List'!K404</f>
        <v>0</v>
      </c>
      <c r="L1233" s="7">
        <f>'Consolidated List'!L404</f>
        <v>0</v>
      </c>
      <c r="M1233" s="7">
        <f>'Consolidated List'!M404</f>
        <v>0</v>
      </c>
      <c r="N1233" s="7">
        <f>'Consolidated List'!N404</f>
        <v>0</v>
      </c>
      <c r="O1233" s="7">
        <f>'Consolidated List'!O404</f>
        <v>0</v>
      </c>
      <c r="P1233" s="7">
        <f>'Consolidated List'!P404</f>
        <v>0</v>
      </c>
      <c r="Q1233" s="14">
        <f>'Consolidated List'!Q1864</f>
        <v>1</v>
      </c>
      <c r="R1233" s="10">
        <f ca="1">RAND()*2-1</f>
        <v>0.59789642926153608</v>
      </c>
      <c r="V1233" s="10">
        <f ca="1">$B$2*LOG(B1233+1)+SUMPRODUCT($C$2:$T$2,C1233:T1233)</f>
        <v>156.91842404440285</v>
      </c>
      <c r="W1233" s="10">
        <f t="shared" ca="1" si="38"/>
        <v>95141433126.205139</v>
      </c>
      <c r="X1233" s="7">
        <f t="shared" ca="1" si="39"/>
        <v>1</v>
      </c>
      <c r="Y1233" s="16">
        <f ca="1">X1233/$AA$15</f>
        <v>1.1579434923575729E-4</v>
      </c>
    </row>
    <row r="1234" spans="1:25" x14ac:dyDescent="0.25">
      <c r="A1234" t="str">
        <f>'Consolidated List'!A1373</f>
        <v xml:space="preserve">Shawnee Slopes </v>
      </c>
      <c r="B1234" s="7">
        <f>'Consolidated List'!B1373</f>
        <v>1617</v>
      </c>
      <c r="C1234" s="7">
        <f>'Consolidated List'!C1373</f>
        <v>0</v>
      </c>
      <c r="D1234" s="7">
        <f>'Consolidated List'!D1373</f>
        <v>0</v>
      </c>
      <c r="E1234" s="7">
        <f>'Consolidated List'!E1373</f>
        <v>0</v>
      </c>
      <c r="F1234" s="7">
        <f>'Consolidated List'!F1373</f>
        <v>0</v>
      </c>
      <c r="G1234" s="7">
        <f>'Consolidated List'!G1373</f>
        <v>0</v>
      </c>
      <c r="H1234" s="7">
        <f>'Consolidated List'!H1373</f>
        <v>0</v>
      </c>
      <c r="I1234" s="7">
        <f>'Consolidated List'!I1373</f>
        <v>0</v>
      </c>
      <c r="J1234" s="7">
        <f>'Consolidated List'!J1373</f>
        <v>0</v>
      </c>
      <c r="K1234" s="7">
        <f>'Consolidated List'!K1373</f>
        <v>0</v>
      </c>
      <c r="L1234" s="7">
        <f>'Consolidated List'!L1373</f>
        <v>0</v>
      </c>
      <c r="M1234" s="7">
        <f>'Consolidated List'!M1373</f>
        <v>0</v>
      </c>
      <c r="N1234" s="7">
        <f>'Consolidated List'!N1373</f>
        <v>1</v>
      </c>
      <c r="O1234" s="7">
        <f>'Consolidated List'!O1373</f>
        <v>0</v>
      </c>
      <c r="P1234" s="7">
        <f>'Consolidated List'!P1373</f>
        <v>0</v>
      </c>
      <c r="Q1234" s="7">
        <f>'Consolidated List'!Q1373</f>
        <v>0</v>
      </c>
      <c r="R1234" s="10">
        <f ca="1">RAND()*2-1</f>
        <v>0.7477707672022913</v>
      </c>
      <c r="V1234" s="10">
        <f ca="1">$B$2*LOG(B1234+1)+SUMPRODUCT($C$2:$T$2,C1234:T1234)</f>
        <v>125.37399874213928</v>
      </c>
      <c r="W1234" s="10">
        <f t="shared" ca="1" si="38"/>
        <v>30976859677.180717</v>
      </c>
      <c r="X1234" s="7">
        <f t="shared" ca="1" si="39"/>
        <v>1</v>
      </c>
      <c r="Y1234" s="16">
        <f ca="1">X1234/$AA$15</f>
        <v>1.1579434923575729E-4</v>
      </c>
    </row>
    <row r="1235" spans="1:25" x14ac:dyDescent="0.25">
      <c r="A1235" t="str">
        <f>'Consolidated List'!A1374</f>
        <v xml:space="preserve">Shawnessy </v>
      </c>
      <c r="B1235" s="7">
        <f>'Consolidated List'!B1374</f>
        <v>9498</v>
      </c>
      <c r="C1235" s="7">
        <f>'Consolidated List'!C1374</f>
        <v>0</v>
      </c>
      <c r="D1235" s="7">
        <f>'Consolidated List'!D1374</f>
        <v>0</v>
      </c>
      <c r="E1235" s="7">
        <f>'Consolidated List'!E1374</f>
        <v>0</v>
      </c>
      <c r="F1235" s="7">
        <f>'Consolidated List'!F1374</f>
        <v>0</v>
      </c>
      <c r="G1235" s="7">
        <f>'Consolidated List'!G1374</f>
        <v>0</v>
      </c>
      <c r="H1235" s="7">
        <f>'Consolidated List'!H1374</f>
        <v>0</v>
      </c>
      <c r="I1235" s="7">
        <f>'Consolidated List'!I1374</f>
        <v>0</v>
      </c>
      <c r="J1235" s="7">
        <f>'Consolidated List'!J1374</f>
        <v>0</v>
      </c>
      <c r="K1235" s="7">
        <f>'Consolidated List'!K1374</f>
        <v>0</v>
      </c>
      <c r="L1235" s="7">
        <f>'Consolidated List'!L1374</f>
        <v>0</v>
      </c>
      <c r="M1235" s="7">
        <f>'Consolidated List'!M1374</f>
        <v>0</v>
      </c>
      <c r="N1235" s="7">
        <f>'Consolidated List'!N1374</f>
        <v>1</v>
      </c>
      <c r="O1235" s="7">
        <f>'Consolidated List'!O1374</f>
        <v>0</v>
      </c>
      <c r="P1235" s="7">
        <f>'Consolidated List'!P1374</f>
        <v>0</v>
      </c>
      <c r="Q1235" s="7">
        <f>'Consolidated List'!Q1374</f>
        <v>0</v>
      </c>
      <c r="R1235" s="10">
        <f ca="1">RAND()*2-1</f>
        <v>-0.85398655510025967</v>
      </c>
      <c r="V1235" s="10">
        <f ca="1">$B$2*LOG(B1235+1)+SUMPRODUCT($C$2:$T$2,C1235:T1235)</f>
        <v>134.72350474223919</v>
      </c>
      <c r="W1235" s="10">
        <f t="shared" ca="1" si="38"/>
        <v>44383021108.700516</v>
      </c>
      <c r="X1235" s="7">
        <f t="shared" ca="1" si="39"/>
        <v>1</v>
      </c>
      <c r="Y1235" s="16">
        <f ca="1">X1235/$AA$15</f>
        <v>1.1579434923575729E-4</v>
      </c>
    </row>
    <row r="1236" spans="1:25" x14ac:dyDescent="0.25">
      <c r="A1236" t="str">
        <f>'Consolidated List'!A871</f>
        <v>Sheep River</v>
      </c>
      <c r="B1236" s="7">
        <f>'Consolidated List'!B871</f>
        <v>0</v>
      </c>
      <c r="C1236" s="7">
        <f>'Consolidated List'!C871</f>
        <v>0</v>
      </c>
      <c r="D1236" s="7">
        <f>'Consolidated List'!D871</f>
        <v>0</v>
      </c>
      <c r="E1236" s="7">
        <f>'Consolidated List'!E871</f>
        <v>0</v>
      </c>
      <c r="F1236" s="7">
        <f>'Consolidated List'!F871</f>
        <v>0</v>
      </c>
      <c r="G1236" s="7">
        <f>'Consolidated List'!G871</f>
        <v>0</v>
      </c>
      <c r="H1236" s="7">
        <f>'Consolidated List'!H871</f>
        <v>0</v>
      </c>
      <c r="I1236" s="7">
        <f>'Consolidated List'!I871</f>
        <v>0</v>
      </c>
      <c r="J1236" s="7">
        <f>'Consolidated List'!J871</f>
        <v>0</v>
      </c>
      <c r="K1236" s="7">
        <f>'Consolidated List'!K871</f>
        <v>0</v>
      </c>
      <c r="L1236" s="7">
        <f>'Consolidated List'!L871</f>
        <v>1</v>
      </c>
      <c r="M1236" s="7">
        <f>'Consolidated List'!M871</f>
        <v>0</v>
      </c>
      <c r="N1236" s="7">
        <f>'Consolidated List'!N871</f>
        <v>0</v>
      </c>
      <c r="O1236" s="7">
        <f>'Consolidated List'!O871</f>
        <v>0</v>
      </c>
      <c r="P1236" s="7">
        <f>'Consolidated List'!P871</f>
        <v>0</v>
      </c>
      <c r="Q1236" s="7">
        <f>'Consolidated List'!Q871</f>
        <v>0</v>
      </c>
      <c r="R1236" s="10">
        <f ca="1">RAND()*2-1</f>
        <v>-0.72160673648178175</v>
      </c>
      <c r="V1236" s="10">
        <f ca="1">$B$2*LOG(B1236+1)+SUMPRODUCT($C$2:$T$2,C1236:T1236)</f>
        <v>17.783932635182182</v>
      </c>
      <c r="W1236" s="10">
        <f t="shared" ca="1" si="38"/>
        <v>1778846.7503342098</v>
      </c>
      <c r="X1236" s="7">
        <f t="shared" ca="1" si="39"/>
        <v>1</v>
      </c>
      <c r="Y1236" s="16">
        <f ca="1">X1236/$AA$15</f>
        <v>1.1579434923575729E-4</v>
      </c>
    </row>
    <row r="1237" spans="1:25" x14ac:dyDescent="0.25">
      <c r="A1237" t="str">
        <f>'Consolidated List'!A806</f>
        <v>Sheerness</v>
      </c>
      <c r="B1237" s="7">
        <f>'Consolidated List'!B806</f>
        <v>0</v>
      </c>
      <c r="C1237" s="7">
        <f>'Consolidated List'!C806</f>
        <v>0</v>
      </c>
      <c r="D1237" s="7">
        <f>'Consolidated List'!D806</f>
        <v>0</v>
      </c>
      <c r="E1237" s="7">
        <f>'Consolidated List'!E806</f>
        <v>0</v>
      </c>
      <c r="F1237" s="7">
        <f>'Consolidated List'!F806</f>
        <v>0</v>
      </c>
      <c r="G1237" s="7">
        <f>'Consolidated List'!G806</f>
        <v>0</v>
      </c>
      <c r="H1237" s="7">
        <f>'Consolidated List'!H806</f>
        <v>0</v>
      </c>
      <c r="I1237" s="7">
        <f>'Consolidated List'!I806</f>
        <v>0</v>
      </c>
      <c r="J1237" s="7">
        <f>'Consolidated List'!J806</f>
        <v>0</v>
      </c>
      <c r="K1237" s="7">
        <f>'Consolidated List'!K806</f>
        <v>1</v>
      </c>
      <c r="L1237" s="7">
        <f>'Consolidated List'!L806</f>
        <v>0</v>
      </c>
      <c r="M1237" s="7">
        <f>'Consolidated List'!M806</f>
        <v>0</v>
      </c>
      <c r="N1237" s="7">
        <f>'Consolidated List'!N806</f>
        <v>0</v>
      </c>
      <c r="O1237" s="7">
        <f>'Consolidated List'!O806</f>
        <v>0</v>
      </c>
      <c r="P1237" s="7">
        <f>'Consolidated List'!P806</f>
        <v>0</v>
      </c>
      <c r="Q1237" s="7">
        <f>'Consolidated List'!Q806</f>
        <v>0</v>
      </c>
      <c r="R1237" s="10">
        <f ca="1">RAND()*2-1</f>
        <v>-0.76073500445751963</v>
      </c>
      <c r="T1237">
        <v>5</v>
      </c>
      <c r="V1237" s="10">
        <f ca="1">$B$2*LOG(B1237+1)+SUMPRODUCT($C$2:$T$2,C1237:T1237)</f>
        <v>222.39264995542482</v>
      </c>
      <c r="W1237" s="10">
        <f t="shared" ca="1" si="38"/>
        <v>544004069971.67853</v>
      </c>
      <c r="X1237" s="7">
        <f t="shared" ca="1" si="39"/>
        <v>5</v>
      </c>
      <c r="Y1237" s="16">
        <f ca="1">X1237/$AA$15</f>
        <v>5.7897174617878647E-4</v>
      </c>
    </row>
    <row r="1238" spans="1:25" x14ac:dyDescent="0.25">
      <c r="A1238" s="13" t="str">
        <f>'Consolidated List'!A1865</f>
        <v xml:space="preserve">Shepard </v>
      </c>
      <c r="B1238" s="14">
        <f>'Consolidated List'!B1865</f>
        <v>30</v>
      </c>
      <c r="C1238" s="14">
        <f>'Consolidated List'!C1865</f>
        <v>0</v>
      </c>
      <c r="D1238" s="14">
        <f>'Consolidated List'!D1865</f>
        <v>0</v>
      </c>
      <c r="E1238" s="14">
        <f>'Consolidated List'!E1865</f>
        <v>0</v>
      </c>
      <c r="F1238" s="14">
        <f>'Consolidated List'!F1865</f>
        <v>0</v>
      </c>
      <c r="G1238" s="14">
        <f>'Consolidated List'!G1865</f>
        <v>0</v>
      </c>
      <c r="H1238" s="14">
        <f>'Consolidated List'!H1865</f>
        <v>0</v>
      </c>
      <c r="I1238" s="14">
        <f>'Consolidated List'!I1865</f>
        <v>0</v>
      </c>
      <c r="J1238" s="14">
        <f>'Consolidated List'!J1865</f>
        <v>0</v>
      </c>
      <c r="K1238" s="14">
        <f>'Consolidated List'!K1865</f>
        <v>0</v>
      </c>
      <c r="L1238" s="14">
        <f>'Consolidated List'!L1865</f>
        <v>0</v>
      </c>
      <c r="M1238" s="14">
        <f>'Consolidated List'!M1865</f>
        <v>0</v>
      </c>
      <c r="N1238" s="7">
        <f>'Consolidated List'!N1375</f>
        <v>1</v>
      </c>
      <c r="O1238" s="14">
        <f>'Consolidated List'!O1865</f>
        <v>0</v>
      </c>
      <c r="P1238" s="14">
        <f>'Consolidated List'!P1865</f>
        <v>0</v>
      </c>
      <c r="Q1238" s="14">
        <f>'Consolidated List'!Q1865</f>
        <v>1</v>
      </c>
      <c r="R1238" s="15">
        <f ca="1">RAND()*2-1</f>
        <v>0.75857600520985047</v>
      </c>
      <c r="S1238" s="13"/>
      <c r="T1238" s="13"/>
      <c r="U1238" s="13"/>
      <c r="V1238" s="15">
        <f ca="1">$B$2*LOG(B1238+1)+SUMPRODUCT($C$2:$T$2,C1238:T1238)</f>
        <v>108.80069594862951</v>
      </c>
      <c r="W1238" s="10">
        <f t="shared" ca="1" si="38"/>
        <v>15246086053.188623</v>
      </c>
      <c r="X1238" s="7">
        <f t="shared" ca="1" si="39"/>
        <v>1</v>
      </c>
      <c r="Y1238" s="16">
        <f ca="1">X1238/$AA$15</f>
        <v>1.1579434923575729E-4</v>
      </c>
    </row>
    <row r="1239" spans="1:25" x14ac:dyDescent="0.25">
      <c r="A1239" t="str">
        <f>'Consolidated List'!A1376</f>
        <v xml:space="preserve">Shepard Industrial </v>
      </c>
      <c r="B1239" s="7">
        <f>'Consolidated List'!B1376</f>
        <v>272</v>
      </c>
      <c r="C1239" s="7">
        <f>'Consolidated List'!C1376</f>
        <v>0</v>
      </c>
      <c r="D1239" s="7">
        <f>'Consolidated List'!D1376</f>
        <v>0</v>
      </c>
      <c r="E1239" s="7">
        <f>'Consolidated List'!E1376</f>
        <v>0</v>
      </c>
      <c r="F1239" s="7">
        <f>'Consolidated List'!F1376</f>
        <v>0</v>
      </c>
      <c r="G1239" s="7">
        <f>'Consolidated List'!G1376</f>
        <v>0</v>
      </c>
      <c r="H1239" s="7">
        <f>'Consolidated List'!H1376</f>
        <v>0</v>
      </c>
      <c r="I1239" s="7">
        <f>'Consolidated List'!I1376</f>
        <v>0</v>
      </c>
      <c r="J1239" s="7">
        <f>'Consolidated List'!J1376</f>
        <v>0</v>
      </c>
      <c r="K1239" s="7">
        <f>'Consolidated List'!K1376</f>
        <v>0</v>
      </c>
      <c r="L1239" s="7">
        <f>'Consolidated List'!L1376</f>
        <v>0</v>
      </c>
      <c r="M1239" s="7">
        <f>'Consolidated List'!M1376</f>
        <v>0</v>
      </c>
      <c r="N1239" s="7">
        <f>'Consolidated List'!N1376</f>
        <v>1</v>
      </c>
      <c r="O1239" s="7">
        <f>'Consolidated List'!O1376</f>
        <v>0</v>
      </c>
      <c r="P1239" s="7">
        <f>'Consolidated List'!P1376</f>
        <v>0</v>
      </c>
      <c r="Q1239" s="7">
        <f>'Consolidated List'!Q1376</f>
        <v>0</v>
      </c>
      <c r="R1239" s="10">
        <f ca="1">RAND()*2-1</f>
        <v>0.11494601244516556</v>
      </c>
      <c r="T1239">
        <v>2</v>
      </c>
      <c r="V1239" s="10">
        <f ca="1">$B$2*LOG(B1239+1)+SUMPRODUCT($C$2:$T$2,C1239:T1239)</f>
        <v>181.54282747679662</v>
      </c>
      <c r="W1239" s="10">
        <f t="shared" ca="1" si="38"/>
        <v>197194807895.12714</v>
      </c>
      <c r="X1239" s="7">
        <f t="shared" ca="1" si="39"/>
        <v>2</v>
      </c>
      <c r="Y1239" s="16">
        <f ca="1">X1239/$AA$15</f>
        <v>2.3158869847151459E-4</v>
      </c>
    </row>
    <row r="1240" spans="1:25" x14ac:dyDescent="0.25">
      <c r="A1240" t="str">
        <f>'Consolidated List'!A1156</f>
        <v>Sherbrooke</v>
      </c>
      <c r="B1240" s="7">
        <f>'Consolidated List'!B1156</f>
        <v>0</v>
      </c>
      <c r="C1240" s="7">
        <f>'Consolidated List'!C1156</f>
        <v>0</v>
      </c>
      <c r="D1240" s="7">
        <f>'Consolidated List'!D1156</f>
        <v>0</v>
      </c>
      <c r="E1240" s="7">
        <f>'Consolidated List'!E1156</f>
        <v>0</v>
      </c>
      <c r="F1240" s="7">
        <f>'Consolidated List'!F1156</f>
        <v>0</v>
      </c>
      <c r="G1240" s="7">
        <f>'Consolidated List'!G1156</f>
        <v>0</v>
      </c>
      <c r="H1240" s="7">
        <f>'Consolidated List'!H1156</f>
        <v>0</v>
      </c>
      <c r="I1240" s="7">
        <f>'Consolidated List'!I1156</f>
        <v>0</v>
      </c>
      <c r="J1240" s="7">
        <f>'Consolidated List'!J1156</f>
        <v>0</v>
      </c>
      <c r="K1240" s="7">
        <f>'Consolidated List'!K1156</f>
        <v>0</v>
      </c>
      <c r="L1240" s="7">
        <f>'Consolidated List'!L1156</f>
        <v>0</v>
      </c>
      <c r="M1240" s="7">
        <f>'Consolidated List'!M1156</f>
        <v>1</v>
      </c>
      <c r="N1240" s="7">
        <f>'Consolidated List'!N1156</f>
        <v>0</v>
      </c>
      <c r="O1240" s="7">
        <f>'Consolidated List'!O1156</f>
        <v>0</v>
      </c>
      <c r="P1240" s="7">
        <f>'Consolidated List'!P1156</f>
        <v>0</v>
      </c>
      <c r="Q1240" s="7">
        <f>'Consolidated List'!Q1156</f>
        <v>0</v>
      </c>
      <c r="R1240" s="10">
        <f ca="1">RAND()*2-1</f>
        <v>-0.9338183408802565</v>
      </c>
      <c r="V1240" s="10">
        <f ca="1">$B$2*LOG(B1240+1)+SUMPRODUCT($C$2:$T$2,C1240:T1240)</f>
        <v>46.516183535009887</v>
      </c>
      <c r="W1240" s="10">
        <f t="shared" ca="1" si="38"/>
        <v>217781193.2652877</v>
      </c>
      <c r="X1240" s="7">
        <f t="shared" ca="1" si="39"/>
        <v>1</v>
      </c>
      <c r="Y1240" s="16">
        <f ca="1">X1240/$AA$15</f>
        <v>1.1579434923575729E-4</v>
      </c>
    </row>
    <row r="1241" spans="1:25" x14ac:dyDescent="0.25">
      <c r="A1241" t="str">
        <f>'Consolidated List'!A1377</f>
        <v xml:space="preserve">Sherwood </v>
      </c>
      <c r="B1241" s="7">
        <f>'Consolidated List'!B1377</f>
        <v>0</v>
      </c>
      <c r="C1241" s="7">
        <f>'Consolidated List'!C1377</f>
        <v>0</v>
      </c>
      <c r="D1241" s="7">
        <f>'Consolidated List'!D1377</f>
        <v>0</v>
      </c>
      <c r="E1241" s="7">
        <f>'Consolidated List'!E1377</f>
        <v>0</v>
      </c>
      <c r="F1241" s="7">
        <f>'Consolidated List'!F1377</f>
        <v>0</v>
      </c>
      <c r="G1241" s="7">
        <f>'Consolidated List'!G1377</f>
        <v>0</v>
      </c>
      <c r="H1241" s="7">
        <f>'Consolidated List'!H1377</f>
        <v>0</v>
      </c>
      <c r="I1241" s="7">
        <f>'Consolidated List'!I1377</f>
        <v>0</v>
      </c>
      <c r="J1241" s="7">
        <f>'Consolidated List'!J1377</f>
        <v>0</v>
      </c>
      <c r="K1241" s="7">
        <f>'Consolidated List'!K1377</f>
        <v>0</v>
      </c>
      <c r="L1241" s="7">
        <f>'Consolidated List'!L1377</f>
        <v>0</v>
      </c>
      <c r="M1241" s="7">
        <f>'Consolidated List'!M971</f>
        <v>1</v>
      </c>
      <c r="N1241" s="7">
        <f>'Consolidated List'!N1377</f>
        <v>1</v>
      </c>
      <c r="O1241" s="7">
        <f>'Consolidated List'!O1377</f>
        <v>0</v>
      </c>
      <c r="P1241" s="7">
        <f>'Consolidated List'!P1377</f>
        <v>0</v>
      </c>
      <c r="Q1241" s="7">
        <f>'Consolidated List'!Q1377</f>
        <v>0</v>
      </c>
      <c r="R1241" s="10">
        <f ca="1">RAND()*2-1</f>
        <v>0.1128039322861154</v>
      </c>
      <c r="T1241">
        <v>3</v>
      </c>
      <c r="V1241" s="10">
        <f ca="1">$B$2*LOG(B1241+1)+SUMPRODUCT($C$2:$T$2,C1241:T1241)</f>
        <v>200.98240626667359</v>
      </c>
      <c r="W1241" s="10">
        <f t="shared" ca="1" si="38"/>
        <v>327936840086.37701</v>
      </c>
      <c r="X1241" s="7">
        <f t="shared" ca="1" si="39"/>
        <v>3</v>
      </c>
      <c r="Y1241" s="16">
        <f ca="1">X1241/$AA$15</f>
        <v>3.4738304770727188E-4</v>
      </c>
    </row>
    <row r="1242" spans="1:25" x14ac:dyDescent="0.25">
      <c r="A1242" t="str">
        <f>'Consolidated List'!A405</f>
        <v xml:space="preserve">Sherwood Park </v>
      </c>
      <c r="B1242" s="7">
        <f>'Consolidated List'!B405</f>
        <v>61660</v>
      </c>
      <c r="C1242" s="7">
        <f>'Consolidated List'!C405</f>
        <v>0</v>
      </c>
      <c r="D1242" s="7">
        <f>'Consolidated List'!D405</f>
        <v>0</v>
      </c>
      <c r="E1242" s="7">
        <f>'Consolidated List'!E405</f>
        <v>1</v>
      </c>
      <c r="F1242" s="7">
        <f>'Consolidated List'!F405</f>
        <v>0</v>
      </c>
      <c r="G1242" s="7">
        <f>'Consolidated List'!G405</f>
        <v>0</v>
      </c>
      <c r="H1242" s="7">
        <f>'Consolidated List'!H405</f>
        <v>0</v>
      </c>
      <c r="I1242" s="7">
        <f>'Consolidated List'!I405</f>
        <v>0</v>
      </c>
      <c r="J1242" s="7">
        <f>'Consolidated List'!J405</f>
        <v>0</v>
      </c>
      <c r="K1242" s="7">
        <f>'Consolidated List'!K405</f>
        <v>0</v>
      </c>
      <c r="L1242" s="7">
        <f>'Consolidated List'!L405</f>
        <v>0</v>
      </c>
      <c r="M1242" s="7">
        <f>'Consolidated List'!M405</f>
        <v>0</v>
      </c>
      <c r="N1242" s="7">
        <f>'Consolidated List'!N405</f>
        <v>0</v>
      </c>
      <c r="O1242" s="7">
        <f>'Consolidated List'!O405</f>
        <v>0</v>
      </c>
      <c r="P1242" s="7">
        <f>'Consolidated List'!P405</f>
        <v>0</v>
      </c>
      <c r="Q1242" s="7">
        <f>'Consolidated List'!Q405</f>
        <v>0</v>
      </c>
      <c r="R1242" s="10">
        <f ca="1">RAND()*2-1</f>
        <v>-0.41826409400996778</v>
      </c>
      <c r="T1242">
        <v>4</v>
      </c>
      <c r="V1242" s="10">
        <f ca="1">$B$2*LOG(B1242+1)+SUMPRODUCT($C$2:$T$2,C1242:T1242)</f>
        <v>354.88770766226571</v>
      </c>
      <c r="W1242" s="10">
        <f t="shared" ca="1" si="38"/>
        <v>5629305058139.2939</v>
      </c>
      <c r="X1242" s="7">
        <f t="shared" ca="1" si="39"/>
        <v>42</v>
      </c>
      <c r="Y1242" s="16">
        <f ca="1">X1242/$AA$15</f>
        <v>4.8633626679018063E-3</v>
      </c>
    </row>
    <row r="1243" spans="1:25" x14ac:dyDescent="0.25">
      <c r="A1243" t="str">
        <f>'Consolidated List'!A406</f>
        <v xml:space="preserve">Shouldice </v>
      </c>
      <c r="B1243" s="7">
        <f>'Consolidated List'!B406</f>
        <v>0</v>
      </c>
      <c r="C1243" s="7">
        <f>'Consolidated List'!C406</f>
        <v>0</v>
      </c>
      <c r="D1243" s="7">
        <f>'Consolidated List'!D406</f>
        <v>0</v>
      </c>
      <c r="E1243" s="7">
        <f>'Consolidated List'!E406</f>
        <v>1</v>
      </c>
      <c r="F1243" s="7">
        <f>'Consolidated List'!F406</f>
        <v>0</v>
      </c>
      <c r="G1243" s="7">
        <f>'Consolidated List'!G406</f>
        <v>0</v>
      </c>
      <c r="H1243" s="7">
        <f>'Consolidated List'!H406</f>
        <v>0</v>
      </c>
      <c r="I1243" s="7">
        <f>'Consolidated List'!I406</f>
        <v>0</v>
      </c>
      <c r="J1243" s="7">
        <f>'Consolidated List'!J406</f>
        <v>0</v>
      </c>
      <c r="K1243" s="7">
        <f>'Consolidated List'!K406</f>
        <v>0</v>
      </c>
      <c r="L1243" s="7">
        <f>'Consolidated List'!L406</f>
        <v>0</v>
      </c>
      <c r="M1243" s="7">
        <f>'Consolidated List'!M406</f>
        <v>0</v>
      </c>
      <c r="N1243" s="7">
        <f>'Consolidated List'!N406</f>
        <v>0</v>
      </c>
      <c r="O1243" s="7">
        <f>'Consolidated List'!O406</f>
        <v>0</v>
      </c>
      <c r="P1243" s="7">
        <f>'Consolidated List'!P406</f>
        <v>0</v>
      </c>
      <c r="Q1243" s="7">
        <f>'Consolidated List'!Q406</f>
        <v>0</v>
      </c>
      <c r="R1243" s="10">
        <f ca="1">RAND()*2-1</f>
        <v>-1.6384459105075244E-2</v>
      </c>
      <c r="V1243" s="10">
        <f ca="1">$B$2*LOG(B1243+1)+SUMPRODUCT($C$2:$T$2,C1243:T1243)</f>
        <v>24.836155408949246</v>
      </c>
      <c r="W1243" s="10">
        <f t="shared" ca="1" si="38"/>
        <v>9449781.172031574</v>
      </c>
      <c r="X1243" s="7">
        <f t="shared" ca="1" si="39"/>
        <v>1</v>
      </c>
      <c r="Y1243" s="16">
        <f ca="1">X1243/$AA$15</f>
        <v>1.1579434923575729E-4</v>
      </c>
    </row>
    <row r="1244" spans="1:25" x14ac:dyDescent="0.25">
      <c r="A1244" t="str">
        <f>'Consolidated List'!A407</f>
        <v xml:space="preserve">Sibbald </v>
      </c>
      <c r="B1244" s="7">
        <f>'Consolidated List'!B407</f>
        <v>0</v>
      </c>
      <c r="C1244" s="7">
        <f>'Consolidated List'!C407</f>
        <v>0</v>
      </c>
      <c r="D1244" s="7">
        <f>'Consolidated List'!D407</f>
        <v>0</v>
      </c>
      <c r="E1244" s="7">
        <f>'Consolidated List'!E407</f>
        <v>1</v>
      </c>
      <c r="F1244" s="7">
        <f>'Consolidated List'!F407</f>
        <v>0</v>
      </c>
      <c r="G1244" s="7">
        <f>'Consolidated List'!G407</f>
        <v>0</v>
      </c>
      <c r="H1244" s="7">
        <f>'Consolidated List'!H407</f>
        <v>0</v>
      </c>
      <c r="I1244" s="7">
        <f>'Consolidated List'!I407</f>
        <v>0</v>
      </c>
      <c r="J1244" s="7">
        <f>'Consolidated List'!J407</f>
        <v>0</v>
      </c>
      <c r="K1244" s="7">
        <f>'Consolidated List'!K407</f>
        <v>0</v>
      </c>
      <c r="L1244" s="7">
        <f>'Consolidated List'!L407</f>
        <v>0</v>
      </c>
      <c r="M1244" s="7">
        <f>'Consolidated List'!M407</f>
        <v>0</v>
      </c>
      <c r="N1244" s="7">
        <f>'Consolidated List'!N407</f>
        <v>0</v>
      </c>
      <c r="O1244" s="7">
        <f>'Consolidated List'!O407</f>
        <v>0</v>
      </c>
      <c r="P1244" s="7">
        <f>'Consolidated List'!P407</f>
        <v>0</v>
      </c>
      <c r="Q1244" s="7">
        <f>'Consolidated List'!Q407</f>
        <v>0</v>
      </c>
      <c r="R1244" s="10">
        <f ca="1">RAND()*2-1</f>
        <v>-0.3826317251943685</v>
      </c>
      <c r="V1244" s="10">
        <f ca="1">$B$2*LOG(B1244+1)+SUMPRODUCT($C$2:$T$2,C1244:T1244)</f>
        <v>21.173682748056315</v>
      </c>
      <c r="W1244" s="10">
        <f t="shared" ca="1" si="38"/>
        <v>4255805.8186667953</v>
      </c>
      <c r="X1244" s="7">
        <f t="shared" ca="1" si="39"/>
        <v>1</v>
      </c>
      <c r="Y1244" s="16">
        <f ca="1">X1244/$AA$15</f>
        <v>1.1579434923575729E-4</v>
      </c>
    </row>
    <row r="1245" spans="1:25" x14ac:dyDescent="0.25">
      <c r="A1245" t="str">
        <f>'Consolidated List'!A1176</f>
        <v>Sifton Park</v>
      </c>
      <c r="B1245" s="7">
        <f>'Consolidated List'!B1176</f>
        <v>0</v>
      </c>
      <c r="C1245" s="7">
        <f>'Consolidated List'!C1176</f>
        <v>0</v>
      </c>
      <c r="D1245" s="7">
        <f>'Consolidated List'!D1176</f>
        <v>0</v>
      </c>
      <c r="E1245" s="7">
        <f>'Consolidated List'!E1176</f>
        <v>0</v>
      </c>
      <c r="F1245" s="7">
        <f>'Consolidated List'!F1176</f>
        <v>0</v>
      </c>
      <c r="G1245" s="7">
        <f>'Consolidated List'!G1176</f>
        <v>0</v>
      </c>
      <c r="H1245" s="7">
        <f>'Consolidated List'!H1176</f>
        <v>0</v>
      </c>
      <c r="I1245" s="7">
        <f>'Consolidated List'!I1176</f>
        <v>0</v>
      </c>
      <c r="J1245" s="7">
        <f>'Consolidated List'!J1176</f>
        <v>0</v>
      </c>
      <c r="K1245" s="7">
        <f>'Consolidated List'!K1176</f>
        <v>0</v>
      </c>
      <c r="L1245" s="7">
        <f>'Consolidated List'!L1176</f>
        <v>0</v>
      </c>
      <c r="M1245" s="7">
        <f>'Consolidated List'!M1176</f>
        <v>1</v>
      </c>
      <c r="N1245" s="7">
        <f>'Consolidated List'!N1176</f>
        <v>0</v>
      </c>
      <c r="O1245" s="7">
        <f>'Consolidated List'!O1176</f>
        <v>0</v>
      </c>
      <c r="P1245" s="7">
        <f>'Consolidated List'!P1176</f>
        <v>0</v>
      </c>
      <c r="Q1245" s="7">
        <f>'Consolidated List'!Q1176</f>
        <v>0</v>
      </c>
      <c r="R1245" s="10">
        <f ca="1">RAND()*2-1</f>
        <v>0.90375891210820347</v>
      </c>
      <c r="V1245" s="10">
        <f ca="1">$B$2*LOG(B1245+1)+SUMPRODUCT($C$2:$T$2,C1245:T1245)</f>
        <v>64.891956064894487</v>
      </c>
      <c r="W1245" s="10">
        <f t="shared" ca="1" si="38"/>
        <v>1150679369.2381611</v>
      </c>
      <c r="X1245" s="7">
        <f t="shared" ca="1" si="39"/>
        <v>1</v>
      </c>
      <c r="Y1245" s="16">
        <f ca="1">X1245/$AA$15</f>
        <v>1.1579434923575729E-4</v>
      </c>
    </row>
    <row r="1246" spans="1:25" x14ac:dyDescent="0.25">
      <c r="A1246" t="str">
        <f>'Consolidated List'!A1378</f>
        <v xml:space="preserve">Signal Hill </v>
      </c>
      <c r="B1246" s="7">
        <f>'Consolidated List'!B1378</f>
        <v>4076</v>
      </c>
      <c r="C1246" s="7">
        <f>'Consolidated List'!C1378</f>
        <v>0</v>
      </c>
      <c r="D1246" s="7">
        <f>'Consolidated List'!D1378</f>
        <v>0</v>
      </c>
      <c r="E1246" s="7">
        <f>'Consolidated List'!E1378</f>
        <v>0</v>
      </c>
      <c r="F1246" s="7">
        <f>'Consolidated List'!F1378</f>
        <v>0</v>
      </c>
      <c r="G1246" s="7">
        <f>'Consolidated List'!G1378</f>
        <v>0</v>
      </c>
      <c r="H1246" s="7">
        <f>'Consolidated List'!H1378</f>
        <v>0</v>
      </c>
      <c r="I1246" s="7">
        <f>'Consolidated List'!I1378</f>
        <v>0</v>
      </c>
      <c r="J1246" s="7">
        <f>'Consolidated List'!J1378</f>
        <v>0</v>
      </c>
      <c r="K1246" s="7">
        <f>'Consolidated List'!K1378</f>
        <v>0</v>
      </c>
      <c r="L1246" s="7">
        <f>'Consolidated List'!L1378</f>
        <v>0</v>
      </c>
      <c r="M1246" s="7">
        <f>'Consolidated List'!M1378</f>
        <v>0</v>
      </c>
      <c r="N1246" s="7">
        <f>'Consolidated List'!N1378</f>
        <v>1</v>
      </c>
      <c r="O1246" s="7">
        <f>'Consolidated List'!O1378</f>
        <v>0</v>
      </c>
      <c r="P1246" s="7">
        <f>'Consolidated List'!P1378</f>
        <v>0</v>
      </c>
      <c r="Q1246" s="7">
        <f>'Consolidated List'!Q1378</f>
        <v>0</v>
      </c>
      <c r="R1246" s="10">
        <f ca="1">RAND()*2-1</f>
        <v>-0.8426685169743211</v>
      </c>
      <c r="T1246">
        <v>2</v>
      </c>
      <c r="V1246" s="10">
        <f ca="1">$B$2*LOG(B1246+1)+SUMPRODUCT($C$2:$T$2,C1246:T1246)</f>
        <v>210.71455830817797</v>
      </c>
      <c r="W1246" s="10">
        <f t="shared" ca="1" si="38"/>
        <v>415405947957.97614</v>
      </c>
      <c r="X1246" s="7">
        <f t="shared" ca="1" si="39"/>
        <v>4</v>
      </c>
      <c r="Y1246" s="16">
        <f ca="1">X1246/$AA$15</f>
        <v>4.6317739694302917E-4</v>
      </c>
    </row>
    <row r="1247" spans="1:25" x14ac:dyDescent="0.25">
      <c r="A1247" t="str">
        <f>'Consolidated List'!A671</f>
        <v xml:space="preserve">Siksika </v>
      </c>
      <c r="B1247" s="7">
        <f>'Consolidated List'!B671</f>
        <v>0</v>
      </c>
      <c r="C1247" s="7">
        <f>'Consolidated List'!C671</f>
        <v>0</v>
      </c>
      <c r="D1247" s="7">
        <f>'Consolidated List'!D671</f>
        <v>0</v>
      </c>
      <c r="E1247" s="7">
        <f>'Consolidated List'!E671</f>
        <v>0</v>
      </c>
      <c r="F1247" s="7">
        <f>'Consolidated List'!F671</f>
        <v>0</v>
      </c>
      <c r="G1247" s="7">
        <f>'Consolidated List'!G671</f>
        <v>0</v>
      </c>
      <c r="H1247" s="7">
        <f>'Consolidated List'!H671</f>
        <v>0</v>
      </c>
      <c r="I1247" s="7">
        <f>'Consolidated List'!I671</f>
        <v>1</v>
      </c>
      <c r="J1247" s="7">
        <f>'Consolidated List'!J671</f>
        <v>0</v>
      </c>
      <c r="K1247" s="7">
        <f>'Consolidated List'!K671</f>
        <v>0</v>
      </c>
      <c r="L1247" s="7">
        <f>'Consolidated List'!L671</f>
        <v>0</v>
      </c>
      <c r="M1247" s="7">
        <f>'Consolidated List'!M671</f>
        <v>0</v>
      </c>
      <c r="N1247" s="7">
        <f>'Consolidated List'!N671</f>
        <v>0</v>
      </c>
      <c r="O1247" s="7">
        <f>'Consolidated List'!O671</f>
        <v>0</v>
      </c>
      <c r="P1247" s="7">
        <f>'Consolidated List'!P671</f>
        <v>0</v>
      </c>
      <c r="Q1247" s="7">
        <f>'Consolidated List'!Q671</f>
        <v>0</v>
      </c>
      <c r="R1247" s="10">
        <f ca="1">RAND()*2-1</f>
        <v>-0.2685436233214189</v>
      </c>
      <c r="V1247" s="10">
        <f ca="1">$B$2*LOG(B1247+1)+SUMPRODUCT($C$2:$T$2,C1247:T1247)</f>
        <v>32.31456376678581</v>
      </c>
      <c r="W1247" s="10">
        <f t="shared" ca="1" si="38"/>
        <v>35236394.438622467</v>
      </c>
      <c r="X1247" s="7">
        <f t="shared" ca="1" si="39"/>
        <v>1</v>
      </c>
      <c r="Y1247" s="16">
        <f ca="1">X1247/$AA$15</f>
        <v>1.1579434923575729E-4</v>
      </c>
    </row>
    <row r="1248" spans="1:25" x14ac:dyDescent="0.25">
      <c r="A1248" t="str">
        <f>'Consolidated List'!A575</f>
        <v xml:space="preserve">Silver Beach </v>
      </c>
      <c r="B1248" s="7">
        <f>'Consolidated List'!B575</f>
        <v>47</v>
      </c>
      <c r="C1248" s="7">
        <f>'Consolidated List'!C575</f>
        <v>0</v>
      </c>
      <c r="D1248" s="7">
        <f>'Consolidated List'!D575</f>
        <v>0</v>
      </c>
      <c r="E1248" s="7">
        <f>'Consolidated List'!E575</f>
        <v>0</v>
      </c>
      <c r="F1248" s="7">
        <f>'Consolidated List'!F575</f>
        <v>1</v>
      </c>
      <c r="G1248" s="7">
        <f>'Consolidated List'!G575</f>
        <v>0</v>
      </c>
      <c r="H1248" s="7">
        <f>'Consolidated List'!H575</f>
        <v>0</v>
      </c>
      <c r="I1248" s="7">
        <f>'Consolidated List'!I575</f>
        <v>0</v>
      </c>
      <c r="J1248" s="7">
        <f>'Consolidated List'!J575</f>
        <v>0</v>
      </c>
      <c r="K1248" s="7">
        <f>'Consolidated List'!K575</f>
        <v>0</v>
      </c>
      <c r="L1248" s="7">
        <f>'Consolidated List'!L575</f>
        <v>0</v>
      </c>
      <c r="M1248" s="7">
        <f>'Consolidated List'!M575</f>
        <v>0</v>
      </c>
      <c r="N1248" s="7">
        <f>'Consolidated List'!N575</f>
        <v>0</v>
      </c>
      <c r="O1248" s="7">
        <f>'Consolidated List'!O575</f>
        <v>0</v>
      </c>
      <c r="P1248" s="7">
        <f>'Consolidated List'!P575</f>
        <v>0</v>
      </c>
      <c r="Q1248" s="7">
        <f>'Consolidated List'!Q575</f>
        <v>0</v>
      </c>
      <c r="R1248" s="10">
        <f ca="1">RAND()*2-1</f>
        <v>-0.53155317622939147</v>
      </c>
      <c r="V1248" s="10">
        <f ca="1">$B$2*LOG(B1248+1)+SUMPRODUCT($C$2:$T$2,C1248:T1248)</f>
        <v>67.165429071100462</v>
      </c>
      <c r="W1248" s="10">
        <f t="shared" ca="1" si="38"/>
        <v>1366875523.7642705</v>
      </c>
      <c r="X1248" s="7">
        <f t="shared" ca="1" si="39"/>
        <v>1</v>
      </c>
      <c r="Y1248" s="16">
        <f ca="1">X1248/$AA$15</f>
        <v>1.1579434923575729E-4</v>
      </c>
    </row>
    <row r="1249" spans="1:25" x14ac:dyDescent="0.25">
      <c r="A1249" t="str">
        <f>'Consolidated List'!A1081</f>
        <v>Silver Berry</v>
      </c>
      <c r="B1249" s="7">
        <f>'Consolidated List'!B1081</f>
        <v>0</v>
      </c>
      <c r="C1249" s="7">
        <f>'Consolidated List'!C1081</f>
        <v>0</v>
      </c>
      <c r="D1249" s="7">
        <f>'Consolidated List'!D1081</f>
        <v>0</v>
      </c>
      <c r="E1249" s="7">
        <f>'Consolidated List'!E1081</f>
        <v>0</v>
      </c>
      <c r="F1249" s="7">
        <f>'Consolidated List'!F1081</f>
        <v>0</v>
      </c>
      <c r="G1249" s="7">
        <f>'Consolidated List'!G1081</f>
        <v>0</v>
      </c>
      <c r="H1249" s="7">
        <f>'Consolidated List'!H1081</f>
        <v>0</v>
      </c>
      <c r="I1249" s="7">
        <f>'Consolidated List'!I1081</f>
        <v>0</v>
      </c>
      <c r="J1249" s="7">
        <f>'Consolidated List'!J1081</f>
        <v>0</v>
      </c>
      <c r="K1249" s="7">
        <f>'Consolidated List'!K1081</f>
        <v>0</v>
      </c>
      <c r="L1249" s="7">
        <f>'Consolidated List'!L1081</f>
        <v>0</v>
      </c>
      <c r="M1249" s="7">
        <f>'Consolidated List'!M1081</f>
        <v>1</v>
      </c>
      <c r="N1249" s="7">
        <f>'Consolidated List'!N1081</f>
        <v>0</v>
      </c>
      <c r="O1249" s="7">
        <f>'Consolidated List'!O1081</f>
        <v>0</v>
      </c>
      <c r="P1249" s="7">
        <f>'Consolidated List'!P1081</f>
        <v>0</v>
      </c>
      <c r="Q1249" s="7">
        <f>'Consolidated List'!Q1081</f>
        <v>0</v>
      </c>
      <c r="R1249" s="10">
        <f ca="1">RAND()*2-1</f>
        <v>-0.5290073598523819</v>
      </c>
      <c r="T1249">
        <v>2</v>
      </c>
      <c r="V1249" s="10">
        <f ca="1">$B$2*LOG(B1249+1)+SUMPRODUCT($C$2:$T$2,C1249:T1249)</f>
        <v>138.56429334528863</v>
      </c>
      <c r="W1249" s="10">
        <f t="shared" ca="1" si="38"/>
        <v>51080678388.726852</v>
      </c>
      <c r="X1249" s="7">
        <f t="shared" ca="1" si="39"/>
        <v>1</v>
      </c>
      <c r="Y1249" s="16">
        <f ca="1">X1249/$AA$15</f>
        <v>1.1579434923575729E-4</v>
      </c>
    </row>
    <row r="1250" spans="1:25" x14ac:dyDescent="0.25">
      <c r="A1250" t="str">
        <f>'Consolidated List'!A807</f>
        <v>Silver City</v>
      </c>
      <c r="B1250" s="7">
        <f>'Consolidated List'!B807</f>
        <v>0</v>
      </c>
      <c r="C1250" s="7">
        <f>'Consolidated List'!C807</f>
        <v>0</v>
      </c>
      <c r="D1250" s="7">
        <f>'Consolidated List'!D807</f>
        <v>0</v>
      </c>
      <c r="E1250" s="7">
        <f>'Consolidated List'!E807</f>
        <v>0</v>
      </c>
      <c r="F1250" s="7">
        <f>'Consolidated List'!F807</f>
        <v>0</v>
      </c>
      <c r="G1250" s="7">
        <f>'Consolidated List'!G807</f>
        <v>0</v>
      </c>
      <c r="H1250" s="7">
        <f>'Consolidated List'!H807</f>
        <v>0</v>
      </c>
      <c r="I1250" s="7">
        <f>'Consolidated List'!I807</f>
        <v>0</v>
      </c>
      <c r="J1250" s="7">
        <f>'Consolidated List'!J807</f>
        <v>0</v>
      </c>
      <c r="K1250" s="7">
        <f>'Consolidated List'!K807</f>
        <v>1</v>
      </c>
      <c r="L1250" s="7">
        <f>'Consolidated List'!L807</f>
        <v>0</v>
      </c>
      <c r="M1250" s="7">
        <f>'Consolidated List'!M807</f>
        <v>0</v>
      </c>
      <c r="N1250" s="7">
        <f>'Consolidated List'!N807</f>
        <v>0</v>
      </c>
      <c r="O1250" s="7">
        <f>'Consolidated List'!O807</f>
        <v>0</v>
      </c>
      <c r="P1250" s="7">
        <f>'Consolidated List'!P807</f>
        <v>0</v>
      </c>
      <c r="Q1250" s="7">
        <f>'Consolidated List'!Q807</f>
        <v>0</v>
      </c>
      <c r="R1250" s="10">
        <f ca="1">RAND()*2-1</f>
        <v>0.3977360193529369</v>
      </c>
      <c r="V1250" s="10">
        <f ca="1">$B$2*LOG(B1250+1)+SUMPRODUCT($C$2:$T$2,C1250:T1250)</f>
        <v>13.977360193529369</v>
      </c>
      <c r="W1250" s="10">
        <f t="shared" ca="1" si="38"/>
        <v>533487.38791648881</v>
      </c>
      <c r="X1250" s="7">
        <f t="shared" ca="1" si="39"/>
        <v>1</v>
      </c>
      <c r="Y1250" s="16">
        <f ca="1">X1250/$AA$15</f>
        <v>1.1579434923575729E-4</v>
      </c>
    </row>
    <row r="1251" spans="1:25" x14ac:dyDescent="0.25">
      <c r="A1251" t="str">
        <f>'Consolidated List'!A576</f>
        <v xml:space="preserve">Silver Sands </v>
      </c>
      <c r="B1251" s="7">
        <f>'Consolidated List'!B576</f>
        <v>173</v>
      </c>
      <c r="C1251" s="7">
        <f>'Consolidated List'!C576</f>
        <v>0</v>
      </c>
      <c r="D1251" s="7">
        <f>'Consolidated List'!D576</f>
        <v>0</v>
      </c>
      <c r="E1251" s="7">
        <f>'Consolidated List'!E576</f>
        <v>0</v>
      </c>
      <c r="F1251" s="7">
        <f>'Consolidated List'!F576</f>
        <v>1</v>
      </c>
      <c r="G1251" s="7">
        <f>'Consolidated List'!G576</f>
        <v>0</v>
      </c>
      <c r="H1251" s="7">
        <f>'Consolidated List'!H576</f>
        <v>0</v>
      </c>
      <c r="I1251" s="7">
        <f>'Consolidated List'!I576</f>
        <v>0</v>
      </c>
      <c r="J1251" s="7">
        <f>'Consolidated List'!J576</f>
        <v>0</v>
      </c>
      <c r="K1251" s="7">
        <f>'Consolidated List'!K576</f>
        <v>0</v>
      </c>
      <c r="L1251" s="7">
        <f>'Consolidated List'!L576</f>
        <v>0</v>
      </c>
      <c r="M1251" s="7">
        <f>'Consolidated List'!M576</f>
        <v>0</v>
      </c>
      <c r="N1251" s="7">
        <f>'Consolidated List'!N576</f>
        <v>0</v>
      </c>
      <c r="O1251" s="7">
        <f>'Consolidated List'!O576</f>
        <v>0</v>
      </c>
      <c r="P1251" s="7">
        <f>'Consolidated List'!P576</f>
        <v>0</v>
      </c>
      <c r="Q1251" s="7">
        <f>'Consolidated List'!Q576</f>
        <v>0</v>
      </c>
      <c r="R1251" s="10">
        <f ca="1">RAND()*2-1</f>
        <v>0.98406179040641106</v>
      </c>
      <c r="V1251" s="10">
        <f ca="1">$B$2*LOG(B1251+1)+SUMPRODUCT($C$2:$T$2,C1251:T1251)</f>
        <v>100.77874309738991</v>
      </c>
      <c r="W1251" s="10">
        <f t="shared" ca="1" si="38"/>
        <v>10395483365.143526</v>
      </c>
      <c r="X1251" s="7">
        <f t="shared" ca="1" si="39"/>
        <v>1</v>
      </c>
      <c r="Y1251" s="16">
        <f ca="1">X1251/$AA$15</f>
        <v>1.1579434923575729E-4</v>
      </c>
    </row>
    <row r="1252" spans="1:25" x14ac:dyDescent="0.25">
      <c r="A1252" t="str">
        <f>'Consolidated List'!A1380</f>
        <v xml:space="preserve">Silver Springs </v>
      </c>
      <c r="B1252" s="7">
        <f>'Consolidated List'!B1380</f>
        <v>9329</v>
      </c>
      <c r="C1252" s="7">
        <f>'Consolidated List'!C1380</f>
        <v>0</v>
      </c>
      <c r="D1252" s="7">
        <f>'Consolidated List'!D1380</f>
        <v>0</v>
      </c>
      <c r="E1252" s="7">
        <f>'Consolidated List'!E1380</f>
        <v>0</v>
      </c>
      <c r="F1252" s="7">
        <f>'Consolidated List'!F1380</f>
        <v>0</v>
      </c>
      <c r="G1252" s="7">
        <f>'Consolidated List'!G1380</f>
        <v>0</v>
      </c>
      <c r="H1252" s="7">
        <f>'Consolidated List'!H1380</f>
        <v>0</v>
      </c>
      <c r="I1252" s="7">
        <f>'Consolidated List'!I1380</f>
        <v>0</v>
      </c>
      <c r="J1252" s="7">
        <f>'Consolidated List'!J1380</f>
        <v>0</v>
      </c>
      <c r="K1252" s="7">
        <f>'Consolidated List'!K1380</f>
        <v>0</v>
      </c>
      <c r="L1252" s="7">
        <f>'Consolidated List'!L1380</f>
        <v>0</v>
      </c>
      <c r="M1252" s="7">
        <f>'Consolidated List'!M1380</f>
        <v>0</v>
      </c>
      <c r="N1252" s="7">
        <f>'Consolidated List'!N1380</f>
        <v>1</v>
      </c>
      <c r="O1252" s="7">
        <f>'Consolidated List'!O1380</f>
        <v>0</v>
      </c>
      <c r="P1252" s="7">
        <f>'Consolidated List'!P1380</f>
        <v>0</v>
      </c>
      <c r="Q1252" s="7">
        <f>'Consolidated List'!Q1380</f>
        <v>0</v>
      </c>
      <c r="R1252" s="10">
        <f ca="1">RAND()*2-1</f>
        <v>-0.15216370275573454</v>
      </c>
      <c r="T1252">
        <v>1</v>
      </c>
      <c r="V1252" s="10">
        <f ca="1">$B$2*LOG(B1252+1)+SUMPRODUCT($C$2:$T$2,C1252:T1252)</f>
        <v>185.48445721607715</v>
      </c>
      <c r="W1252" s="10">
        <f t="shared" ca="1" si="38"/>
        <v>219552111150.04294</v>
      </c>
      <c r="X1252" s="7">
        <f t="shared" ca="1" si="39"/>
        <v>2</v>
      </c>
      <c r="Y1252" s="16">
        <f ca="1">X1252/$AA$15</f>
        <v>2.3158869847151459E-4</v>
      </c>
    </row>
    <row r="1253" spans="1:25" x14ac:dyDescent="0.25">
      <c r="A1253" t="str">
        <f>'Consolidated List'!A1379</f>
        <v xml:space="preserve">Silverado </v>
      </c>
      <c r="B1253" s="7">
        <f>'Consolidated List'!B1379</f>
        <v>0</v>
      </c>
      <c r="C1253" s="7">
        <f>'Consolidated List'!C1379</f>
        <v>0</v>
      </c>
      <c r="D1253" s="7">
        <f>'Consolidated List'!D1379</f>
        <v>0</v>
      </c>
      <c r="E1253" s="7">
        <f>'Consolidated List'!E1379</f>
        <v>0</v>
      </c>
      <c r="F1253" s="7">
        <f>'Consolidated List'!F1379</f>
        <v>0</v>
      </c>
      <c r="G1253" s="7">
        <f>'Consolidated List'!G1379</f>
        <v>0</v>
      </c>
      <c r="H1253" s="7">
        <f>'Consolidated List'!H1379</f>
        <v>0</v>
      </c>
      <c r="I1253" s="7">
        <f>'Consolidated List'!I1379</f>
        <v>0</v>
      </c>
      <c r="J1253" s="7">
        <f>'Consolidated List'!J1379</f>
        <v>0</v>
      </c>
      <c r="K1253" s="7">
        <f>'Consolidated List'!K1379</f>
        <v>0</v>
      </c>
      <c r="L1253" s="7">
        <f>'Consolidated List'!L1379</f>
        <v>0</v>
      </c>
      <c r="M1253" s="7">
        <f>'Consolidated List'!M1379</f>
        <v>0</v>
      </c>
      <c r="N1253" s="7">
        <f>'Consolidated List'!N1379</f>
        <v>1</v>
      </c>
      <c r="O1253" s="7">
        <f>'Consolidated List'!O1379</f>
        <v>0</v>
      </c>
      <c r="P1253" s="7">
        <f>'Consolidated List'!P1379</f>
        <v>0</v>
      </c>
      <c r="Q1253" s="7">
        <f>'Consolidated List'!Q1379</f>
        <v>0</v>
      </c>
      <c r="R1253" s="10">
        <f ca="1">RAND()*2-1</f>
        <v>-0.29104865035714678</v>
      </c>
      <c r="V1253" s="10">
        <f ca="1">$B$2*LOG(B1253+1)+SUMPRODUCT($C$2:$T$2,C1253:T1253)</f>
        <v>9.0895134964285322</v>
      </c>
      <c r="W1253" s="10">
        <f t="shared" ca="1" si="38"/>
        <v>62042.486446484421</v>
      </c>
      <c r="X1253" s="7">
        <f t="shared" ca="1" si="39"/>
        <v>1</v>
      </c>
      <c r="Y1253" s="16">
        <f ca="1">X1253/$AA$15</f>
        <v>1.1579434923575729E-4</v>
      </c>
    </row>
    <row r="1254" spans="1:25" x14ac:dyDescent="0.25">
      <c r="A1254" t="str">
        <f>'Consolidated List'!A408</f>
        <v xml:space="preserve">Skiff </v>
      </c>
      <c r="B1254" s="7">
        <f>'Consolidated List'!B408</f>
        <v>0</v>
      </c>
      <c r="C1254" s="7">
        <f>'Consolidated List'!C408</f>
        <v>0</v>
      </c>
      <c r="D1254" s="7">
        <f>'Consolidated List'!D408</f>
        <v>0</v>
      </c>
      <c r="E1254" s="7">
        <f>'Consolidated List'!E408</f>
        <v>1</v>
      </c>
      <c r="F1254" s="7">
        <f>'Consolidated List'!F408</f>
        <v>0</v>
      </c>
      <c r="G1254" s="7">
        <f>'Consolidated List'!G408</f>
        <v>0</v>
      </c>
      <c r="H1254" s="7">
        <f>'Consolidated List'!H408</f>
        <v>0</v>
      </c>
      <c r="I1254" s="7">
        <f>'Consolidated List'!I408</f>
        <v>0</v>
      </c>
      <c r="J1254" s="7">
        <f>'Consolidated List'!J408</f>
        <v>0</v>
      </c>
      <c r="K1254" s="7">
        <f>'Consolidated List'!K408</f>
        <v>0</v>
      </c>
      <c r="L1254" s="7">
        <f>'Consolidated List'!L408</f>
        <v>0</v>
      </c>
      <c r="M1254" s="7">
        <f>'Consolidated List'!M408</f>
        <v>0</v>
      </c>
      <c r="N1254" s="7">
        <f>'Consolidated List'!N408</f>
        <v>0</v>
      </c>
      <c r="O1254" s="7">
        <f>'Consolidated List'!O408</f>
        <v>0</v>
      </c>
      <c r="P1254" s="7">
        <f>'Consolidated List'!P408</f>
        <v>0</v>
      </c>
      <c r="Q1254" s="7">
        <f>'Consolidated List'!Q408</f>
        <v>0</v>
      </c>
      <c r="R1254" s="10">
        <f ca="1">RAND()*2-1</f>
        <v>0.90765985940470273</v>
      </c>
      <c r="V1254" s="10">
        <f ca="1">$B$2*LOG(B1254+1)+SUMPRODUCT($C$2:$T$2,C1254:T1254)</f>
        <v>34.076598594047027</v>
      </c>
      <c r="W1254" s="10">
        <f t="shared" ca="1" si="38"/>
        <v>45949540.596267588</v>
      </c>
      <c r="X1254" s="7">
        <f t="shared" ca="1" si="39"/>
        <v>1</v>
      </c>
      <c r="Y1254" s="16">
        <f ca="1">X1254/$AA$15</f>
        <v>1.1579434923575729E-4</v>
      </c>
    </row>
    <row r="1255" spans="1:25" x14ac:dyDescent="0.25">
      <c r="A1255" t="str">
        <f>'Consolidated List'!A808</f>
        <v>Skunk Hollow</v>
      </c>
      <c r="B1255" s="7">
        <f>'Consolidated List'!B808</f>
        <v>0</v>
      </c>
      <c r="C1255" s="7">
        <f>'Consolidated List'!C808</f>
        <v>0</v>
      </c>
      <c r="D1255" s="7">
        <f>'Consolidated List'!D808</f>
        <v>0</v>
      </c>
      <c r="E1255" s="7">
        <f>'Consolidated List'!E808</f>
        <v>0</v>
      </c>
      <c r="F1255" s="7">
        <f>'Consolidated List'!F808</f>
        <v>0</v>
      </c>
      <c r="G1255" s="7">
        <f>'Consolidated List'!G808</f>
        <v>0</v>
      </c>
      <c r="H1255" s="7">
        <f>'Consolidated List'!H808</f>
        <v>0</v>
      </c>
      <c r="I1255" s="7">
        <f>'Consolidated List'!I808</f>
        <v>0</v>
      </c>
      <c r="J1255" s="7">
        <f>'Consolidated List'!J808</f>
        <v>0</v>
      </c>
      <c r="K1255" s="7">
        <f>'Consolidated List'!K808</f>
        <v>1</v>
      </c>
      <c r="L1255" s="7">
        <f>'Consolidated List'!L808</f>
        <v>0</v>
      </c>
      <c r="M1255" s="7">
        <f>'Consolidated List'!M808</f>
        <v>0</v>
      </c>
      <c r="N1255" s="7">
        <f>'Consolidated List'!N808</f>
        <v>0</v>
      </c>
      <c r="O1255" s="7">
        <f>'Consolidated List'!O808</f>
        <v>0</v>
      </c>
      <c r="P1255" s="7">
        <f>'Consolidated List'!P808</f>
        <v>0</v>
      </c>
      <c r="Q1255" s="7">
        <f>'Consolidated List'!Q808</f>
        <v>0</v>
      </c>
      <c r="R1255" s="10">
        <f ca="1">RAND()*2-1</f>
        <v>-0.78742981149036084</v>
      </c>
      <c r="V1255" s="10">
        <f ca="1">$B$2*LOG(B1255+1)+SUMPRODUCT($C$2:$T$2,C1255:T1255)</f>
        <v>2.125701885096392</v>
      </c>
      <c r="W1255" s="10">
        <f t="shared" ca="1" si="38"/>
        <v>41.402204447736047</v>
      </c>
      <c r="X1255" s="7">
        <f t="shared" ca="1" si="39"/>
        <v>1</v>
      </c>
      <c r="Y1255" s="16">
        <f ca="1">X1255/$AA$15</f>
        <v>1.1579434923575729E-4</v>
      </c>
    </row>
    <row r="1256" spans="1:25" x14ac:dyDescent="0.25">
      <c r="A1256" t="str">
        <f>'Consolidated List'!A1037</f>
        <v>Skyrattler</v>
      </c>
      <c r="B1256" s="7">
        <f>'Consolidated List'!B1037</f>
        <v>0</v>
      </c>
      <c r="C1256" s="7">
        <f>'Consolidated List'!C1037</f>
        <v>0</v>
      </c>
      <c r="D1256" s="7">
        <f>'Consolidated List'!D1037</f>
        <v>0</v>
      </c>
      <c r="E1256" s="7">
        <f>'Consolidated List'!E1037</f>
        <v>0</v>
      </c>
      <c r="F1256" s="7">
        <f>'Consolidated List'!F1037</f>
        <v>0</v>
      </c>
      <c r="G1256" s="7">
        <f>'Consolidated List'!G1037</f>
        <v>0</v>
      </c>
      <c r="H1256" s="7">
        <f>'Consolidated List'!H1037</f>
        <v>0</v>
      </c>
      <c r="I1256" s="7">
        <f>'Consolidated List'!I1037</f>
        <v>0</v>
      </c>
      <c r="J1256" s="7">
        <f>'Consolidated List'!J1037</f>
        <v>0</v>
      </c>
      <c r="K1256" s="7">
        <f>'Consolidated List'!K1037</f>
        <v>0</v>
      </c>
      <c r="L1256" s="7">
        <f>'Consolidated List'!L1037</f>
        <v>0</v>
      </c>
      <c r="M1256" s="7">
        <f>'Consolidated List'!M1037</f>
        <v>1</v>
      </c>
      <c r="N1256" s="7">
        <f>'Consolidated List'!N1037</f>
        <v>0</v>
      </c>
      <c r="O1256" s="7">
        <f>'Consolidated List'!O1037</f>
        <v>0</v>
      </c>
      <c r="P1256" s="7">
        <f>'Consolidated List'!P1037</f>
        <v>0</v>
      </c>
      <c r="Q1256" s="7">
        <f>'Consolidated List'!Q1037</f>
        <v>0</v>
      </c>
      <c r="R1256" s="10">
        <f ca="1">RAND()*2-1</f>
        <v>-0.18057240363646021</v>
      </c>
      <c r="V1256" s="10">
        <f ca="1">$B$2*LOG(B1256+1)+SUMPRODUCT($C$2:$T$2,C1256:T1256)</f>
        <v>54.048642907447849</v>
      </c>
      <c r="W1256" s="10">
        <f t="shared" ca="1" si="38"/>
        <v>461236817.99465162</v>
      </c>
      <c r="X1256" s="7">
        <f t="shared" ca="1" si="39"/>
        <v>1</v>
      </c>
      <c r="Y1256" s="16">
        <f ca="1">X1256/$AA$15</f>
        <v>1.1579434923575729E-4</v>
      </c>
    </row>
    <row r="1257" spans="1:25" x14ac:dyDescent="0.25">
      <c r="A1257" t="str">
        <f>'Consolidated List'!A1381</f>
        <v xml:space="preserve">Skyview Ranch </v>
      </c>
      <c r="B1257" s="7">
        <f>'Consolidated List'!B1381</f>
        <v>0</v>
      </c>
      <c r="C1257" s="7">
        <f>'Consolidated List'!C1381</f>
        <v>0</v>
      </c>
      <c r="D1257" s="7">
        <f>'Consolidated List'!D1381</f>
        <v>0</v>
      </c>
      <c r="E1257" s="7">
        <f>'Consolidated List'!E1381</f>
        <v>0</v>
      </c>
      <c r="F1257" s="7">
        <f>'Consolidated List'!F1381</f>
        <v>0</v>
      </c>
      <c r="G1257" s="7">
        <f>'Consolidated List'!G1381</f>
        <v>0</v>
      </c>
      <c r="H1257" s="7">
        <f>'Consolidated List'!H1381</f>
        <v>0</v>
      </c>
      <c r="I1257" s="7">
        <f>'Consolidated List'!I1381</f>
        <v>0</v>
      </c>
      <c r="J1257" s="7">
        <f>'Consolidated List'!J1381</f>
        <v>0</v>
      </c>
      <c r="K1257" s="7">
        <f>'Consolidated List'!K1381</f>
        <v>0</v>
      </c>
      <c r="L1257" s="7">
        <f>'Consolidated List'!L1381</f>
        <v>0</v>
      </c>
      <c r="M1257" s="7">
        <f>'Consolidated List'!M1381</f>
        <v>0</v>
      </c>
      <c r="N1257" s="7">
        <f>'Consolidated List'!N1381</f>
        <v>1</v>
      </c>
      <c r="O1257" s="7">
        <f>'Consolidated List'!O1381</f>
        <v>0</v>
      </c>
      <c r="P1257" s="7">
        <f>'Consolidated List'!P1381</f>
        <v>0</v>
      </c>
      <c r="Q1257" s="7">
        <f>'Consolidated List'!Q1381</f>
        <v>0</v>
      </c>
      <c r="R1257" s="10">
        <f ca="1">RAND()*2-1</f>
        <v>0.3613728993022236</v>
      </c>
      <c r="T1257">
        <v>1</v>
      </c>
      <c r="V1257" s="10">
        <f ca="1">$B$2*LOG(B1257+1)+SUMPRODUCT($C$2:$T$2,C1257:T1257)</f>
        <v>59.613728993022235</v>
      </c>
      <c r="W1257" s="10">
        <f t="shared" ca="1" si="38"/>
        <v>752889852.03369915</v>
      </c>
      <c r="X1257" s="7">
        <f t="shared" ca="1" si="39"/>
        <v>1</v>
      </c>
      <c r="Y1257" s="16">
        <f ca="1">X1257/$AA$15</f>
        <v>1.1579434923575729E-4</v>
      </c>
    </row>
    <row r="1258" spans="1:25" x14ac:dyDescent="0.25">
      <c r="A1258" t="str">
        <f>'Consolidated List'!A1518</f>
        <v xml:space="preserve">Slave Lake </v>
      </c>
      <c r="B1258" s="7">
        <f>'Consolidated List'!B1518</f>
        <v>6703</v>
      </c>
      <c r="C1258" s="7">
        <f>'Consolidated List'!C1518</f>
        <v>0</v>
      </c>
      <c r="D1258" s="7">
        <f>'Consolidated List'!D1518</f>
        <v>0</v>
      </c>
      <c r="E1258" s="7">
        <f>'Consolidated List'!E1518</f>
        <v>0</v>
      </c>
      <c r="F1258" s="7">
        <f>'Consolidated List'!F1518</f>
        <v>0</v>
      </c>
      <c r="G1258" s="7">
        <f>'Consolidated List'!G1518</f>
        <v>0</v>
      </c>
      <c r="H1258" s="7">
        <f>'Consolidated List'!H1518</f>
        <v>0</v>
      </c>
      <c r="I1258" s="7">
        <f>'Consolidated List'!I1518</f>
        <v>0</v>
      </c>
      <c r="J1258" s="7">
        <f>'Consolidated List'!J1518</f>
        <v>0</v>
      </c>
      <c r="K1258" s="7">
        <f>'Consolidated List'!K1518</f>
        <v>0</v>
      </c>
      <c r="L1258" s="7">
        <f>'Consolidated List'!L1518</f>
        <v>0</v>
      </c>
      <c r="M1258" s="7">
        <f>'Consolidated List'!M1518</f>
        <v>0</v>
      </c>
      <c r="N1258" s="7">
        <f>'Consolidated List'!N1518</f>
        <v>0</v>
      </c>
      <c r="O1258" s="7">
        <f>'Consolidated List'!O1518</f>
        <v>1</v>
      </c>
      <c r="P1258" s="7">
        <f>'Consolidated List'!P1518</f>
        <v>0</v>
      </c>
      <c r="Q1258" s="7">
        <f>'Consolidated List'!Q1518</f>
        <v>0</v>
      </c>
      <c r="R1258" s="10">
        <f ca="1">RAND()*2-1</f>
        <v>-0.40820629955787924</v>
      </c>
      <c r="V1258" s="10">
        <f ca="1">$B$2*LOG(B1258+1)+SUMPRODUCT($C$2:$T$2,C1258:T1258)</f>
        <v>202.18695918995445</v>
      </c>
      <c r="W1258" s="10">
        <f t="shared" ca="1" si="38"/>
        <v>337882503589.68268</v>
      </c>
      <c r="X1258" s="7">
        <f t="shared" ca="1" si="39"/>
        <v>3</v>
      </c>
      <c r="Y1258" s="16">
        <f ca="1">X1258/$AA$15</f>
        <v>3.4738304770727188E-4</v>
      </c>
    </row>
    <row r="1259" spans="1:25" x14ac:dyDescent="0.25">
      <c r="A1259" s="13" t="str">
        <f>'Consolidated List'!A1866</f>
        <v xml:space="preserve">Smith </v>
      </c>
      <c r="B1259" s="14">
        <f>'Consolidated List'!B1866+'Consolidated List'!B409</f>
        <v>491</v>
      </c>
      <c r="C1259" s="14">
        <f>'Consolidated List'!C1866</f>
        <v>0</v>
      </c>
      <c r="D1259" s="14">
        <f>'Consolidated List'!D1866</f>
        <v>0</v>
      </c>
      <c r="E1259" s="7">
        <f>'Consolidated List'!E409</f>
        <v>1</v>
      </c>
      <c r="F1259" s="14">
        <f>'Consolidated List'!F1866</f>
        <v>0</v>
      </c>
      <c r="G1259" s="14">
        <f>'Consolidated List'!G1866</f>
        <v>0</v>
      </c>
      <c r="H1259" s="14">
        <f>'Consolidated List'!H1866</f>
        <v>0</v>
      </c>
      <c r="I1259" s="14">
        <f>'Consolidated List'!I1866</f>
        <v>0</v>
      </c>
      <c r="J1259" s="14">
        <f>'Consolidated List'!J1866</f>
        <v>0</v>
      </c>
      <c r="K1259" s="14">
        <f>'Consolidated List'!K1866</f>
        <v>0</v>
      </c>
      <c r="L1259" s="14">
        <f>'Consolidated List'!L1866</f>
        <v>0</v>
      </c>
      <c r="M1259" s="14">
        <f>'Consolidated List'!M1866</f>
        <v>0</v>
      </c>
      <c r="N1259" s="14">
        <f>'Consolidated List'!N1866</f>
        <v>0</v>
      </c>
      <c r="O1259" s="14">
        <f>'Consolidated List'!O1866</f>
        <v>0</v>
      </c>
      <c r="P1259" s="14">
        <f>'Consolidated List'!P1866</f>
        <v>0</v>
      </c>
      <c r="Q1259" s="14">
        <f>'Consolidated List'!Q1866</f>
        <v>1</v>
      </c>
      <c r="R1259" s="15">
        <f ca="1">RAND()*2-1</f>
        <v>-0.77504672768436245</v>
      </c>
      <c r="S1259" s="13"/>
      <c r="T1259" s="13">
        <v>3</v>
      </c>
      <c r="U1259" s="13"/>
      <c r="V1259" s="15">
        <f ca="1">$B$2*LOG(B1259+1)+SUMPRODUCT($C$2:$T$2,C1259:T1259)</f>
        <v>278.08438111447924</v>
      </c>
      <c r="W1259" s="10">
        <f t="shared" ca="1" si="38"/>
        <v>1662964525226.1101</v>
      </c>
      <c r="X1259" s="7">
        <f t="shared" ca="1" si="39"/>
        <v>13</v>
      </c>
      <c r="Y1259" s="16">
        <f ca="1">X1259/$AA$15</f>
        <v>1.5053265400648448E-3</v>
      </c>
    </row>
    <row r="1260" spans="1:25" x14ac:dyDescent="0.25">
      <c r="A1260" t="str">
        <f>'Consolidated List'!A809</f>
        <v>Smith Mills</v>
      </c>
      <c r="B1260" s="7">
        <f>'Consolidated List'!B809</f>
        <v>0</v>
      </c>
      <c r="C1260" s="7">
        <f>'Consolidated List'!C809</f>
        <v>0</v>
      </c>
      <c r="D1260" s="7">
        <f>'Consolidated List'!D809</f>
        <v>0</v>
      </c>
      <c r="E1260" s="7">
        <f>'Consolidated List'!E809</f>
        <v>0</v>
      </c>
      <c r="F1260" s="7">
        <f>'Consolidated List'!F809</f>
        <v>0</v>
      </c>
      <c r="G1260" s="7">
        <f>'Consolidated List'!G809</f>
        <v>0</v>
      </c>
      <c r="H1260" s="7">
        <f>'Consolidated List'!H809</f>
        <v>0</v>
      </c>
      <c r="I1260" s="7">
        <f>'Consolidated List'!I809</f>
        <v>0</v>
      </c>
      <c r="J1260" s="7">
        <f>'Consolidated List'!J809</f>
        <v>0</v>
      </c>
      <c r="K1260" s="7">
        <f>'Consolidated List'!K809</f>
        <v>1</v>
      </c>
      <c r="L1260" s="7">
        <f>'Consolidated List'!L809</f>
        <v>0</v>
      </c>
      <c r="M1260" s="7">
        <f>'Consolidated List'!M809</f>
        <v>0</v>
      </c>
      <c r="N1260" s="7">
        <f>'Consolidated List'!N809</f>
        <v>0</v>
      </c>
      <c r="O1260" s="7">
        <f>'Consolidated List'!O809</f>
        <v>0</v>
      </c>
      <c r="P1260" s="7">
        <f>'Consolidated List'!P809</f>
        <v>0</v>
      </c>
      <c r="Q1260" s="7">
        <f>'Consolidated List'!Q809</f>
        <v>0</v>
      </c>
      <c r="R1260" s="10">
        <f ca="1">RAND()*2-1</f>
        <v>0.35843202197285007</v>
      </c>
      <c r="V1260" s="10">
        <f ca="1">$B$2*LOG(B1260+1)+SUMPRODUCT($C$2:$T$2,C1260:T1260)</f>
        <v>13.5843202197285</v>
      </c>
      <c r="W1260" s="10">
        <f t="shared" ca="1" si="38"/>
        <v>462580.87680047797</v>
      </c>
      <c r="X1260" s="7">
        <f t="shared" ca="1" si="39"/>
        <v>1</v>
      </c>
      <c r="Y1260" s="16">
        <f ca="1">X1260/$AA$15</f>
        <v>1.1579434923575729E-4</v>
      </c>
    </row>
    <row r="1261" spans="1:25" x14ac:dyDescent="0.25">
      <c r="A1261" t="str">
        <f>'Consolidated List'!A714</f>
        <v>Smith's Landing</v>
      </c>
      <c r="B1261" s="7">
        <f>'Consolidated List'!B714</f>
        <v>0</v>
      </c>
      <c r="C1261" s="7">
        <f>'Consolidated List'!C714</f>
        <v>0</v>
      </c>
      <c r="D1261" s="7">
        <f>'Consolidated List'!D714</f>
        <v>0</v>
      </c>
      <c r="E1261" s="7">
        <f>'Consolidated List'!E714</f>
        <v>0</v>
      </c>
      <c r="F1261" s="7">
        <f>'Consolidated List'!F714</f>
        <v>0</v>
      </c>
      <c r="G1261" s="7">
        <f>'Consolidated List'!G714</f>
        <v>0</v>
      </c>
      <c r="H1261" s="7">
        <f>'Consolidated List'!H714</f>
        <v>0</v>
      </c>
      <c r="I1261" s="7">
        <f>'Consolidated List'!I714</f>
        <v>1</v>
      </c>
      <c r="J1261" s="7">
        <f>'Consolidated List'!J714</f>
        <v>0</v>
      </c>
      <c r="K1261" s="7">
        <f>'Consolidated List'!K714</f>
        <v>0</v>
      </c>
      <c r="L1261" s="7">
        <f>'Consolidated List'!L714</f>
        <v>0</v>
      </c>
      <c r="M1261" s="7">
        <f>'Consolidated List'!M714</f>
        <v>0</v>
      </c>
      <c r="N1261" s="7">
        <f>'Consolidated List'!N714</f>
        <v>0</v>
      </c>
      <c r="O1261" s="7">
        <f>'Consolidated List'!O714</f>
        <v>0</v>
      </c>
      <c r="P1261" s="7">
        <f>'Consolidated List'!P714</f>
        <v>0</v>
      </c>
      <c r="Q1261" s="7">
        <f>'Consolidated List'!Q714</f>
        <v>0</v>
      </c>
      <c r="R1261" s="10">
        <f ca="1">RAND()*2-1</f>
        <v>0.94765464054549775</v>
      </c>
      <c r="T1261">
        <v>2</v>
      </c>
      <c r="V1261" s="10">
        <f ca="1">$B$2*LOG(B1261+1)+SUMPRODUCT($C$2:$T$2,C1261:T1261)</f>
        <v>132.47654640545497</v>
      </c>
      <c r="W1261" s="10">
        <f t="shared" ca="1" si="38"/>
        <v>40803271845.776009</v>
      </c>
      <c r="X1261" s="7">
        <f t="shared" ca="1" si="39"/>
        <v>1</v>
      </c>
      <c r="Y1261" s="16">
        <f ca="1">X1261/$AA$15</f>
        <v>1.1579434923575729E-4</v>
      </c>
    </row>
    <row r="1262" spans="1:25" x14ac:dyDescent="0.25">
      <c r="A1262" t="str">
        <f>'Consolidated List'!A520</f>
        <v xml:space="preserve">Smoky Lake </v>
      </c>
      <c r="B1262" s="7">
        <f>'Consolidated List'!B520+'Consolidated List'!B1519</f>
        <v>4367</v>
      </c>
      <c r="C1262" s="7">
        <f>'Consolidated List'!C520</f>
        <v>0</v>
      </c>
      <c r="D1262" s="7">
        <f>'Consolidated List'!D520</f>
        <v>0</v>
      </c>
      <c r="E1262" s="7">
        <f>'Consolidated List'!E520</f>
        <v>0</v>
      </c>
      <c r="F1262" s="7">
        <f>'Consolidated List'!F520</f>
        <v>0</v>
      </c>
      <c r="G1262" s="7">
        <f>'Consolidated List'!G520</f>
        <v>1</v>
      </c>
      <c r="H1262" s="7">
        <f>'Consolidated List'!H520</f>
        <v>0</v>
      </c>
      <c r="I1262" s="7">
        <f>'Consolidated List'!I520</f>
        <v>0</v>
      </c>
      <c r="J1262" s="7">
        <f>'Consolidated List'!J520</f>
        <v>0</v>
      </c>
      <c r="K1262" s="7">
        <f>'Consolidated List'!K520</f>
        <v>0</v>
      </c>
      <c r="L1262" s="7">
        <f>'Consolidated List'!L520</f>
        <v>0</v>
      </c>
      <c r="M1262" s="7">
        <f>'Consolidated List'!M520</f>
        <v>0</v>
      </c>
      <c r="N1262" s="7">
        <f>'Consolidated List'!N520</f>
        <v>0</v>
      </c>
      <c r="O1262" s="7">
        <f>'Consolidated List'!O1519</f>
        <v>1</v>
      </c>
      <c r="P1262" s="7">
        <f>'Consolidated List'!P1519</f>
        <v>0</v>
      </c>
      <c r="Q1262" s="7">
        <f>'Consolidated List'!Q1519</f>
        <v>0</v>
      </c>
      <c r="R1262" s="10">
        <f ca="1">RAND()*2-1</f>
        <v>-0.64027755678355192</v>
      </c>
      <c r="V1262" s="10">
        <f ca="1">$B$2*LOG(B1262+1)+SUMPRODUCT($C$2:$T$2,C1262:T1262)</f>
        <v>233.72655121215496</v>
      </c>
      <c r="W1262" s="10">
        <f t="shared" ca="1" si="38"/>
        <v>697493643495.09424</v>
      </c>
      <c r="X1262" s="7">
        <f t="shared" ca="1" si="39"/>
        <v>6</v>
      </c>
      <c r="Y1262" s="16">
        <f ca="1">X1262/$AA$15</f>
        <v>6.9476609541454376E-4</v>
      </c>
    </row>
    <row r="1263" spans="1:25" x14ac:dyDescent="0.25">
      <c r="A1263" t="str">
        <f>'Consolidated List'!A521</f>
        <v xml:space="preserve">Smoky River </v>
      </c>
      <c r="B1263" s="7">
        <f>'Consolidated List'!B521</f>
        <v>2442</v>
      </c>
      <c r="C1263" s="7">
        <f>'Consolidated List'!C521</f>
        <v>0</v>
      </c>
      <c r="D1263" s="7">
        <f>'Consolidated List'!D521</f>
        <v>0</v>
      </c>
      <c r="E1263" s="7">
        <f>'Consolidated List'!E521</f>
        <v>0</v>
      </c>
      <c r="F1263" s="7">
        <f>'Consolidated List'!F521</f>
        <v>0</v>
      </c>
      <c r="G1263" s="7">
        <f>'Consolidated List'!G521</f>
        <v>1</v>
      </c>
      <c r="H1263" s="7">
        <f>'Consolidated List'!H521</f>
        <v>0</v>
      </c>
      <c r="I1263" s="7">
        <f>'Consolidated List'!I521</f>
        <v>0</v>
      </c>
      <c r="J1263" s="7">
        <f>'Consolidated List'!J521</f>
        <v>0</v>
      </c>
      <c r="K1263" s="7">
        <f>'Consolidated List'!K521</f>
        <v>0</v>
      </c>
      <c r="L1263" s="7">
        <f>'Consolidated List'!L521</f>
        <v>0</v>
      </c>
      <c r="M1263" s="7">
        <f>'Consolidated List'!M521</f>
        <v>0</v>
      </c>
      <c r="N1263" s="7">
        <f>'Consolidated List'!N521</f>
        <v>0</v>
      </c>
      <c r="O1263" s="7">
        <f>'Consolidated List'!O521</f>
        <v>0</v>
      </c>
      <c r="P1263" s="7">
        <f>'Consolidated List'!P521</f>
        <v>0</v>
      </c>
      <c r="Q1263" s="7">
        <f>'Consolidated List'!Q521</f>
        <v>0</v>
      </c>
      <c r="R1263" s="10">
        <f ca="1">RAND()*2-1</f>
        <v>0.67954906306770568</v>
      </c>
      <c r="V1263" s="10">
        <f ca="1">$B$2*LOG(B1263+1)+SUMPRODUCT($C$2:$T$2,C1263:T1263)</f>
        <v>158.59696504080046</v>
      </c>
      <c r="W1263" s="10">
        <f t="shared" ca="1" si="38"/>
        <v>100340061146.58223</v>
      </c>
      <c r="X1263" s="7">
        <f t="shared" ca="1" si="39"/>
        <v>1</v>
      </c>
      <c r="Y1263" s="16">
        <f ca="1">X1263/$AA$15</f>
        <v>1.1579434923575729E-4</v>
      </c>
    </row>
    <row r="1264" spans="1:25" x14ac:dyDescent="0.25">
      <c r="A1264" t="str">
        <f>'Consolidated List'!A1382</f>
        <v xml:space="preserve">Somerset </v>
      </c>
      <c r="B1264" s="7">
        <f>'Consolidated List'!B1382</f>
        <v>8393</v>
      </c>
      <c r="C1264" s="7">
        <f>'Consolidated List'!C1382</f>
        <v>0</v>
      </c>
      <c r="D1264" s="7">
        <f>'Consolidated List'!D1382</f>
        <v>0</v>
      </c>
      <c r="E1264" s="7">
        <f>'Consolidated List'!E1382</f>
        <v>0</v>
      </c>
      <c r="F1264" s="7">
        <f>'Consolidated List'!F1382</f>
        <v>0</v>
      </c>
      <c r="G1264" s="7">
        <f>'Consolidated List'!G1382</f>
        <v>0</v>
      </c>
      <c r="H1264" s="7">
        <f>'Consolidated List'!H1382</f>
        <v>0</v>
      </c>
      <c r="I1264" s="7">
        <f>'Consolidated List'!I1382</f>
        <v>0</v>
      </c>
      <c r="J1264" s="7">
        <f>'Consolidated List'!J1382</f>
        <v>0</v>
      </c>
      <c r="K1264" s="7">
        <f>'Consolidated List'!K1382</f>
        <v>0</v>
      </c>
      <c r="L1264" s="7">
        <f>'Consolidated List'!L1382</f>
        <v>0</v>
      </c>
      <c r="M1264" s="7">
        <f>'Consolidated List'!M1382</f>
        <v>0</v>
      </c>
      <c r="N1264" s="7">
        <f>'Consolidated List'!N1382</f>
        <v>1</v>
      </c>
      <c r="O1264" s="7">
        <f>'Consolidated List'!O1382</f>
        <v>0</v>
      </c>
      <c r="P1264" s="7">
        <f>'Consolidated List'!P1382</f>
        <v>0</v>
      </c>
      <c r="Q1264" s="7">
        <f>'Consolidated List'!Q1382</f>
        <v>0</v>
      </c>
      <c r="R1264" s="10">
        <f ca="1">RAND()*2-1</f>
        <v>0.48121673704411805</v>
      </c>
      <c r="V1264" s="10">
        <f ca="1">$B$2*LOG(B1264+1)+SUMPRODUCT($C$2:$T$2,C1264:T1264)</f>
        <v>146.30314321133176</v>
      </c>
      <c r="W1264" s="10">
        <f t="shared" ca="1" si="38"/>
        <v>67029855558.60318</v>
      </c>
      <c r="X1264" s="7">
        <f t="shared" ca="1" si="39"/>
        <v>1</v>
      </c>
      <c r="Y1264" s="16">
        <f ca="1">X1264/$AA$15</f>
        <v>1.1579434923575729E-4</v>
      </c>
    </row>
    <row r="1265" spans="1:25" x14ac:dyDescent="0.25">
      <c r="A1265" t="str">
        <f>'Consolidated List'!A577</f>
        <v xml:space="preserve">South Baptiste </v>
      </c>
      <c r="B1265" s="7">
        <f>'Consolidated List'!B577</f>
        <v>69</v>
      </c>
      <c r="C1265" s="7">
        <f>'Consolidated List'!C577</f>
        <v>0</v>
      </c>
      <c r="D1265" s="7">
        <f>'Consolidated List'!D577</f>
        <v>0</v>
      </c>
      <c r="E1265" s="7">
        <f>'Consolidated List'!E577</f>
        <v>0</v>
      </c>
      <c r="F1265" s="7">
        <f>'Consolidated List'!F577</f>
        <v>1</v>
      </c>
      <c r="G1265" s="7">
        <f>'Consolidated List'!G577</f>
        <v>0</v>
      </c>
      <c r="H1265" s="7">
        <f>'Consolidated List'!H577</f>
        <v>0</v>
      </c>
      <c r="I1265" s="7">
        <f>'Consolidated List'!I577</f>
        <v>0</v>
      </c>
      <c r="J1265" s="7">
        <f>'Consolidated List'!J577</f>
        <v>0</v>
      </c>
      <c r="K1265" s="7">
        <f>'Consolidated List'!K577</f>
        <v>0</v>
      </c>
      <c r="L1265" s="7">
        <f>'Consolidated List'!L577</f>
        <v>0</v>
      </c>
      <c r="M1265" s="7">
        <f>'Consolidated List'!M577</f>
        <v>0</v>
      </c>
      <c r="N1265" s="7">
        <f>'Consolidated List'!N577</f>
        <v>0</v>
      </c>
      <c r="O1265" s="7">
        <f>'Consolidated List'!O577</f>
        <v>0</v>
      </c>
      <c r="P1265" s="7">
        <f>'Consolidated List'!P577</f>
        <v>0</v>
      </c>
      <c r="Q1265" s="7">
        <f>'Consolidated List'!Q577</f>
        <v>0</v>
      </c>
      <c r="R1265" s="10">
        <f ca="1">RAND()*2-1</f>
        <v>-5.4103954650769337E-2</v>
      </c>
      <c r="T1265">
        <v>1</v>
      </c>
      <c r="V1265" s="10">
        <f ca="1">$B$2*LOG(B1265+1)+SUMPRODUCT($C$2:$T$2,C1265:T1265)</f>
        <v>121.3471957739628</v>
      </c>
      <c r="W1265" s="10">
        <f t="shared" ca="1" si="38"/>
        <v>26311688749.953072</v>
      </c>
      <c r="X1265" s="7">
        <f t="shared" ca="1" si="39"/>
        <v>1</v>
      </c>
      <c r="Y1265" s="16">
        <f ca="1">X1265/$AA$15</f>
        <v>1.1579434923575729E-4</v>
      </c>
    </row>
    <row r="1266" spans="1:25" x14ac:dyDescent="0.25">
      <c r="A1266" t="str">
        <f>'Consolidated List'!A1383</f>
        <v xml:space="preserve">South Calgary </v>
      </c>
      <c r="B1266" s="7">
        <f>'Consolidated List'!B1383</f>
        <v>3420</v>
      </c>
      <c r="C1266" s="7">
        <f>'Consolidated List'!C1383</f>
        <v>0</v>
      </c>
      <c r="D1266" s="7">
        <f>'Consolidated List'!D1383</f>
        <v>0</v>
      </c>
      <c r="E1266" s="7">
        <f>'Consolidated List'!E1383</f>
        <v>0</v>
      </c>
      <c r="F1266" s="7">
        <f>'Consolidated List'!F1383</f>
        <v>0</v>
      </c>
      <c r="G1266" s="7">
        <f>'Consolidated List'!G1383</f>
        <v>0</v>
      </c>
      <c r="H1266" s="7">
        <f>'Consolidated List'!H1383</f>
        <v>0</v>
      </c>
      <c r="I1266" s="7">
        <f>'Consolidated List'!I1383</f>
        <v>0</v>
      </c>
      <c r="J1266" s="7">
        <f>'Consolidated List'!J1383</f>
        <v>0</v>
      </c>
      <c r="K1266" s="7">
        <f>'Consolidated List'!K1383</f>
        <v>0</v>
      </c>
      <c r="L1266" s="7">
        <f>'Consolidated List'!L1383</f>
        <v>0</v>
      </c>
      <c r="M1266" s="7">
        <f>'Consolidated List'!M1383</f>
        <v>0</v>
      </c>
      <c r="N1266" s="7">
        <f>'Consolidated List'!N1383</f>
        <v>1</v>
      </c>
      <c r="O1266" s="7">
        <f>'Consolidated List'!O1383</f>
        <v>0</v>
      </c>
      <c r="P1266" s="7">
        <f>'Consolidated List'!P1383</f>
        <v>0</v>
      </c>
      <c r="Q1266" s="7">
        <f>'Consolidated List'!Q1383</f>
        <v>0</v>
      </c>
      <c r="R1266" s="10">
        <f ca="1">RAND()*2-1</f>
        <v>0.34251932855327638</v>
      </c>
      <c r="V1266" s="10">
        <f ca="1">$B$2*LOG(B1266+1)+SUMPRODUCT($C$2:$T$2,C1266:T1266)</f>
        <v>132.05224473363981</v>
      </c>
      <c r="W1266" s="10">
        <f t="shared" ca="1" si="38"/>
        <v>40154011635.015541</v>
      </c>
      <c r="X1266" s="7">
        <f t="shared" ca="1" si="39"/>
        <v>1</v>
      </c>
      <c r="Y1266" s="16">
        <f ca="1">X1266/$AA$15</f>
        <v>1.1579434923575729E-4</v>
      </c>
    </row>
    <row r="1267" spans="1:25" x14ac:dyDescent="0.25">
      <c r="A1267" t="str">
        <f>'Consolidated List'!A988</f>
        <v>South Callingwood</v>
      </c>
      <c r="B1267" s="7">
        <f>'Consolidated List'!B988</f>
        <v>0</v>
      </c>
      <c r="C1267" s="7">
        <f>'Consolidated List'!C988</f>
        <v>0</v>
      </c>
      <c r="D1267" s="7">
        <f>'Consolidated List'!D988</f>
        <v>0</v>
      </c>
      <c r="E1267" s="7">
        <f>'Consolidated List'!E988</f>
        <v>0</v>
      </c>
      <c r="F1267" s="7">
        <f>'Consolidated List'!F988</f>
        <v>0</v>
      </c>
      <c r="G1267" s="7">
        <f>'Consolidated List'!G988</f>
        <v>0</v>
      </c>
      <c r="H1267" s="7">
        <f>'Consolidated List'!H988</f>
        <v>0</v>
      </c>
      <c r="I1267" s="7">
        <f>'Consolidated List'!I988</f>
        <v>0</v>
      </c>
      <c r="J1267" s="7">
        <f>'Consolidated List'!J988</f>
        <v>0</v>
      </c>
      <c r="K1267" s="7">
        <f>'Consolidated List'!K988</f>
        <v>0</v>
      </c>
      <c r="L1267" s="7">
        <f>'Consolidated List'!L988</f>
        <v>0</v>
      </c>
      <c r="M1267" s="7">
        <f>'Consolidated List'!M988</f>
        <v>1</v>
      </c>
      <c r="N1267" s="7">
        <f>'Consolidated List'!N988</f>
        <v>0</v>
      </c>
      <c r="O1267" s="7">
        <f>'Consolidated List'!O988</f>
        <v>0</v>
      </c>
      <c r="P1267" s="7">
        <f>'Consolidated List'!P988</f>
        <v>0</v>
      </c>
      <c r="Q1267" s="7">
        <f>'Consolidated List'!Q988</f>
        <v>0</v>
      </c>
      <c r="R1267" s="10">
        <f ca="1">RAND()*2-1</f>
        <v>0.53256455208578379</v>
      </c>
      <c r="V1267" s="10">
        <f ca="1">$B$2*LOG(B1267+1)+SUMPRODUCT($C$2:$T$2,C1267:T1267)</f>
        <v>61.180012464670291</v>
      </c>
      <c r="W1267" s="10">
        <f t="shared" ca="1" si="38"/>
        <v>857132188.22310448</v>
      </c>
      <c r="X1267" s="7">
        <f t="shared" ca="1" si="39"/>
        <v>1</v>
      </c>
      <c r="Y1267" s="16">
        <f ca="1">X1267/$AA$15</f>
        <v>1.1579434923575729E-4</v>
      </c>
    </row>
    <row r="1268" spans="1:25" x14ac:dyDescent="0.25">
      <c r="A1268" s="13" t="str">
        <f>'Consolidated List'!A1867</f>
        <v xml:space="preserve">South Cooking Lake </v>
      </c>
      <c r="B1268" s="14">
        <f>'Consolidated List'!B1867+'Consolidated List'!B410</f>
        <v>585</v>
      </c>
      <c r="C1268" s="14">
        <f>'Consolidated List'!C1867</f>
        <v>0</v>
      </c>
      <c r="D1268" s="14">
        <f>'Consolidated List'!D1867</f>
        <v>0</v>
      </c>
      <c r="E1268" s="7">
        <f>'Consolidated List'!E410</f>
        <v>1</v>
      </c>
      <c r="F1268" s="14">
        <f>'Consolidated List'!F1867</f>
        <v>0</v>
      </c>
      <c r="G1268" s="14">
        <f>'Consolidated List'!G1867</f>
        <v>0</v>
      </c>
      <c r="H1268" s="14">
        <f>'Consolidated List'!H1867</f>
        <v>0</v>
      </c>
      <c r="I1268" s="14">
        <f>'Consolidated List'!I1867</f>
        <v>0</v>
      </c>
      <c r="J1268" s="14">
        <f>'Consolidated List'!J1867</f>
        <v>0</v>
      </c>
      <c r="K1268" s="14">
        <f>'Consolidated List'!K1867</f>
        <v>0</v>
      </c>
      <c r="L1268" s="14">
        <f>'Consolidated List'!L1867</f>
        <v>0</v>
      </c>
      <c r="M1268" s="14">
        <f>'Consolidated List'!M1867</f>
        <v>0</v>
      </c>
      <c r="N1268" s="14">
        <f>'Consolidated List'!N1867</f>
        <v>0</v>
      </c>
      <c r="O1268" s="14">
        <f>'Consolidated List'!O1867</f>
        <v>0</v>
      </c>
      <c r="P1268" s="14">
        <f>'Consolidated List'!P1867</f>
        <v>0</v>
      </c>
      <c r="Q1268" s="14">
        <f>'Consolidated List'!Q1867</f>
        <v>1</v>
      </c>
      <c r="R1268" s="15">
        <f ca="1">RAND()*2-1</f>
        <v>-0.67318970788727794</v>
      </c>
      <c r="S1268" s="13"/>
      <c r="T1268" s="13">
        <v>5</v>
      </c>
      <c r="U1268" s="13"/>
      <c r="V1268" s="15">
        <f ca="1">$B$2*LOG(B1268+1)+SUMPRODUCT($C$2:$T$2,C1268:T1268)</f>
        <v>369.60872424972422</v>
      </c>
      <c r="W1268" s="10">
        <f t="shared" ca="1" si="38"/>
        <v>6897807478541.3799</v>
      </c>
      <c r="X1268" s="7">
        <f t="shared" ca="1" si="39"/>
        <v>51</v>
      </c>
      <c r="Y1268" s="16">
        <f ca="1">X1268/$AA$15</f>
        <v>5.905511811023622E-3</v>
      </c>
    </row>
    <row r="1269" spans="1:25" x14ac:dyDescent="0.25">
      <c r="A1269" t="str">
        <f>'Consolidated List'!A578</f>
        <v xml:space="preserve">South View </v>
      </c>
      <c r="B1269" s="7">
        <f>'Consolidated List'!B578</f>
        <v>115</v>
      </c>
      <c r="C1269" s="7">
        <f>'Consolidated List'!C578</f>
        <v>0</v>
      </c>
      <c r="D1269" s="7">
        <f>'Consolidated List'!D578</f>
        <v>0</v>
      </c>
      <c r="E1269" s="7">
        <f>'Consolidated List'!E578</f>
        <v>0</v>
      </c>
      <c r="F1269" s="7">
        <f>'Consolidated List'!F578</f>
        <v>1</v>
      </c>
      <c r="G1269" s="7">
        <f>'Consolidated List'!G578</f>
        <v>0</v>
      </c>
      <c r="H1269" s="7">
        <f>'Consolidated List'!H578</f>
        <v>0</v>
      </c>
      <c r="I1269" s="7">
        <f>'Consolidated List'!I578</f>
        <v>0</v>
      </c>
      <c r="J1269" s="7">
        <f>'Consolidated List'!J578</f>
        <v>0</v>
      </c>
      <c r="K1269" s="7">
        <f>'Consolidated List'!K578</f>
        <v>0</v>
      </c>
      <c r="L1269" s="7">
        <f>'Consolidated List'!L578</f>
        <v>0</v>
      </c>
      <c r="M1269" s="7">
        <f>'Consolidated List'!M578</f>
        <v>0</v>
      </c>
      <c r="N1269" s="7">
        <f>'Consolidated List'!N578</f>
        <v>0</v>
      </c>
      <c r="O1269" s="7">
        <f>'Consolidated List'!O578</f>
        <v>0</v>
      </c>
      <c r="P1269" s="7">
        <f>'Consolidated List'!P578</f>
        <v>0</v>
      </c>
      <c r="Q1269" s="7">
        <f>'Consolidated List'!Q578</f>
        <v>0</v>
      </c>
      <c r="R1269" s="10">
        <f ca="1">RAND()*2-1</f>
        <v>0.77839725922906067</v>
      </c>
      <c r="V1269" s="10">
        <f ca="1">$B$2*LOG(B1269+1)+SUMPRODUCT($C$2:$T$2,C1269:T1269)</f>
        <v>92.911086236778928</v>
      </c>
      <c r="W1269" s="10">
        <f t="shared" ca="1" si="38"/>
        <v>6923691160.2940664</v>
      </c>
      <c r="X1269" s="7">
        <f t="shared" ca="1" si="39"/>
        <v>1</v>
      </c>
      <c r="Y1269" s="16">
        <f ca="1">X1269/$AA$15</f>
        <v>1.1579434923575729E-4</v>
      </c>
    </row>
    <row r="1270" spans="1:25" x14ac:dyDescent="0.25">
      <c r="A1270" t="str">
        <f>'Consolidated List'!A908</f>
        <v>Southgate</v>
      </c>
      <c r="B1270" s="7">
        <f>'Consolidated List'!B908</f>
        <v>0</v>
      </c>
      <c r="C1270" s="7">
        <f>'Consolidated List'!C908</f>
        <v>0</v>
      </c>
      <c r="D1270" s="7">
        <f>'Consolidated List'!D908</f>
        <v>0</v>
      </c>
      <c r="E1270" s="7">
        <f>'Consolidated List'!E908</f>
        <v>0</v>
      </c>
      <c r="F1270" s="7">
        <f>'Consolidated List'!F908</f>
        <v>0</v>
      </c>
      <c r="G1270" s="7">
        <f>'Consolidated List'!G908</f>
        <v>0</v>
      </c>
      <c r="H1270" s="7">
        <f>'Consolidated List'!H908</f>
        <v>0</v>
      </c>
      <c r="I1270" s="7">
        <f>'Consolidated List'!I908</f>
        <v>0</v>
      </c>
      <c r="J1270" s="7">
        <f>'Consolidated List'!J908</f>
        <v>0</v>
      </c>
      <c r="K1270" s="7">
        <f>'Consolidated List'!K908</f>
        <v>0</v>
      </c>
      <c r="L1270" s="7">
        <f>'Consolidated List'!L908</f>
        <v>0</v>
      </c>
      <c r="M1270" s="7">
        <f>'Consolidated List'!M908</f>
        <v>1</v>
      </c>
      <c r="N1270" s="7">
        <f>'Consolidated List'!N908</f>
        <v>0</v>
      </c>
      <c r="O1270" s="7">
        <f>'Consolidated List'!O908</f>
        <v>0</v>
      </c>
      <c r="P1270" s="7">
        <f>'Consolidated List'!P908</f>
        <v>0</v>
      </c>
      <c r="Q1270" s="7">
        <f>'Consolidated List'!Q908</f>
        <v>0</v>
      </c>
      <c r="R1270" s="10">
        <f ca="1">RAND()*2-1</f>
        <v>-0.27809965881742182</v>
      </c>
      <c r="T1270">
        <v>6</v>
      </c>
      <c r="V1270" s="10">
        <f ca="1">$B$2*LOG(B1270+1)+SUMPRODUCT($C$2:$T$2,C1270:T1270)</f>
        <v>317.07337035563825</v>
      </c>
      <c r="W1270" s="10">
        <f t="shared" ca="1" si="38"/>
        <v>3204784600181.6772</v>
      </c>
      <c r="X1270" s="7">
        <f t="shared" ca="1" si="39"/>
        <v>24</v>
      </c>
      <c r="Y1270" s="16">
        <f ca="1">X1270/$AA$15</f>
        <v>2.779064381658175E-3</v>
      </c>
    </row>
    <row r="1271" spans="1:25" x14ac:dyDescent="0.25">
      <c r="A1271" t="str">
        <f>'Consolidated List'!A1384</f>
        <v xml:space="preserve">Southview </v>
      </c>
      <c r="B1271" s="7">
        <f>'Consolidated List'!B1384</f>
        <v>2098</v>
      </c>
      <c r="C1271" s="7">
        <f>'Consolidated List'!C1384</f>
        <v>0</v>
      </c>
      <c r="D1271" s="7">
        <f>'Consolidated List'!D1384</f>
        <v>0</v>
      </c>
      <c r="E1271" s="7">
        <f>'Consolidated List'!E1384</f>
        <v>0</v>
      </c>
      <c r="F1271" s="7">
        <f>'Consolidated List'!F1384</f>
        <v>0</v>
      </c>
      <c r="G1271" s="7">
        <f>'Consolidated List'!G1384</f>
        <v>0</v>
      </c>
      <c r="H1271" s="7">
        <f>'Consolidated List'!H1384</f>
        <v>0</v>
      </c>
      <c r="I1271" s="7">
        <f>'Consolidated List'!I1384</f>
        <v>0</v>
      </c>
      <c r="J1271" s="7">
        <f>'Consolidated List'!J1384</f>
        <v>0</v>
      </c>
      <c r="K1271" s="7">
        <f>'Consolidated List'!K1384</f>
        <v>0</v>
      </c>
      <c r="L1271" s="7">
        <f>'Consolidated List'!L1384</f>
        <v>0</v>
      </c>
      <c r="M1271" s="7">
        <f>'Consolidated List'!M1384</f>
        <v>0</v>
      </c>
      <c r="N1271" s="7">
        <f>'Consolidated List'!N1384</f>
        <v>1</v>
      </c>
      <c r="O1271" s="7">
        <f>'Consolidated List'!O1384</f>
        <v>0</v>
      </c>
      <c r="P1271" s="7">
        <f>'Consolidated List'!P1384</f>
        <v>0</v>
      </c>
      <c r="Q1271" s="7">
        <f>'Consolidated List'!Q1384</f>
        <v>0</v>
      </c>
      <c r="R1271" s="10">
        <f ca="1">RAND()*2-1</f>
        <v>0.71382357362320636</v>
      </c>
      <c r="V1271" s="10">
        <f ca="1">$B$2*LOG(B1271+1)+SUMPRODUCT($C$2:$T$2,C1271:T1271)</f>
        <v>128.76464620945129</v>
      </c>
      <c r="W1271" s="10">
        <f t="shared" ca="1" si="38"/>
        <v>35398364312.131493</v>
      </c>
      <c r="X1271" s="7">
        <f t="shared" ca="1" si="39"/>
        <v>1</v>
      </c>
      <c r="Y1271" s="16">
        <f ca="1">X1271/$AA$15</f>
        <v>1.1579434923575729E-4</v>
      </c>
    </row>
    <row r="1272" spans="1:25" x14ac:dyDescent="0.25">
      <c r="A1272" t="str">
        <f>'Consolidated List'!A1385</f>
        <v xml:space="preserve">Southwood </v>
      </c>
      <c r="B1272" s="7">
        <f>'Consolidated List'!B1385</f>
        <v>6197</v>
      </c>
      <c r="C1272" s="7">
        <f>'Consolidated List'!C1385</f>
        <v>0</v>
      </c>
      <c r="D1272" s="7">
        <f>'Consolidated List'!D1385</f>
        <v>0</v>
      </c>
      <c r="E1272" s="7">
        <f>'Consolidated List'!E1385</f>
        <v>0</v>
      </c>
      <c r="F1272" s="7">
        <f>'Consolidated List'!F1385</f>
        <v>0</v>
      </c>
      <c r="G1272" s="7">
        <f>'Consolidated List'!G1385</f>
        <v>0</v>
      </c>
      <c r="H1272" s="7">
        <f>'Consolidated List'!H1385</f>
        <v>0</v>
      </c>
      <c r="I1272" s="7">
        <f>'Consolidated List'!I1385</f>
        <v>0</v>
      </c>
      <c r="J1272" s="7">
        <f>'Consolidated List'!J1385</f>
        <v>0</v>
      </c>
      <c r="K1272" s="7">
        <f>'Consolidated List'!K1385</f>
        <v>0</v>
      </c>
      <c r="L1272" s="7">
        <f>'Consolidated List'!L1385</f>
        <v>0</v>
      </c>
      <c r="M1272" s="7">
        <f>'Consolidated List'!M921</f>
        <v>1</v>
      </c>
      <c r="N1272" s="7">
        <f>'Consolidated List'!N1385</f>
        <v>1</v>
      </c>
      <c r="O1272" s="7">
        <f>'Consolidated List'!O1385</f>
        <v>0</v>
      </c>
      <c r="P1272" s="7">
        <f>'Consolidated List'!P1385</f>
        <v>0</v>
      </c>
      <c r="Q1272" s="7">
        <f>'Consolidated List'!Q1385</f>
        <v>0</v>
      </c>
      <c r="R1272" s="10">
        <f ca="1">RAND()*2-1</f>
        <v>0.84015226999849579</v>
      </c>
      <c r="V1272" s="10">
        <f ca="1">$B$2*LOG(B1272+1)+SUMPRODUCT($C$2:$T$2,C1272:T1272)</f>
        <v>201.40019151660513</v>
      </c>
      <c r="W1272" s="10">
        <f t="shared" ca="1" si="38"/>
        <v>331359476933.08868</v>
      </c>
      <c r="X1272" s="7">
        <f t="shared" ca="1" si="39"/>
        <v>3</v>
      </c>
      <c r="Y1272" s="16">
        <f ca="1">X1272/$AA$15</f>
        <v>3.4738304770727188E-4</v>
      </c>
    </row>
    <row r="1273" spans="1:25" x14ac:dyDescent="0.25">
      <c r="A1273" t="str">
        <f>'Consolidated List'!A411</f>
        <v xml:space="preserve">Spedden </v>
      </c>
      <c r="B1273" s="7">
        <f>'Consolidated List'!B411</f>
        <v>0</v>
      </c>
      <c r="C1273" s="7">
        <f>'Consolidated List'!C411</f>
        <v>0</v>
      </c>
      <c r="D1273" s="7">
        <f>'Consolidated List'!D411</f>
        <v>0</v>
      </c>
      <c r="E1273" s="7">
        <f>'Consolidated List'!E411</f>
        <v>1</v>
      </c>
      <c r="F1273" s="7">
        <f>'Consolidated List'!F411</f>
        <v>0</v>
      </c>
      <c r="G1273" s="7">
        <f>'Consolidated List'!G411</f>
        <v>0</v>
      </c>
      <c r="H1273" s="7">
        <f>'Consolidated List'!H411</f>
        <v>0</v>
      </c>
      <c r="I1273" s="7">
        <f>'Consolidated List'!I411</f>
        <v>0</v>
      </c>
      <c r="J1273" s="7">
        <f>'Consolidated List'!J411</f>
        <v>0</v>
      </c>
      <c r="K1273" s="7">
        <f>'Consolidated List'!K411</f>
        <v>0</v>
      </c>
      <c r="L1273" s="7">
        <f>'Consolidated List'!L411</f>
        <v>0</v>
      </c>
      <c r="M1273" s="7">
        <f>'Consolidated List'!M411</f>
        <v>0</v>
      </c>
      <c r="N1273" s="7">
        <f>'Consolidated List'!N411</f>
        <v>0</v>
      </c>
      <c r="O1273" s="7">
        <f>'Consolidated List'!O411</f>
        <v>0</v>
      </c>
      <c r="P1273" s="7">
        <f>'Consolidated List'!P411</f>
        <v>0</v>
      </c>
      <c r="Q1273" s="7">
        <f>'Consolidated List'!Q411</f>
        <v>0</v>
      </c>
      <c r="R1273" s="10">
        <f ca="1">RAND()*2-1</f>
        <v>0.67249664989082225</v>
      </c>
      <c r="V1273" s="10">
        <f ca="1">$B$2*LOG(B1273+1)+SUMPRODUCT($C$2:$T$2,C1273:T1273)</f>
        <v>31.724966498908223</v>
      </c>
      <c r="W1273" s="10">
        <f t="shared" ca="1" si="38"/>
        <v>32137037.071960054</v>
      </c>
      <c r="X1273" s="7">
        <f t="shared" ca="1" si="39"/>
        <v>1</v>
      </c>
      <c r="Y1273" s="16">
        <f ca="1">X1273/$AA$15</f>
        <v>1.1579434923575729E-4</v>
      </c>
    </row>
    <row r="1274" spans="1:25" x14ac:dyDescent="0.25">
      <c r="A1274" t="str">
        <f>'Consolidated List'!A522</f>
        <v xml:space="preserve">Spirit River </v>
      </c>
      <c r="B1274" s="7">
        <f>'Consolidated List'!B522+'Consolidated List'!B1520</f>
        <v>1810</v>
      </c>
      <c r="C1274" s="7">
        <f>'Consolidated List'!C522</f>
        <v>0</v>
      </c>
      <c r="D1274" s="7">
        <f>'Consolidated List'!D522</f>
        <v>0</v>
      </c>
      <c r="E1274" s="7">
        <f>'Consolidated List'!E522</f>
        <v>0</v>
      </c>
      <c r="F1274" s="7">
        <f>'Consolidated List'!F522</f>
        <v>0</v>
      </c>
      <c r="G1274" s="7">
        <f>'Consolidated List'!G522</f>
        <v>1</v>
      </c>
      <c r="H1274" s="7">
        <f>'Consolidated List'!H522</f>
        <v>0</v>
      </c>
      <c r="I1274" s="7">
        <f>'Consolidated List'!I522</f>
        <v>0</v>
      </c>
      <c r="J1274" s="7">
        <f>'Consolidated List'!J522</f>
        <v>0</v>
      </c>
      <c r="K1274" s="7">
        <f>'Consolidated List'!K522</f>
        <v>0</v>
      </c>
      <c r="L1274" s="7">
        <f>'Consolidated List'!L522</f>
        <v>0</v>
      </c>
      <c r="M1274" s="7">
        <f>'Consolidated List'!M522</f>
        <v>0</v>
      </c>
      <c r="N1274" s="7">
        <f>'Consolidated List'!N522</f>
        <v>0</v>
      </c>
      <c r="O1274" s="7">
        <f>'Consolidated List'!O1520</f>
        <v>1</v>
      </c>
      <c r="P1274" s="7">
        <f>'Consolidated List'!P1520</f>
        <v>0</v>
      </c>
      <c r="Q1274" s="7">
        <f>'Consolidated List'!Q1520</f>
        <v>0</v>
      </c>
      <c r="R1274" s="10">
        <f ca="1">RAND()*2-1</f>
        <v>-0.38348590959440298</v>
      </c>
      <c r="V1274" s="10">
        <f ca="1">$B$2*LOG(B1274+1)+SUMPRODUCT($C$2:$T$2,C1274:T1274)</f>
        <v>223.67644976441991</v>
      </c>
      <c r="W1274" s="10">
        <f t="shared" ca="1" si="38"/>
        <v>559888187125.79944</v>
      </c>
      <c r="X1274" s="7">
        <f t="shared" ca="1" si="39"/>
        <v>5</v>
      </c>
      <c r="Y1274" s="16">
        <f ca="1">X1274/$AA$15</f>
        <v>5.7897174617878647E-4</v>
      </c>
    </row>
    <row r="1275" spans="1:25" x14ac:dyDescent="0.25">
      <c r="A1275" t="str">
        <f>'Consolidated List'!A873</f>
        <v>Spray Valley</v>
      </c>
      <c r="B1275" s="7">
        <f>'Consolidated List'!B873</f>
        <v>0</v>
      </c>
      <c r="C1275" s="7">
        <f>'Consolidated List'!C873</f>
        <v>0</v>
      </c>
      <c r="D1275" s="7">
        <f>'Consolidated List'!D873</f>
        <v>0</v>
      </c>
      <c r="E1275" s="7">
        <f>'Consolidated List'!E873</f>
        <v>0</v>
      </c>
      <c r="F1275" s="7">
        <f>'Consolidated List'!F873</f>
        <v>0</v>
      </c>
      <c r="G1275" s="7">
        <f>'Consolidated List'!G873</f>
        <v>0</v>
      </c>
      <c r="H1275" s="7">
        <f>'Consolidated List'!H873</f>
        <v>0</v>
      </c>
      <c r="I1275" s="7">
        <f>'Consolidated List'!I873</f>
        <v>0</v>
      </c>
      <c r="J1275" s="7">
        <f>'Consolidated List'!J873</f>
        <v>0</v>
      </c>
      <c r="K1275" s="7">
        <f>'Consolidated List'!K873</f>
        <v>0</v>
      </c>
      <c r="L1275" s="7">
        <f>'Consolidated List'!L873</f>
        <v>1</v>
      </c>
      <c r="M1275" s="7">
        <f>'Consolidated List'!M873</f>
        <v>0</v>
      </c>
      <c r="N1275" s="7">
        <f>'Consolidated List'!N873</f>
        <v>0</v>
      </c>
      <c r="O1275" s="7">
        <f>'Consolidated List'!O873</f>
        <v>0</v>
      </c>
      <c r="P1275" s="7">
        <f>'Consolidated List'!P873</f>
        <v>0</v>
      </c>
      <c r="Q1275" s="7">
        <f>'Consolidated List'!Q873</f>
        <v>0</v>
      </c>
      <c r="R1275" s="10">
        <f ca="1">RAND()*2-1</f>
        <v>-0.84193458522130826</v>
      </c>
      <c r="V1275" s="10">
        <f ca="1">$B$2*LOG(B1275+1)+SUMPRODUCT($C$2:$T$2,C1275:T1275)</f>
        <v>16.580654147786916</v>
      </c>
      <c r="W1275" s="10">
        <f t="shared" ca="1" si="38"/>
        <v>1253163.1323567498</v>
      </c>
      <c r="X1275" s="7">
        <f t="shared" ca="1" si="39"/>
        <v>1</v>
      </c>
      <c r="Y1275" s="16">
        <f ca="1">X1275/$AA$15</f>
        <v>1.1579434923575729E-4</v>
      </c>
    </row>
    <row r="1276" spans="1:25" x14ac:dyDescent="0.25">
      <c r="A1276" t="str">
        <f>'Consolidated List'!A412</f>
        <v xml:space="preserve">Spring Coulee </v>
      </c>
      <c r="B1276" s="7">
        <f>'Consolidated List'!B412</f>
        <v>0</v>
      </c>
      <c r="C1276" s="7">
        <f>'Consolidated List'!C412</f>
        <v>0</v>
      </c>
      <c r="D1276" s="7">
        <f>'Consolidated List'!D412</f>
        <v>0</v>
      </c>
      <c r="E1276" s="7">
        <f>'Consolidated List'!E412</f>
        <v>1</v>
      </c>
      <c r="F1276" s="7">
        <f>'Consolidated List'!F412</f>
        <v>0</v>
      </c>
      <c r="G1276" s="7">
        <f>'Consolidated List'!G412</f>
        <v>0</v>
      </c>
      <c r="H1276" s="7">
        <f>'Consolidated List'!H412</f>
        <v>0</v>
      </c>
      <c r="I1276" s="7">
        <f>'Consolidated List'!I412</f>
        <v>0</v>
      </c>
      <c r="J1276" s="7">
        <f>'Consolidated List'!J412</f>
        <v>0</v>
      </c>
      <c r="K1276" s="7">
        <f>'Consolidated List'!K412</f>
        <v>0</v>
      </c>
      <c r="L1276" s="7">
        <f>'Consolidated List'!L412</f>
        <v>0</v>
      </c>
      <c r="M1276" s="7">
        <f>'Consolidated List'!M412</f>
        <v>0</v>
      </c>
      <c r="N1276" s="7">
        <f>'Consolidated List'!N412</f>
        <v>0</v>
      </c>
      <c r="O1276" s="7">
        <f>'Consolidated List'!O412</f>
        <v>0</v>
      </c>
      <c r="P1276" s="7">
        <f>'Consolidated List'!P412</f>
        <v>0</v>
      </c>
      <c r="Q1276" s="7">
        <f>'Consolidated List'!Q412</f>
        <v>0</v>
      </c>
      <c r="R1276" s="10">
        <f ca="1">RAND()*2-1</f>
        <v>0.829171016477664</v>
      </c>
      <c r="T1276">
        <v>6</v>
      </c>
      <c r="V1276" s="10">
        <f ca="1">$B$2*LOG(B1276+1)+SUMPRODUCT($C$2:$T$2,C1276:T1276)</f>
        <v>297.29171016477665</v>
      </c>
      <c r="W1276" s="10">
        <f t="shared" ca="1" si="38"/>
        <v>2322276868989.6372</v>
      </c>
      <c r="X1276" s="7">
        <f t="shared" ca="1" si="39"/>
        <v>18</v>
      </c>
      <c r="Y1276" s="16">
        <f ca="1">X1276/$AA$15</f>
        <v>2.0842982862436313E-3</v>
      </c>
    </row>
    <row r="1277" spans="1:25" x14ac:dyDescent="0.25">
      <c r="A1277" s="13" t="str">
        <f>'Consolidated List'!A1631</f>
        <v xml:space="preserve">Spring Lake </v>
      </c>
      <c r="B1277" s="14">
        <f>'Consolidated List'!B1631</f>
        <v>592</v>
      </c>
      <c r="C1277" s="14">
        <f>'Consolidated List'!C1631</f>
        <v>0</v>
      </c>
      <c r="D1277" s="14">
        <f>'Consolidated List'!D1631</f>
        <v>0</v>
      </c>
      <c r="E1277" s="14">
        <f>'Consolidated List'!E1631</f>
        <v>0</v>
      </c>
      <c r="F1277" s="14">
        <f>'Consolidated List'!F1631</f>
        <v>0</v>
      </c>
      <c r="G1277" s="14">
        <f>'Consolidated List'!G1631</f>
        <v>0</v>
      </c>
      <c r="H1277" s="14">
        <f>'Consolidated List'!H1631</f>
        <v>0</v>
      </c>
      <c r="I1277" s="14">
        <f>'Consolidated List'!I1631</f>
        <v>0</v>
      </c>
      <c r="J1277" s="14">
        <f>'Consolidated List'!J1631</f>
        <v>0</v>
      </c>
      <c r="K1277" s="14">
        <f>'Consolidated List'!K1631</f>
        <v>0</v>
      </c>
      <c r="L1277" s="14">
        <f>'Consolidated List'!L1631</f>
        <v>0</v>
      </c>
      <c r="M1277" s="14">
        <f>'Consolidated List'!M1631</f>
        <v>0</v>
      </c>
      <c r="N1277" s="14">
        <f>'Consolidated List'!N1631</f>
        <v>0</v>
      </c>
      <c r="O1277" s="14">
        <f>'Consolidated List'!O1631</f>
        <v>0</v>
      </c>
      <c r="P1277" s="14">
        <f>'Consolidated List'!P1631</f>
        <v>1</v>
      </c>
      <c r="Q1277" s="14">
        <f>'Consolidated List'!Q1631</f>
        <v>0</v>
      </c>
      <c r="R1277" s="15">
        <f ca="1">RAND()*2-1</f>
        <v>0.98064242920859446</v>
      </c>
      <c r="S1277" s="13"/>
      <c r="T1277" s="13"/>
      <c r="U1277" s="13"/>
      <c r="V1277" s="15">
        <f ca="1">$B$2*LOG(B1277+1)+SUMPRODUCT($C$2:$T$2,C1277:T1277)</f>
        <v>151.3172291731066</v>
      </c>
      <c r="W1277" s="10">
        <f t="shared" ca="1" si="38"/>
        <v>79330812223.551086</v>
      </c>
      <c r="X1277" s="7">
        <f t="shared" ca="1" si="39"/>
        <v>1</v>
      </c>
      <c r="Y1277" s="16">
        <f ca="1">X1277/$AA$15</f>
        <v>1.1579434923575729E-4</v>
      </c>
    </row>
    <row r="1278" spans="1:25" x14ac:dyDescent="0.25">
      <c r="A1278" t="str">
        <f>'Consolidated List'!A1386</f>
        <v xml:space="preserve">Springbank Hill </v>
      </c>
      <c r="B1278" s="7">
        <f>'Consolidated List'!B1386</f>
        <v>5073</v>
      </c>
      <c r="C1278" s="7">
        <f>'Consolidated List'!C1386</f>
        <v>0</v>
      </c>
      <c r="D1278" s="7">
        <f>'Consolidated List'!D1386</f>
        <v>0</v>
      </c>
      <c r="E1278" s="7">
        <f>'Consolidated List'!E1386</f>
        <v>0</v>
      </c>
      <c r="F1278" s="7">
        <f>'Consolidated List'!F1386</f>
        <v>0</v>
      </c>
      <c r="G1278" s="7">
        <f>'Consolidated List'!G1386</f>
        <v>0</v>
      </c>
      <c r="H1278" s="7">
        <f>'Consolidated List'!H1386</f>
        <v>0</v>
      </c>
      <c r="I1278" s="7">
        <f>'Consolidated List'!I1386</f>
        <v>0</v>
      </c>
      <c r="J1278" s="7">
        <f>'Consolidated List'!J1386</f>
        <v>0</v>
      </c>
      <c r="K1278" s="7">
        <f>'Consolidated List'!K1386</f>
        <v>0</v>
      </c>
      <c r="L1278" s="7">
        <f>'Consolidated List'!L1386</f>
        <v>0</v>
      </c>
      <c r="M1278" s="7">
        <f>'Consolidated List'!M1386</f>
        <v>0</v>
      </c>
      <c r="N1278" s="7">
        <f>'Consolidated List'!N1386</f>
        <v>1</v>
      </c>
      <c r="O1278" s="7">
        <f>'Consolidated List'!O1386</f>
        <v>0</v>
      </c>
      <c r="P1278" s="7">
        <f>'Consolidated List'!P1386</f>
        <v>0</v>
      </c>
      <c r="Q1278" s="7">
        <f>'Consolidated List'!Q1386</f>
        <v>0</v>
      </c>
      <c r="R1278" s="10">
        <f ca="1">RAND()*2-1</f>
        <v>0.13633715938976376</v>
      </c>
      <c r="V1278" s="10">
        <f ca="1">$B$2*LOG(B1278+1)+SUMPRODUCT($C$2:$T$2,C1278:T1278)</f>
        <v>135.63993686912613</v>
      </c>
      <c r="W1278" s="10">
        <f t="shared" ca="1" si="38"/>
        <v>45913235111.050049</v>
      </c>
      <c r="X1278" s="7">
        <f t="shared" ca="1" si="39"/>
        <v>1</v>
      </c>
      <c r="Y1278" s="16">
        <f ca="1">X1278/$AA$15</f>
        <v>1.1579434923575729E-4</v>
      </c>
    </row>
    <row r="1279" spans="1:25" x14ac:dyDescent="0.25">
      <c r="A1279" t="str">
        <f>'Consolidated List'!A413</f>
        <v xml:space="preserve">Springbrook </v>
      </c>
      <c r="B1279" s="7">
        <f>'Consolidated List'!B413</f>
        <v>956</v>
      </c>
      <c r="C1279" s="7">
        <f>'Consolidated List'!C413</f>
        <v>0</v>
      </c>
      <c r="D1279" s="7">
        <f>'Consolidated List'!D413</f>
        <v>0</v>
      </c>
      <c r="E1279" s="7">
        <f>'Consolidated List'!E413</f>
        <v>1</v>
      </c>
      <c r="F1279" s="7">
        <f>'Consolidated List'!F413</f>
        <v>0</v>
      </c>
      <c r="G1279" s="7">
        <f>'Consolidated List'!G413</f>
        <v>0</v>
      </c>
      <c r="H1279" s="7">
        <f>'Consolidated List'!H413</f>
        <v>0</v>
      </c>
      <c r="I1279" s="7">
        <f>'Consolidated List'!I413</f>
        <v>0</v>
      </c>
      <c r="J1279" s="7">
        <f>'Consolidated List'!J413</f>
        <v>0</v>
      </c>
      <c r="K1279" s="7">
        <f>'Consolidated List'!K413</f>
        <v>0</v>
      </c>
      <c r="L1279" s="7">
        <f>'Consolidated List'!L413</f>
        <v>0</v>
      </c>
      <c r="M1279" s="7">
        <f>'Consolidated List'!M413</f>
        <v>0</v>
      </c>
      <c r="N1279" s="7">
        <f>'Consolidated List'!N413</f>
        <v>0</v>
      </c>
      <c r="O1279" s="7">
        <f>'Consolidated List'!O413</f>
        <v>0</v>
      </c>
      <c r="P1279" s="7">
        <f>'Consolidated List'!P413</f>
        <v>0</v>
      </c>
      <c r="Q1279" s="14">
        <f>'Consolidated List'!Q1868</f>
        <v>1</v>
      </c>
      <c r="R1279" s="10">
        <f ca="1">RAND()*2-1</f>
        <v>-0.26074291748137535</v>
      </c>
      <c r="V1279" s="10">
        <f ca="1">$B$2*LOG(B1279+1)+SUMPRODUCT($C$2:$T$2,C1279:T1279)</f>
        <v>160.76266477182207</v>
      </c>
      <c r="W1279" s="10">
        <f t="shared" ca="1" si="38"/>
        <v>107380638450.73383</v>
      </c>
      <c r="X1279" s="7">
        <f t="shared" ca="1" si="39"/>
        <v>1</v>
      </c>
      <c r="Y1279" s="16">
        <f ca="1">X1279/$AA$15</f>
        <v>1.1579434923575729E-4</v>
      </c>
    </row>
    <row r="1280" spans="1:25" x14ac:dyDescent="0.25">
      <c r="A1280" t="str">
        <f>'Consolidated List'!A957</f>
        <v>Spruce Avenue</v>
      </c>
      <c r="B1280" s="7">
        <f>'Consolidated List'!B957</f>
        <v>0</v>
      </c>
      <c r="C1280" s="7">
        <f>'Consolidated List'!C957</f>
        <v>0</v>
      </c>
      <c r="D1280" s="7">
        <f>'Consolidated List'!D957</f>
        <v>0</v>
      </c>
      <c r="E1280" s="7">
        <f>'Consolidated List'!E957</f>
        <v>0</v>
      </c>
      <c r="F1280" s="7">
        <f>'Consolidated List'!F957</f>
        <v>0</v>
      </c>
      <c r="G1280" s="7">
        <f>'Consolidated List'!G957</f>
        <v>0</v>
      </c>
      <c r="H1280" s="7">
        <f>'Consolidated List'!H957</f>
        <v>0</v>
      </c>
      <c r="I1280" s="7">
        <f>'Consolidated List'!I957</f>
        <v>0</v>
      </c>
      <c r="J1280" s="7">
        <f>'Consolidated List'!J957</f>
        <v>0</v>
      </c>
      <c r="K1280" s="7">
        <f>'Consolidated List'!K957</f>
        <v>0</v>
      </c>
      <c r="L1280" s="7">
        <f>'Consolidated List'!L957</f>
        <v>0</v>
      </c>
      <c r="M1280" s="7">
        <f>'Consolidated List'!M957</f>
        <v>1</v>
      </c>
      <c r="N1280" s="7">
        <f>'Consolidated List'!N957</f>
        <v>0</v>
      </c>
      <c r="O1280" s="7">
        <f>'Consolidated List'!O957</f>
        <v>0</v>
      </c>
      <c r="P1280" s="7">
        <f>'Consolidated List'!P957</f>
        <v>0</v>
      </c>
      <c r="Q1280" s="7">
        <f>'Consolidated List'!Q957</f>
        <v>0</v>
      </c>
      <c r="R1280" s="10">
        <f ca="1">RAND()*2-1</f>
        <v>0.75120731732810109</v>
      </c>
      <c r="T1280">
        <v>1</v>
      </c>
      <c r="V1280" s="10">
        <f ca="1">$B$2*LOG(B1280+1)+SUMPRODUCT($C$2:$T$2,C1280:T1280)</f>
        <v>107.36644011709346</v>
      </c>
      <c r="W1280" s="10">
        <f t="shared" ca="1" si="38"/>
        <v>14267332037.468441</v>
      </c>
      <c r="X1280" s="7">
        <f t="shared" ca="1" si="39"/>
        <v>1</v>
      </c>
      <c r="Y1280" s="16">
        <f ca="1">X1280/$AA$15</f>
        <v>1.1579434923575729E-4</v>
      </c>
    </row>
    <row r="1281" spans="1:25" x14ac:dyDescent="0.25">
      <c r="A1281" t="str">
        <f>'Consolidated List'!A1387</f>
        <v xml:space="preserve">Spruce Cliff </v>
      </c>
      <c r="B1281" s="7">
        <f>'Consolidated List'!B1387</f>
        <v>2827</v>
      </c>
      <c r="C1281" s="7">
        <f>'Consolidated List'!C1387</f>
        <v>0</v>
      </c>
      <c r="D1281" s="7">
        <f>'Consolidated List'!D1387</f>
        <v>0</v>
      </c>
      <c r="E1281" s="7">
        <f>'Consolidated List'!E1387</f>
        <v>0</v>
      </c>
      <c r="F1281" s="7">
        <f>'Consolidated List'!F1387</f>
        <v>0</v>
      </c>
      <c r="G1281" s="7">
        <f>'Consolidated List'!G1387</f>
        <v>0</v>
      </c>
      <c r="H1281" s="7">
        <f>'Consolidated List'!H1387</f>
        <v>0</v>
      </c>
      <c r="I1281" s="7">
        <f>'Consolidated List'!I1387</f>
        <v>0</v>
      </c>
      <c r="J1281" s="7">
        <f>'Consolidated List'!J1387</f>
        <v>0</v>
      </c>
      <c r="K1281" s="7">
        <f>'Consolidated List'!K1387</f>
        <v>0</v>
      </c>
      <c r="L1281" s="7">
        <f>'Consolidated List'!L1387</f>
        <v>0</v>
      </c>
      <c r="M1281" s="7">
        <f>'Consolidated List'!M1387</f>
        <v>0</v>
      </c>
      <c r="N1281" s="7">
        <f>'Consolidated List'!N1387</f>
        <v>1</v>
      </c>
      <c r="O1281" s="7">
        <f>'Consolidated List'!O1387</f>
        <v>0</v>
      </c>
      <c r="P1281" s="7">
        <f>'Consolidated List'!P1387</f>
        <v>0</v>
      </c>
      <c r="Q1281" s="7">
        <f>'Consolidated List'!Q1387</f>
        <v>0</v>
      </c>
      <c r="R1281" s="10">
        <f ca="1">RAND()*2-1</f>
        <v>0.38012063772828686</v>
      </c>
      <c r="V1281" s="10">
        <f ca="1">$B$2*LOG(B1281+1)+SUMPRODUCT($C$2:$T$2,C1281:T1281)</f>
        <v>129.7000267464033</v>
      </c>
      <c r="W1281" s="10">
        <f t="shared" ca="1" si="38"/>
        <v>36702895584.126778</v>
      </c>
      <c r="X1281" s="7">
        <f t="shared" ca="1" si="39"/>
        <v>1</v>
      </c>
      <c r="Y1281" s="16">
        <f ca="1">X1281/$AA$15</f>
        <v>1.1579434923575729E-4</v>
      </c>
    </row>
    <row r="1282" spans="1:25" x14ac:dyDescent="0.25">
      <c r="A1282" t="str">
        <f>'Consolidated List'!A735</f>
        <v xml:space="preserve">Spruce Grove </v>
      </c>
      <c r="B1282" s="7">
        <f>'Consolidated List'!B735</f>
        <v>24646</v>
      </c>
      <c r="C1282" s="7">
        <f>'Consolidated List'!C735</f>
        <v>0</v>
      </c>
      <c r="D1282" s="7">
        <f>'Consolidated List'!D735</f>
        <v>0</v>
      </c>
      <c r="E1282" s="7">
        <f>'Consolidated List'!E735</f>
        <v>0</v>
      </c>
      <c r="F1282" s="7">
        <f>'Consolidated List'!F735</f>
        <v>0</v>
      </c>
      <c r="G1282" s="7">
        <f>'Consolidated List'!G735</f>
        <v>0</v>
      </c>
      <c r="H1282" s="7">
        <f>'Consolidated List'!H735</f>
        <v>0</v>
      </c>
      <c r="I1282" s="7">
        <f>'Consolidated List'!I735</f>
        <v>0</v>
      </c>
      <c r="J1282" s="7">
        <f>'Consolidated List'!J735</f>
        <v>1</v>
      </c>
      <c r="K1282" s="7">
        <f>'Consolidated List'!K735</f>
        <v>0</v>
      </c>
      <c r="L1282" s="7">
        <f>'Consolidated List'!L735</f>
        <v>0</v>
      </c>
      <c r="M1282" s="7">
        <f>'Consolidated List'!M735</f>
        <v>0</v>
      </c>
      <c r="N1282" s="7">
        <f>'Consolidated List'!N735</f>
        <v>0</v>
      </c>
      <c r="O1282" s="7">
        <f>'Consolidated List'!O735</f>
        <v>0</v>
      </c>
      <c r="P1282" s="7">
        <f>'Consolidated List'!P735</f>
        <v>0</v>
      </c>
      <c r="Q1282" s="7">
        <f>'Consolidated List'!Q735</f>
        <v>0</v>
      </c>
      <c r="R1282" s="10">
        <f ca="1">RAND()*2-1</f>
        <v>-0.26735682989725218</v>
      </c>
      <c r="T1282">
        <v>2</v>
      </c>
      <c r="V1282" s="10">
        <f ca="1">$B$2*LOG(B1282+1)+SUMPRODUCT($C$2:$T$2,C1282:T1282)</f>
        <v>355.25464584881399</v>
      </c>
      <c r="W1282" s="10">
        <f t="shared" ca="1" si="38"/>
        <v>5658467563012.5674</v>
      </c>
      <c r="X1282" s="7">
        <f t="shared" ca="1" si="39"/>
        <v>42</v>
      </c>
      <c r="Y1282" s="16">
        <f ca="1">X1282/$AA$15</f>
        <v>4.8633626679018063E-3</v>
      </c>
    </row>
    <row r="1283" spans="1:25" x14ac:dyDescent="0.25">
      <c r="A1283" s="13" t="str">
        <f>'Consolidated List'!A1869</f>
        <v xml:space="preserve">Spruce Lane Acres </v>
      </c>
      <c r="B1283" s="14">
        <f>'Consolidated List'!B1869</f>
        <v>112</v>
      </c>
      <c r="C1283" s="14">
        <f>'Consolidated List'!C1869</f>
        <v>0</v>
      </c>
      <c r="D1283" s="14">
        <f>'Consolidated List'!D1869</f>
        <v>0</v>
      </c>
      <c r="E1283" s="14">
        <f>'Consolidated List'!E1869</f>
        <v>0</v>
      </c>
      <c r="F1283" s="14">
        <f>'Consolidated List'!F1869</f>
        <v>0</v>
      </c>
      <c r="G1283" s="14">
        <f>'Consolidated List'!G1869</f>
        <v>0</v>
      </c>
      <c r="H1283" s="14">
        <f>'Consolidated List'!H1869</f>
        <v>0</v>
      </c>
      <c r="I1283" s="14">
        <f>'Consolidated List'!I1869</f>
        <v>0</v>
      </c>
      <c r="J1283" s="14">
        <f>'Consolidated List'!J1869</f>
        <v>0</v>
      </c>
      <c r="K1283" s="14">
        <f>'Consolidated List'!K1869</f>
        <v>0</v>
      </c>
      <c r="L1283" s="14">
        <f>'Consolidated List'!L1869</f>
        <v>0</v>
      </c>
      <c r="M1283" s="14">
        <f>'Consolidated List'!M1869</f>
        <v>0</v>
      </c>
      <c r="N1283" s="14">
        <f>'Consolidated List'!N1869</f>
        <v>0</v>
      </c>
      <c r="O1283" s="14">
        <f>'Consolidated List'!O1869</f>
        <v>0</v>
      </c>
      <c r="P1283" s="14">
        <f>'Consolidated List'!P1869</f>
        <v>0</v>
      </c>
      <c r="Q1283" s="14">
        <f>'Consolidated List'!Q1869</f>
        <v>1</v>
      </c>
      <c r="R1283" s="15">
        <f ca="1">RAND()*2-1</f>
        <v>0.28325349513566378</v>
      </c>
      <c r="S1283" s="13"/>
      <c r="T1283" s="13"/>
      <c r="U1283" s="13"/>
      <c r="V1283" s="15">
        <f ca="1">$B$2*LOG(B1283+1)+SUMPRODUCT($C$2:$T$2,C1283:T1283)</f>
        <v>110.58412358630947</v>
      </c>
      <c r="W1283" s="10">
        <f t="shared" ca="1" si="38"/>
        <v>16537273225.98634</v>
      </c>
      <c r="X1283" s="7">
        <f t="shared" ca="1" si="39"/>
        <v>1</v>
      </c>
      <c r="Y1283" s="16">
        <f ca="1">X1283/$AA$15</f>
        <v>1.1579434923575729E-4</v>
      </c>
    </row>
    <row r="1284" spans="1:25" x14ac:dyDescent="0.25">
      <c r="A1284" s="13" t="str">
        <f>'Consolidated List'!A1870</f>
        <v xml:space="preserve">Spruce View </v>
      </c>
      <c r="B1284" s="14">
        <f>'Consolidated List'!B1870</f>
        <v>174</v>
      </c>
      <c r="C1284" s="14">
        <f>'Consolidated List'!C1870</f>
        <v>0</v>
      </c>
      <c r="D1284" s="14">
        <f>'Consolidated List'!D1870</f>
        <v>0</v>
      </c>
      <c r="E1284" s="7">
        <f>'Consolidated List'!E414</f>
        <v>1</v>
      </c>
      <c r="F1284" s="14">
        <f>'Consolidated List'!F1870</f>
        <v>0</v>
      </c>
      <c r="G1284" s="14">
        <f>'Consolidated List'!G1870</f>
        <v>0</v>
      </c>
      <c r="H1284" s="14">
        <f>'Consolidated List'!H1870</f>
        <v>0</v>
      </c>
      <c r="I1284" s="14">
        <f>'Consolidated List'!I1870</f>
        <v>0</v>
      </c>
      <c r="J1284" s="14">
        <f>'Consolidated List'!J1870</f>
        <v>0</v>
      </c>
      <c r="K1284" s="14">
        <f>'Consolidated List'!K1870</f>
        <v>0</v>
      </c>
      <c r="L1284" s="14">
        <f>'Consolidated List'!L1870</f>
        <v>0</v>
      </c>
      <c r="M1284" s="14">
        <f>'Consolidated List'!M1870</f>
        <v>0</v>
      </c>
      <c r="N1284" s="14">
        <f>'Consolidated List'!N1870</f>
        <v>0</v>
      </c>
      <c r="O1284" s="14">
        <f>'Consolidated List'!O1870</f>
        <v>0</v>
      </c>
      <c r="P1284" s="14">
        <f>'Consolidated List'!P1870</f>
        <v>0</v>
      </c>
      <c r="Q1284" s="14">
        <f>'Consolidated List'!Q1870</f>
        <v>1</v>
      </c>
      <c r="R1284" s="15">
        <f ca="1">RAND()*2-1</f>
        <v>-0.94884781971196941</v>
      </c>
      <c r="S1284" s="13"/>
      <c r="T1284" s="13">
        <v>1</v>
      </c>
      <c r="U1284" s="13"/>
      <c r="V1284" s="15">
        <f ca="1">$B$2*LOG(B1284+1)+SUMPRODUCT($C$2:$T$2,C1284:T1284)</f>
        <v>173.53177740952802</v>
      </c>
      <c r="W1284" s="10">
        <f t="shared" ca="1" si="38"/>
        <v>157360263976.51974</v>
      </c>
      <c r="X1284" s="7">
        <f t="shared" ca="1" si="39"/>
        <v>2</v>
      </c>
      <c r="Y1284" s="16">
        <f ca="1">X1284/$AA$15</f>
        <v>2.3158869847151459E-4</v>
      </c>
    </row>
    <row r="1285" spans="1:25" x14ac:dyDescent="0.25">
      <c r="A1285" t="str">
        <f>'Consolidated List'!A736</f>
        <v xml:space="preserve">St. Albert </v>
      </c>
      <c r="B1285" s="7">
        <f>'Consolidated List'!B736</f>
        <v>60138</v>
      </c>
      <c r="C1285" s="7">
        <f>'Consolidated List'!C736</f>
        <v>0</v>
      </c>
      <c r="D1285" s="7">
        <f>'Consolidated List'!D736</f>
        <v>0</v>
      </c>
      <c r="E1285" s="7">
        <f>'Consolidated List'!E736</f>
        <v>0</v>
      </c>
      <c r="F1285" s="7">
        <f>'Consolidated List'!F736</f>
        <v>0</v>
      </c>
      <c r="G1285" s="7">
        <f>'Consolidated List'!G736</f>
        <v>0</v>
      </c>
      <c r="H1285" s="7">
        <f>'Consolidated List'!H736</f>
        <v>0</v>
      </c>
      <c r="I1285" s="7">
        <f>'Consolidated List'!I736</f>
        <v>0</v>
      </c>
      <c r="J1285" s="7">
        <f>'Consolidated List'!J736</f>
        <v>1</v>
      </c>
      <c r="K1285" s="7">
        <f>'Consolidated List'!K736</f>
        <v>0</v>
      </c>
      <c r="L1285" s="7">
        <f>'Consolidated List'!L736</f>
        <v>0</v>
      </c>
      <c r="M1285" s="7">
        <f>'Consolidated List'!M736</f>
        <v>0</v>
      </c>
      <c r="N1285" s="7">
        <f>'Consolidated List'!N736</f>
        <v>0</v>
      </c>
      <c r="O1285" s="7">
        <f>'Consolidated List'!O736</f>
        <v>0</v>
      </c>
      <c r="P1285" s="7">
        <f>'Consolidated List'!P736</f>
        <v>0</v>
      </c>
      <c r="Q1285" s="7">
        <f>'Consolidated List'!Q736</f>
        <v>0</v>
      </c>
      <c r="R1285" s="10">
        <f ca="1">RAND()*2-1</f>
        <v>-0.3731686349239498</v>
      </c>
      <c r="T1285">
        <v>1</v>
      </c>
      <c r="V1285" s="10">
        <f ca="1">$B$2*LOG(B1285+1)+SUMPRODUCT($C$2:$T$2,C1285:T1285)</f>
        <v>322.98046832708974</v>
      </c>
      <c r="W1285" s="10">
        <f t="shared" ref="W1285:W1348" ca="1" si="40">$W$2^LOG(V1285)-2</f>
        <v>3514643659988.6553</v>
      </c>
      <c r="X1285" s="7">
        <f t="shared" ref="X1285:X1348" ca="1" si="41">INT((W1285-$AA$18)/($AA$19-$AA$18)*($X$2-1)+1)</f>
        <v>26</v>
      </c>
      <c r="Y1285" s="16">
        <f ca="1">X1285/$AA$15</f>
        <v>3.0106530801296896E-3</v>
      </c>
    </row>
    <row r="1286" spans="1:25" x14ac:dyDescent="0.25">
      <c r="A1286" t="str">
        <f>'Consolidated List'!A1388</f>
        <v xml:space="preserve">St. Andrews Heights </v>
      </c>
      <c r="B1286" s="7">
        <f>'Consolidated List'!B1388</f>
        <v>1588</v>
      </c>
      <c r="C1286" s="7">
        <f>'Consolidated List'!C1388</f>
        <v>0</v>
      </c>
      <c r="D1286" s="7">
        <f>'Consolidated List'!D1388</f>
        <v>0</v>
      </c>
      <c r="E1286" s="7">
        <f>'Consolidated List'!E1388</f>
        <v>0</v>
      </c>
      <c r="F1286" s="7">
        <f>'Consolidated List'!F1388</f>
        <v>0</v>
      </c>
      <c r="G1286" s="7">
        <f>'Consolidated List'!G1388</f>
        <v>0</v>
      </c>
      <c r="H1286" s="7">
        <f>'Consolidated List'!H1388</f>
        <v>0</v>
      </c>
      <c r="I1286" s="7">
        <f>'Consolidated List'!I1388</f>
        <v>0</v>
      </c>
      <c r="J1286" s="7">
        <f>'Consolidated List'!J1388</f>
        <v>0</v>
      </c>
      <c r="K1286" s="7">
        <f>'Consolidated List'!K1388</f>
        <v>0</v>
      </c>
      <c r="L1286" s="7">
        <f>'Consolidated List'!L1388</f>
        <v>0</v>
      </c>
      <c r="M1286" s="7">
        <f>'Consolidated List'!M1388</f>
        <v>0</v>
      </c>
      <c r="N1286" s="7">
        <f>'Consolidated List'!N1388</f>
        <v>1</v>
      </c>
      <c r="O1286" s="7">
        <f>'Consolidated List'!O1388</f>
        <v>0</v>
      </c>
      <c r="P1286" s="7">
        <f>'Consolidated List'!P1388</f>
        <v>0</v>
      </c>
      <c r="Q1286" s="7">
        <f>'Consolidated List'!Q1388</f>
        <v>0</v>
      </c>
      <c r="R1286" s="10">
        <f ca="1">RAND()*2-1</f>
        <v>0.45102990292154499</v>
      </c>
      <c r="T1286">
        <v>3</v>
      </c>
      <c r="V1286" s="10">
        <f ca="1">$B$2*LOG(B1286+1)+SUMPRODUCT($C$2:$T$2,C1286:T1286)</f>
        <v>254.14738763705896</v>
      </c>
      <c r="W1286" s="10">
        <f t="shared" ca="1" si="40"/>
        <v>1060298751183.5104</v>
      </c>
      <c r="X1286" s="7">
        <f t="shared" ca="1" si="41"/>
        <v>8</v>
      </c>
      <c r="Y1286" s="16">
        <f ca="1">X1286/$AA$15</f>
        <v>9.2635479388605835E-4</v>
      </c>
    </row>
    <row r="1287" spans="1:25" x14ac:dyDescent="0.25">
      <c r="A1287" t="str">
        <f>'Consolidated List'!A415</f>
        <v xml:space="preserve">St. Edouard </v>
      </c>
      <c r="B1287" s="7">
        <f>'Consolidated List'!B415</f>
        <v>0</v>
      </c>
      <c r="C1287" s="7">
        <f>'Consolidated List'!C415</f>
        <v>0</v>
      </c>
      <c r="D1287" s="7">
        <f>'Consolidated List'!D415</f>
        <v>0</v>
      </c>
      <c r="E1287" s="7">
        <f>'Consolidated List'!E415</f>
        <v>1</v>
      </c>
      <c r="F1287" s="7">
        <f>'Consolidated List'!F415</f>
        <v>0</v>
      </c>
      <c r="G1287" s="7">
        <f>'Consolidated List'!G415</f>
        <v>0</v>
      </c>
      <c r="H1287" s="7">
        <f>'Consolidated List'!H415</f>
        <v>0</v>
      </c>
      <c r="I1287" s="7">
        <f>'Consolidated List'!I415</f>
        <v>0</v>
      </c>
      <c r="J1287" s="7">
        <f>'Consolidated List'!J415</f>
        <v>0</v>
      </c>
      <c r="K1287" s="7">
        <f>'Consolidated List'!K415</f>
        <v>0</v>
      </c>
      <c r="L1287" s="7">
        <f>'Consolidated List'!L415</f>
        <v>0</v>
      </c>
      <c r="M1287" s="7">
        <f>'Consolidated List'!M415</f>
        <v>0</v>
      </c>
      <c r="N1287" s="7">
        <f>'Consolidated List'!N415</f>
        <v>0</v>
      </c>
      <c r="O1287" s="7">
        <f>'Consolidated List'!O415</f>
        <v>0</v>
      </c>
      <c r="P1287" s="7">
        <f>'Consolidated List'!P415</f>
        <v>0</v>
      </c>
      <c r="Q1287" s="7">
        <f>'Consolidated List'!Q415</f>
        <v>0</v>
      </c>
      <c r="R1287" s="10">
        <f ca="1">RAND()*2-1</f>
        <v>0.40113162315814543</v>
      </c>
      <c r="T1287">
        <v>1</v>
      </c>
      <c r="V1287" s="10">
        <f ca="1">$B$2*LOG(B1287+1)+SUMPRODUCT($C$2:$T$2,C1287:T1287)</f>
        <v>73.011316231581446</v>
      </c>
      <c r="W1287" s="10">
        <f t="shared" ca="1" si="40"/>
        <v>2074678894.5994217</v>
      </c>
      <c r="X1287" s="7">
        <f t="shared" ca="1" si="41"/>
        <v>1</v>
      </c>
      <c r="Y1287" s="16">
        <f ca="1">X1287/$AA$15</f>
        <v>1.1579434923575729E-4</v>
      </c>
    </row>
    <row r="1288" spans="1:25" x14ac:dyDescent="0.25">
      <c r="A1288" t="str">
        <f>'Consolidated List'!A416</f>
        <v xml:space="preserve">St. Isidore </v>
      </c>
      <c r="B1288" s="7">
        <f>'Consolidated List'!B416</f>
        <v>227</v>
      </c>
      <c r="C1288" s="7">
        <f>'Consolidated List'!C416</f>
        <v>0</v>
      </c>
      <c r="D1288" s="7">
        <f>'Consolidated List'!D416</f>
        <v>0</v>
      </c>
      <c r="E1288" s="7">
        <f>'Consolidated List'!E416</f>
        <v>1</v>
      </c>
      <c r="F1288" s="7">
        <f>'Consolidated List'!F416</f>
        <v>0</v>
      </c>
      <c r="G1288" s="7">
        <f>'Consolidated List'!G416</f>
        <v>0</v>
      </c>
      <c r="H1288" s="7">
        <f>'Consolidated List'!H416</f>
        <v>0</v>
      </c>
      <c r="I1288" s="7">
        <f>'Consolidated List'!I416</f>
        <v>0</v>
      </c>
      <c r="J1288" s="7">
        <f>'Consolidated List'!J416</f>
        <v>0</v>
      </c>
      <c r="K1288" s="7">
        <f>'Consolidated List'!K416</f>
        <v>0</v>
      </c>
      <c r="L1288" s="7">
        <f>'Consolidated List'!L416</f>
        <v>0</v>
      </c>
      <c r="M1288" s="7">
        <f>'Consolidated List'!M416</f>
        <v>0</v>
      </c>
      <c r="N1288" s="7">
        <f>'Consolidated List'!N416</f>
        <v>0</v>
      </c>
      <c r="O1288" s="7">
        <f>'Consolidated List'!O416</f>
        <v>0</v>
      </c>
      <c r="P1288" s="7">
        <f>'Consolidated List'!P416</f>
        <v>0</v>
      </c>
      <c r="Q1288" s="14">
        <f>'Consolidated List'!Q1871</f>
        <v>1</v>
      </c>
      <c r="R1288" s="10">
        <f ca="1">RAND()*2-1</f>
        <v>0.57445726298710698</v>
      </c>
      <c r="T1288" s="13">
        <v>3</v>
      </c>
      <c r="V1288" s="10">
        <f ca="1">$B$2*LOG(B1288+1)+SUMPRODUCT($C$2:$T$2,C1288:T1288)</f>
        <v>280.55642258088608</v>
      </c>
      <c r="W1288" s="10">
        <f t="shared" ca="1" si="40"/>
        <v>1738205323815.7598</v>
      </c>
      <c r="X1288" s="7">
        <f t="shared" ca="1" si="41"/>
        <v>13</v>
      </c>
      <c r="Y1288" s="16">
        <f ca="1">X1288/$AA$15</f>
        <v>1.5053265400648448E-3</v>
      </c>
    </row>
    <row r="1289" spans="1:25" x14ac:dyDescent="0.25">
      <c r="A1289" t="str">
        <f>'Consolidated List'!A417</f>
        <v xml:space="preserve">St. Lina </v>
      </c>
      <c r="B1289" s="7">
        <f>'Consolidated List'!B417</f>
        <v>0</v>
      </c>
      <c r="C1289" s="7">
        <f>'Consolidated List'!C417</f>
        <v>0</v>
      </c>
      <c r="D1289" s="7">
        <f>'Consolidated List'!D417</f>
        <v>0</v>
      </c>
      <c r="E1289" s="7">
        <f>'Consolidated List'!E417</f>
        <v>1</v>
      </c>
      <c r="F1289" s="7">
        <f>'Consolidated List'!F417</f>
        <v>0</v>
      </c>
      <c r="G1289" s="7">
        <f>'Consolidated List'!G417</f>
        <v>0</v>
      </c>
      <c r="H1289" s="7">
        <f>'Consolidated List'!H417</f>
        <v>0</v>
      </c>
      <c r="I1289" s="7">
        <f>'Consolidated List'!I417</f>
        <v>0</v>
      </c>
      <c r="J1289" s="7">
        <f>'Consolidated List'!J417</f>
        <v>0</v>
      </c>
      <c r="K1289" s="7">
        <f>'Consolidated List'!K417</f>
        <v>0</v>
      </c>
      <c r="L1289" s="7">
        <f>'Consolidated List'!L417</f>
        <v>0</v>
      </c>
      <c r="M1289" s="7">
        <f>'Consolidated List'!M417</f>
        <v>0</v>
      </c>
      <c r="N1289" s="7">
        <f>'Consolidated List'!N417</f>
        <v>0</v>
      </c>
      <c r="O1289" s="7">
        <f>'Consolidated List'!O417</f>
        <v>0</v>
      </c>
      <c r="P1289" s="7">
        <f>'Consolidated List'!P417</f>
        <v>0</v>
      </c>
      <c r="Q1289" s="7">
        <f>'Consolidated List'!Q417</f>
        <v>0</v>
      </c>
      <c r="R1289" s="10">
        <f ca="1">RAND()*2-1</f>
        <v>0.3539053760271198</v>
      </c>
      <c r="T1289">
        <v>1</v>
      </c>
      <c r="V1289" s="10">
        <f ca="1">$B$2*LOG(B1289+1)+SUMPRODUCT($C$2:$T$2,C1289:T1289)</f>
        <v>72.539053760271202</v>
      </c>
      <c r="W1289" s="10">
        <f t="shared" ca="1" si="40"/>
        <v>2008442626.3321645</v>
      </c>
      <c r="X1289" s="7">
        <f t="shared" ca="1" si="41"/>
        <v>1</v>
      </c>
      <c r="Y1289" s="16">
        <f ca="1">X1289/$AA$15</f>
        <v>1.1579434923575729E-4</v>
      </c>
    </row>
    <row r="1290" spans="1:25" x14ac:dyDescent="0.25">
      <c r="A1290" t="str">
        <f>'Consolidated List'!A418</f>
        <v xml:space="preserve">St. Michael </v>
      </c>
      <c r="B1290" s="7">
        <f>'Consolidated List'!B418</f>
        <v>0</v>
      </c>
      <c r="C1290" s="7">
        <f>'Consolidated List'!C418</f>
        <v>0</v>
      </c>
      <c r="D1290" s="7">
        <f>'Consolidated List'!D418</f>
        <v>0</v>
      </c>
      <c r="E1290" s="7">
        <f>'Consolidated List'!E418</f>
        <v>1</v>
      </c>
      <c r="F1290" s="7">
        <f>'Consolidated List'!F418</f>
        <v>0</v>
      </c>
      <c r="G1290" s="7">
        <f>'Consolidated List'!G418</f>
        <v>0</v>
      </c>
      <c r="H1290" s="7">
        <f>'Consolidated List'!H418</f>
        <v>0</v>
      </c>
      <c r="I1290" s="7">
        <f>'Consolidated List'!I418</f>
        <v>0</v>
      </c>
      <c r="J1290" s="7">
        <f>'Consolidated List'!J418</f>
        <v>0</v>
      </c>
      <c r="K1290" s="7">
        <f>'Consolidated List'!K418</f>
        <v>0</v>
      </c>
      <c r="L1290" s="7">
        <f>'Consolidated List'!L418</f>
        <v>0</v>
      </c>
      <c r="M1290" s="7">
        <f>'Consolidated List'!M418</f>
        <v>0</v>
      </c>
      <c r="N1290" s="7">
        <f>'Consolidated List'!N418</f>
        <v>0</v>
      </c>
      <c r="O1290" s="7">
        <f>'Consolidated List'!O418</f>
        <v>0</v>
      </c>
      <c r="P1290" s="7">
        <f>'Consolidated List'!P418</f>
        <v>0</v>
      </c>
      <c r="Q1290" s="7">
        <f>'Consolidated List'!Q418</f>
        <v>0</v>
      </c>
      <c r="R1290" s="10">
        <f ca="1">RAND()*2-1</f>
        <v>0.11173680097579886</v>
      </c>
      <c r="T1290">
        <v>3</v>
      </c>
      <c r="V1290" s="10">
        <f ca="1">$B$2*LOG(B1290+1)+SUMPRODUCT($C$2:$T$2,C1290:T1290)</f>
        <v>158.117368009758</v>
      </c>
      <c r="W1290" s="10">
        <f t="shared" ca="1" si="40"/>
        <v>98832067987.53923</v>
      </c>
      <c r="X1290" s="7">
        <f t="shared" ca="1" si="41"/>
        <v>1</v>
      </c>
      <c r="Y1290" s="16">
        <f ca="1">X1290/$AA$15</f>
        <v>1.1579434923575729E-4</v>
      </c>
    </row>
    <row r="1291" spans="1:25" x14ac:dyDescent="0.25">
      <c r="A1291" t="str">
        <f>'Consolidated List'!A523</f>
        <v xml:space="preserve">St. Paul </v>
      </c>
      <c r="B1291" s="7">
        <f>'Consolidated List'!B523+'Consolidated List'!B1521</f>
        <v>11031</v>
      </c>
      <c r="C1291" s="7">
        <f>'Consolidated List'!C523</f>
        <v>0</v>
      </c>
      <c r="D1291" s="7">
        <f>'Consolidated List'!D523</f>
        <v>0</v>
      </c>
      <c r="E1291" s="7">
        <f>'Consolidated List'!E523</f>
        <v>0</v>
      </c>
      <c r="F1291" s="7">
        <f>'Consolidated List'!F523</f>
        <v>0</v>
      </c>
      <c r="G1291" s="7">
        <f>'Consolidated List'!G523</f>
        <v>1</v>
      </c>
      <c r="H1291" s="7">
        <f>'Consolidated List'!H523</f>
        <v>0</v>
      </c>
      <c r="I1291" s="7">
        <f>'Consolidated List'!I523</f>
        <v>0</v>
      </c>
      <c r="J1291" s="7">
        <f>'Consolidated List'!J523</f>
        <v>0</v>
      </c>
      <c r="K1291" s="7">
        <f>'Consolidated List'!K523</f>
        <v>0</v>
      </c>
      <c r="L1291" s="7">
        <f>'Consolidated List'!L523</f>
        <v>0</v>
      </c>
      <c r="M1291" s="7">
        <f>'Consolidated List'!M523</f>
        <v>0</v>
      </c>
      <c r="N1291" s="7">
        <f>'Consolidated List'!N523</f>
        <v>0</v>
      </c>
      <c r="O1291" s="7">
        <f>'Consolidated List'!O1521</f>
        <v>1</v>
      </c>
      <c r="P1291" s="7">
        <f>'Consolidated List'!P1521</f>
        <v>0</v>
      </c>
      <c r="Q1291" s="7">
        <f>'Consolidated List'!Q1521</f>
        <v>0</v>
      </c>
      <c r="R1291" s="10">
        <f ca="1">RAND()*2-1</f>
        <v>0.19616047028593164</v>
      </c>
      <c r="T1291">
        <v>2</v>
      </c>
      <c r="V1291" s="10">
        <f ca="1">$B$2*LOG(B1291+1)+SUMPRODUCT($C$2:$T$2,C1291:T1291)</f>
        <v>343.3691950573965</v>
      </c>
      <c r="W1291" s="10">
        <f t="shared" ca="1" si="40"/>
        <v>4773167247270.751</v>
      </c>
      <c r="X1291" s="7">
        <f t="shared" ca="1" si="41"/>
        <v>36</v>
      </c>
      <c r="Y1291" s="16">
        <f ca="1">X1291/$AA$15</f>
        <v>4.1685965724872626E-3</v>
      </c>
    </row>
    <row r="1292" spans="1:25" x14ac:dyDescent="0.25">
      <c r="A1292" t="str">
        <f>'Consolidated List'!A419</f>
        <v xml:space="preserve">St. Vincent </v>
      </c>
      <c r="B1292" s="7">
        <f>'Consolidated List'!B419</f>
        <v>0</v>
      </c>
      <c r="C1292" s="7">
        <f>'Consolidated List'!C419</f>
        <v>0</v>
      </c>
      <c r="D1292" s="7">
        <f>'Consolidated List'!D419</f>
        <v>0</v>
      </c>
      <c r="E1292" s="7">
        <f>'Consolidated List'!E419</f>
        <v>1</v>
      </c>
      <c r="F1292" s="7">
        <f>'Consolidated List'!F419</f>
        <v>0</v>
      </c>
      <c r="G1292" s="7">
        <f>'Consolidated List'!G419</f>
        <v>0</v>
      </c>
      <c r="H1292" s="7">
        <f>'Consolidated List'!H419</f>
        <v>0</v>
      </c>
      <c r="I1292" s="7">
        <f>'Consolidated List'!I419</f>
        <v>0</v>
      </c>
      <c r="J1292" s="7">
        <f>'Consolidated List'!J419</f>
        <v>0</v>
      </c>
      <c r="K1292" s="7">
        <f>'Consolidated List'!K419</f>
        <v>0</v>
      </c>
      <c r="L1292" s="7">
        <f>'Consolidated List'!L419</f>
        <v>0</v>
      </c>
      <c r="M1292" s="7">
        <f>'Consolidated List'!M419</f>
        <v>0</v>
      </c>
      <c r="N1292" s="7">
        <f>'Consolidated List'!N419</f>
        <v>0</v>
      </c>
      <c r="O1292" s="7">
        <f>'Consolidated List'!O419</f>
        <v>0</v>
      </c>
      <c r="P1292" s="7">
        <f>'Consolidated List'!P419</f>
        <v>0</v>
      </c>
      <c r="Q1292" s="7">
        <f>'Consolidated List'!Q419</f>
        <v>0</v>
      </c>
      <c r="R1292" s="10">
        <f ca="1">RAND()*2-1</f>
        <v>0.88072689486115152</v>
      </c>
      <c r="T1292">
        <v>1</v>
      </c>
      <c r="V1292" s="10">
        <f ca="1">$B$2*LOG(B1292+1)+SUMPRODUCT($C$2:$T$2,C1292:T1292)</f>
        <v>77.807268948611522</v>
      </c>
      <c r="W1292" s="10">
        <f t="shared" ca="1" si="40"/>
        <v>2851680451.2467022</v>
      </c>
      <c r="X1292" s="7">
        <f t="shared" ca="1" si="41"/>
        <v>1</v>
      </c>
      <c r="Y1292" s="16">
        <f ca="1">X1292/$AA$15</f>
        <v>1.1579434923575729E-4</v>
      </c>
    </row>
    <row r="1293" spans="1:25" x14ac:dyDescent="0.25">
      <c r="A1293" s="13" t="str">
        <f>'Consolidated List'!A1633</f>
        <v xml:space="preserve">Standard </v>
      </c>
      <c r="B1293" s="14">
        <f>'Consolidated List'!B1633</f>
        <v>380</v>
      </c>
      <c r="C1293" s="14">
        <f>'Consolidated List'!C1633</f>
        <v>0</v>
      </c>
      <c r="D1293" s="14">
        <f>'Consolidated List'!D1633</f>
        <v>0</v>
      </c>
      <c r="E1293" s="14">
        <f>'Consolidated List'!E1633</f>
        <v>0</v>
      </c>
      <c r="F1293" s="14">
        <f>'Consolidated List'!F1633</f>
        <v>0</v>
      </c>
      <c r="G1293" s="14">
        <f>'Consolidated List'!G1633</f>
        <v>0</v>
      </c>
      <c r="H1293" s="14">
        <f>'Consolidated List'!H1633</f>
        <v>0</v>
      </c>
      <c r="I1293" s="14">
        <f>'Consolidated List'!I1633</f>
        <v>0</v>
      </c>
      <c r="J1293" s="14">
        <f>'Consolidated List'!J1633</f>
        <v>0</v>
      </c>
      <c r="K1293" s="14">
        <f>'Consolidated List'!K1633</f>
        <v>0</v>
      </c>
      <c r="L1293" s="14">
        <f>'Consolidated List'!L1633</f>
        <v>0</v>
      </c>
      <c r="M1293" s="14">
        <f>'Consolidated List'!M1633</f>
        <v>0</v>
      </c>
      <c r="N1293" s="14">
        <f>'Consolidated List'!N1633</f>
        <v>0</v>
      </c>
      <c r="O1293" s="14">
        <f>'Consolidated List'!O1633</f>
        <v>0</v>
      </c>
      <c r="P1293" s="14">
        <f>'Consolidated List'!P1633</f>
        <v>1</v>
      </c>
      <c r="Q1293" s="14">
        <f>'Consolidated List'!Q1633</f>
        <v>0</v>
      </c>
      <c r="R1293" s="15">
        <f ca="1">RAND()*2-1</f>
        <v>-0.78597905426360115</v>
      </c>
      <c r="S1293" s="13"/>
      <c r="T1293" s="13">
        <v>4</v>
      </c>
      <c r="U1293" s="13"/>
      <c r="V1293" s="15">
        <f ca="1">$B$2*LOG(B1293+1)+SUMPRODUCT($C$2:$T$2,C1293:T1293)</f>
        <v>303.31073365465943</v>
      </c>
      <c r="W1293" s="10">
        <f t="shared" ca="1" si="40"/>
        <v>2567077012032.3062</v>
      </c>
      <c r="X1293" s="7">
        <f t="shared" ca="1" si="41"/>
        <v>19</v>
      </c>
      <c r="Y1293" s="16">
        <f ca="1">X1293/$AA$15</f>
        <v>2.2000926354793886E-3</v>
      </c>
    </row>
    <row r="1294" spans="1:25" x14ac:dyDescent="0.25">
      <c r="A1294" t="str">
        <f>'Consolidated List'!A1425</f>
        <v xml:space="preserve">Stanley Park </v>
      </c>
      <c r="B1294" s="7">
        <f>'Consolidated List'!B1425</f>
        <v>1543</v>
      </c>
      <c r="C1294" s="7">
        <f>'Consolidated List'!C1425</f>
        <v>0</v>
      </c>
      <c r="D1294" s="7">
        <f>'Consolidated List'!D1425</f>
        <v>0</v>
      </c>
      <c r="E1294" s="7">
        <f>'Consolidated List'!E1425</f>
        <v>0</v>
      </c>
      <c r="F1294" s="7">
        <f>'Consolidated List'!F1425</f>
        <v>0</v>
      </c>
      <c r="G1294" s="7">
        <f>'Consolidated List'!G1425</f>
        <v>0</v>
      </c>
      <c r="H1294" s="7">
        <f>'Consolidated List'!H1425</f>
        <v>0</v>
      </c>
      <c r="I1294" s="7">
        <f>'Consolidated List'!I1425</f>
        <v>0</v>
      </c>
      <c r="J1294" s="7">
        <f>'Consolidated List'!J1425</f>
        <v>0</v>
      </c>
      <c r="K1294" s="7">
        <f>'Consolidated List'!K1425</f>
        <v>0</v>
      </c>
      <c r="L1294" s="7">
        <f>'Consolidated List'!L1425</f>
        <v>0</v>
      </c>
      <c r="M1294" s="7">
        <f>'Consolidated List'!M1425</f>
        <v>0</v>
      </c>
      <c r="N1294" s="7">
        <f>'Consolidated List'!N1425</f>
        <v>1</v>
      </c>
      <c r="O1294" s="7">
        <f>'Consolidated List'!O1425</f>
        <v>0</v>
      </c>
      <c r="P1294" s="7">
        <f>'Consolidated List'!P1425</f>
        <v>0</v>
      </c>
      <c r="Q1294" s="7">
        <f>'Consolidated List'!Q1425</f>
        <v>0</v>
      </c>
      <c r="R1294" s="10">
        <f ca="1">RAND()*2-1</f>
        <v>0.47133516483998217</v>
      </c>
      <c r="V1294" s="10">
        <f ca="1">$B$2*LOG(B1294+1)+SUMPRODUCT($C$2:$T$2,C1294:T1294)</f>
        <v>121.93871241639049</v>
      </c>
      <c r="W1294" s="10">
        <f t="shared" ca="1" si="40"/>
        <v>26959263551.009914</v>
      </c>
      <c r="X1294" s="7">
        <f t="shared" ca="1" si="41"/>
        <v>1</v>
      </c>
      <c r="Y1294" s="16">
        <f ca="1">X1294/$AA$15</f>
        <v>1.1579434923575729E-4</v>
      </c>
    </row>
    <row r="1295" spans="1:25" x14ac:dyDescent="0.25">
      <c r="A1295" t="str">
        <f>'Consolidated List'!A420</f>
        <v xml:space="preserve">Star </v>
      </c>
      <c r="B1295" s="7">
        <f>'Consolidated List'!B420</f>
        <v>0</v>
      </c>
      <c r="C1295" s="7">
        <f>'Consolidated List'!C420</f>
        <v>0</v>
      </c>
      <c r="D1295" s="7">
        <f>'Consolidated List'!D420</f>
        <v>0</v>
      </c>
      <c r="E1295" s="7">
        <f>'Consolidated List'!E420</f>
        <v>1</v>
      </c>
      <c r="F1295" s="7">
        <f>'Consolidated List'!F420</f>
        <v>0</v>
      </c>
      <c r="G1295" s="7">
        <f>'Consolidated List'!G420</f>
        <v>0</v>
      </c>
      <c r="H1295" s="7">
        <f>'Consolidated List'!H420</f>
        <v>0</v>
      </c>
      <c r="I1295" s="7">
        <f>'Consolidated List'!I420</f>
        <v>0</v>
      </c>
      <c r="J1295" s="7">
        <f>'Consolidated List'!J420</f>
        <v>0</v>
      </c>
      <c r="K1295" s="7">
        <f>'Consolidated List'!K420</f>
        <v>0</v>
      </c>
      <c r="L1295" s="7">
        <f>'Consolidated List'!L420</f>
        <v>0</v>
      </c>
      <c r="M1295" s="7">
        <f>'Consolidated List'!M420</f>
        <v>0</v>
      </c>
      <c r="N1295" s="7">
        <f>'Consolidated List'!N420</f>
        <v>0</v>
      </c>
      <c r="O1295" s="7">
        <f>'Consolidated List'!O420</f>
        <v>0</v>
      </c>
      <c r="P1295" s="7">
        <f>'Consolidated List'!P420</f>
        <v>0</v>
      </c>
      <c r="Q1295" s="7">
        <f>'Consolidated List'!Q420</f>
        <v>0</v>
      </c>
      <c r="R1295" s="10">
        <f ca="1">RAND()*2-1</f>
        <v>-0.5294238420479267</v>
      </c>
      <c r="T1295">
        <v>1</v>
      </c>
      <c r="V1295" s="10">
        <f ca="1">$B$2*LOG(B1295+1)+SUMPRODUCT($C$2:$T$2,C1295:T1295)</f>
        <v>63.705761579520733</v>
      </c>
      <c r="W1295" s="10">
        <f t="shared" ca="1" si="40"/>
        <v>1049285227.7392873</v>
      </c>
      <c r="X1295" s="7">
        <f t="shared" ca="1" si="41"/>
        <v>1</v>
      </c>
      <c r="Y1295" s="16">
        <f ca="1">X1295/$AA$15</f>
        <v>1.1579434923575729E-4</v>
      </c>
    </row>
    <row r="1296" spans="1:25" x14ac:dyDescent="0.25">
      <c r="A1296" t="str">
        <f>'Consolidated List'!A524</f>
        <v xml:space="preserve">Starland </v>
      </c>
      <c r="B1296" s="7">
        <f>'Consolidated List'!B524</f>
        <v>2371</v>
      </c>
      <c r="C1296" s="7">
        <f>'Consolidated List'!C1435</f>
        <v>1</v>
      </c>
      <c r="D1296" s="7">
        <f>'Consolidated List'!D524</f>
        <v>0</v>
      </c>
      <c r="E1296" s="7">
        <f>'Consolidated List'!E524</f>
        <v>0</v>
      </c>
      <c r="F1296" s="7">
        <f>'Consolidated List'!F524</f>
        <v>0</v>
      </c>
      <c r="G1296" s="7">
        <f>'Consolidated List'!G524</f>
        <v>1</v>
      </c>
      <c r="H1296" s="7">
        <f>'Consolidated List'!H524</f>
        <v>0</v>
      </c>
      <c r="I1296" s="7">
        <f>'Consolidated List'!I524</f>
        <v>0</v>
      </c>
      <c r="J1296" s="7">
        <f>'Consolidated List'!J524</f>
        <v>0</v>
      </c>
      <c r="K1296" s="7">
        <f>'Consolidated List'!K524</f>
        <v>0</v>
      </c>
      <c r="L1296" s="7">
        <f>'Consolidated List'!L524</f>
        <v>0</v>
      </c>
      <c r="M1296" s="7">
        <f>'Consolidated List'!M524</f>
        <v>0</v>
      </c>
      <c r="N1296" s="7">
        <f>'Consolidated List'!N524</f>
        <v>0</v>
      </c>
      <c r="O1296" s="7">
        <f>'Consolidated List'!O524</f>
        <v>0</v>
      </c>
      <c r="P1296" s="7">
        <f>'Consolidated List'!P524</f>
        <v>0</v>
      </c>
      <c r="Q1296" s="7">
        <f>'Consolidated List'!Q524</f>
        <v>0</v>
      </c>
      <c r="R1296" s="10">
        <f ca="1">RAND()*2-1</f>
        <v>-9.610797266402793E-3</v>
      </c>
      <c r="T1296">
        <v>3</v>
      </c>
      <c r="V1296" s="10">
        <f ca="1">$B$2*LOG(B1296+1)+SUMPRODUCT($C$2:$T$2,C1296:T1296)</f>
        <v>358.28267662217939</v>
      </c>
      <c r="W1296" s="10">
        <f t="shared" ca="1" si="40"/>
        <v>5903764839179.6279</v>
      </c>
      <c r="X1296" s="7">
        <f t="shared" ca="1" si="41"/>
        <v>44</v>
      </c>
      <c r="Y1296" s="16">
        <f ca="1">X1296/$AA$15</f>
        <v>5.0949513663733209E-3</v>
      </c>
    </row>
    <row r="1297" spans="1:25" x14ac:dyDescent="0.25">
      <c r="A1297" t="str">
        <f>'Consolidated List'!A1126</f>
        <v>Starling</v>
      </c>
      <c r="B1297" s="7">
        <f>'Consolidated List'!B1126</f>
        <v>0</v>
      </c>
      <c r="C1297" s="7">
        <f>'Consolidated List'!C1126</f>
        <v>0</v>
      </c>
      <c r="D1297" s="7">
        <f>'Consolidated List'!D1126</f>
        <v>0</v>
      </c>
      <c r="E1297" s="7">
        <f>'Consolidated List'!E1126</f>
        <v>0</v>
      </c>
      <c r="F1297" s="7">
        <f>'Consolidated List'!F1126</f>
        <v>0</v>
      </c>
      <c r="G1297" s="7">
        <f>'Consolidated List'!G1126</f>
        <v>0</v>
      </c>
      <c r="H1297" s="7">
        <f>'Consolidated List'!H1126</f>
        <v>0</v>
      </c>
      <c r="I1297" s="7">
        <f>'Consolidated List'!I1126</f>
        <v>0</v>
      </c>
      <c r="J1297" s="7">
        <f>'Consolidated List'!J1126</f>
        <v>0</v>
      </c>
      <c r="K1297" s="7">
        <f>'Consolidated List'!K1126</f>
        <v>0</v>
      </c>
      <c r="L1297" s="7">
        <f>'Consolidated List'!L1126</f>
        <v>0</v>
      </c>
      <c r="M1297" s="7">
        <f>'Consolidated List'!M1126</f>
        <v>1</v>
      </c>
      <c r="N1297" s="7">
        <f>'Consolidated List'!N1126</f>
        <v>0</v>
      </c>
      <c r="O1297" s="7">
        <f>'Consolidated List'!O1126</f>
        <v>0</v>
      </c>
      <c r="P1297" s="7">
        <f>'Consolidated List'!P1126</f>
        <v>0</v>
      </c>
      <c r="Q1297" s="7">
        <f>'Consolidated List'!Q1126</f>
        <v>0</v>
      </c>
      <c r="R1297" s="10">
        <f ca="1">RAND()*2-1</f>
        <v>0.36890749317614668</v>
      </c>
      <c r="T1297">
        <v>2</v>
      </c>
      <c r="V1297" s="10">
        <f ca="1">$B$2*LOG(B1297+1)+SUMPRODUCT($C$2:$T$2,C1297:T1297)</f>
        <v>147.54344187557393</v>
      </c>
      <c r="W1297" s="10">
        <f t="shared" ca="1" si="40"/>
        <v>69919699324.682678</v>
      </c>
      <c r="X1297" s="7">
        <f t="shared" ca="1" si="41"/>
        <v>1</v>
      </c>
      <c r="Y1297" s="16">
        <f ca="1">X1297/$AA$15</f>
        <v>1.1579434923575729E-4</v>
      </c>
    </row>
    <row r="1298" spans="1:25" x14ac:dyDescent="0.25">
      <c r="A1298" t="str">
        <f>'Consolidated List'!A1522</f>
        <v xml:space="preserve">Stavely </v>
      </c>
      <c r="B1298" s="7">
        <f>'Consolidated List'!B1522</f>
        <v>435</v>
      </c>
      <c r="C1298" s="7">
        <f>'Consolidated List'!C1522</f>
        <v>0</v>
      </c>
      <c r="D1298" s="7">
        <f>'Consolidated List'!D1522</f>
        <v>0</v>
      </c>
      <c r="E1298" s="7">
        <f>'Consolidated List'!E1522</f>
        <v>0</v>
      </c>
      <c r="F1298" s="7">
        <f>'Consolidated List'!F1522</f>
        <v>0</v>
      </c>
      <c r="G1298" s="7">
        <f>'Consolidated List'!G1522</f>
        <v>0</v>
      </c>
      <c r="H1298" s="7">
        <f>'Consolidated List'!H1522</f>
        <v>0</v>
      </c>
      <c r="I1298" s="7">
        <f>'Consolidated List'!I1522</f>
        <v>0</v>
      </c>
      <c r="J1298" s="7">
        <f>'Consolidated List'!J1522</f>
        <v>0</v>
      </c>
      <c r="K1298" s="7">
        <f>'Consolidated List'!K1522</f>
        <v>0</v>
      </c>
      <c r="L1298" s="7">
        <f>'Consolidated List'!L1522</f>
        <v>0</v>
      </c>
      <c r="M1298" s="7">
        <f>'Consolidated List'!M1522</f>
        <v>0</v>
      </c>
      <c r="N1298" s="7">
        <f>'Consolidated List'!N1522</f>
        <v>0</v>
      </c>
      <c r="O1298" s="7">
        <f>'Consolidated List'!O1522</f>
        <v>1</v>
      </c>
      <c r="P1298" s="7">
        <f>'Consolidated List'!P1522</f>
        <v>0</v>
      </c>
      <c r="Q1298" s="7">
        <f>'Consolidated List'!Q1522</f>
        <v>0</v>
      </c>
      <c r="R1298" s="10">
        <f ca="1">RAND()*2-1</f>
        <v>-0.59163085668334991</v>
      </c>
      <c r="V1298" s="10">
        <f ca="1">$B$2*LOG(B1298+1)+SUMPRODUCT($C$2:$T$2,C1298:T1298)</f>
        <v>161.18674557902983</v>
      </c>
      <c r="W1298" s="10">
        <f t="shared" ca="1" si="40"/>
        <v>108804444004.73404</v>
      </c>
      <c r="X1298" s="7">
        <f t="shared" ca="1" si="41"/>
        <v>1</v>
      </c>
      <c r="Y1298" s="16">
        <f ca="1">X1298/$AA$15</f>
        <v>1.1579434923575729E-4</v>
      </c>
    </row>
    <row r="1299" spans="1:25" x14ac:dyDescent="0.25">
      <c r="A1299" t="str">
        <f>'Consolidated List'!A929</f>
        <v>Steele Heights</v>
      </c>
      <c r="B1299" s="7">
        <f>'Consolidated List'!B929</f>
        <v>0</v>
      </c>
      <c r="C1299" s="7">
        <f>'Consolidated List'!C929</f>
        <v>0</v>
      </c>
      <c r="D1299" s="7">
        <f>'Consolidated List'!D929</f>
        <v>0</v>
      </c>
      <c r="E1299" s="7">
        <f>'Consolidated List'!E929</f>
        <v>0</v>
      </c>
      <c r="F1299" s="7">
        <f>'Consolidated List'!F929</f>
        <v>0</v>
      </c>
      <c r="G1299" s="7">
        <f>'Consolidated List'!G929</f>
        <v>0</v>
      </c>
      <c r="H1299" s="7">
        <f>'Consolidated List'!H929</f>
        <v>0</v>
      </c>
      <c r="I1299" s="7">
        <f>'Consolidated List'!I929</f>
        <v>0</v>
      </c>
      <c r="J1299" s="7">
        <f>'Consolidated List'!J929</f>
        <v>0</v>
      </c>
      <c r="K1299" s="7">
        <f>'Consolidated List'!K929</f>
        <v>0</v>
      </c>
      <c r="L1299" s="7">
        <f>'Consolidated List'!L929</f>
        <v>0</v>
      </c>
      <c r="M1299" s="7">
        <f>'Consolidated List'!M929</f>
        <v>1</v>
      </c>
      <c r="N1299" s="7">
        <f>'Consolidated List'!N929</f>
        <v>0</v>
      </c>
      <c r="O1299" s="7">
        <f>'Consolidated List'!O929</f>
        <v>0</v>
      </c>
      <c r="P1299" s="7">
        <f>'Consolidated List'!P929</f>
        <v>0</v>
      </c>
      <c r="Q1299" s="7">
        <f>'Consolidated List'!Q929</f>
        <v>0</v>
      </c>
      <c r="R1299" s="10">
        <f ca="1">RAND()*2-1</f>
        <v>0.98536952137553802</v>
      </c>
      <c r="T1299">
        <v>2</v>
      </c>
      <c r="V1299" s="10">
        <f ca="1">$B$2*LOG(B1299+1)+SUMPRODUCT($C$2:$T$2,C1299:T1299)</f>
        <v>153.70806215756784</v>
      </c>
      <c r="W1299" s="10">
        <f t="shared" ca="1" si="40"/>
        <v>85799199631.955536</v>
      </c>
      <c r="X1299" s="7">
        <f t="shared" ca="1" si="41"/>
        <v>1</v>
      </c>
      <c r="Y1299" s="16">
        <f ca="1">X1299/$AA$15</f>
        <v>1.1579434923575729E-4</v>
      </c>
    </row>
    <row r="1300" spans="1:25" x14ac:dyDescent="0.25">
      <c r="A1300" t="str">
        <f>'Consolidated List'!A1038</f>
        <v>Steinhauer</v>
      </c>
      <c r="B1300" s="7">
        <f>'Consolidated List'!B1038</f>
        <v>0</v>
      </c>
      <c r="C1300" s="7">
        <f>'Consolidated List'!C1038</f>
        <v>0</v>
      </c>
      <c r="D1300" s="7">
        <f>'Consolidated List'!D1038</f>
        <v>0</v>
      </c>
      <c r="E1300" s="7">
        <f>'Consolidated List'!E1038</f>
        <v>0</v>
      </c>
      <c r="F1300" s="7">
        <f>'Consolidated List'!F1038</f>
        <v>0</v>
      </c>
      <c r="G1300" s="7">
        <f>'Consolidated List'!G1038</f>
        <v>0</v>
      </c>
      <c r="H1300" s="7">
        <f>'Consolidated List'!H1038</f>
        <v>0</v>
      </c>
      <c r="I1300" s="7">
        <f>'Consolidated List'!I1038</f>
        <v>0</v>
      </c>
      <c r="J1300" s="7">
        <f>'Consolidated List'!J1038</f>
        <v>0</v>
      </c>
      <c r="K1300" s="7">
        <f>'Consolidated List'!K1038</f>
        <v>0</v>
      </c>
      <c r="L1300" s="7">
        <f>'Consolidated List'!L1038</f>
        <v>0</v>
      </c>
      <c r="M1300" s="7">
        <f>'Consolidated List'!M1038</f>
        <v>1</v>
      </c>
      <c r="N1300" s="7">
        <f>'Consolidated List'!N1038</f>
        <v>0</v>
      </c>
      <c r="O1300" s="7">
        <f>'Consolidated List'!O1038</f>
        <v>0</v>
      </c>
      <c r="P1300" s="7">
        <f>'Consolidated List'!P1038</f>
        <v>0</v>
      </c>
      <c r="Q1300" s="7">
        <f>'Consolidated List'!Q1038</f>
        <v>0</v>
      </c>
      <c r="R1300" s="10">
        <f ca="1">RAND()*2-1</f>
        <v>0.84759673619829101</v>
      </c>
      <c r="T1300">
        <v>7</v>
      </c>
      <c r="V1300" s="10">
        <f ca="1">$B$2*LOG(B1300+1)+SUMPRODUCT($C$2:$T$2,C1300:T1300)</f>
        <v>372.33033430579536</v>
      </c>
      <c r="W1300" s="10">
        <f t="shared" ca="1" si="40"/>
        <v>7155534852543.4141</v>
      </c>
      <c r="X1300" s="7">
        <f t="shared" ca="1" si="41"/>
        <v>53</v>
      </c>
      <c r="Y1300" s="16">
        <f ca="1">X1300/$AA$15</f>
        <v>6.1371005094951366E-3</v>
      </c>
    </row>
    <row r="1301" spans="1:25" x14ac:dyDescent="0.25">
      <c r="A1301" t="str">
        <f>'Consolidated List'!A525</f>
        <v xml:space="preserve">Stettler </v>
      </c>
      <c r="B1301" s="7">
        <f>'Consolidated List'!B525+'Consolidated List'!B1523</f>
        <v>10634</v>
      </c>
      <c r="C1301" s="7">
        <f>'Consolidated List'!C525</f>
        <v>0</v>
      </c>
      <c r="D1301" s="7">
        <f>'Consolidated List'!D525</f>
        <v>0</v>
      </c>
      <c r="E1301" s="7">
        <f>'Consolidated List'!E525</f>
        <v>0</v>
      </c>
      <c r="F1301" s="7">
        <f>'Consolidated List'!F525</f>
        <v>0</v>
      </c>
      <c r="G1301" s="7">
        <f>'Consolidated List'!G525</f>
        <v>1</v>
      </c>
      <c r="H1301" s="7">
        <f>'Consolidated List'!H525</f>
        <v>0</v>
      </c>
      <c r="I1301" s="7">
        <f>'Consolidated List'!I525</f>
        <v>0</v>
      </c>
      <c r="J1301" s="7">
        <f>'Consolidated List'!J525</f>
        <v>0</v>
      </c>
      <c r="K1301" s="7">
        <f>'Consolidated List'!K525</f>
        <v>0</v>
      </c>
      <c r="L1301" s="7">
        <f>'Consolidated List'!L525</f>
        <v>0</v>
      </c>
      <c r="M1301" s="7">
        <f>'Consolidated List'!M525</f>
        <v>0</v>
      </c>
      <c r="N1301" s="7">
        <f>'Consolidated List'!N525</f>
        <v>0</v>
      </c>
      <c r="O1301" s="7">
        <f>'Consolidated List'!O1523</f>
        <v>1</v>
      </c>
      <c r="P1301" s="7">
        <f>'Consolidated List'!P1523</f>
        <v>0</v>
      </c>
      <c r="Q1301" s="7">
        <f>'Consolidated List'!Q1523</f>
        <v>0</v>
      </c>
      <c r="R1301" s="10">
        <f ca="1">RAND()*2-1</f>
        <v>-0.41262556928826344</v>
      </c>
      <c r="T1301">
        <v>3</v>
      </c>
      <c r="V1301" s="10">
        <f ca="1">$B$2*LOG(B1301+1)+SUMPRODUCT($C$2:$T$2,C1301:T1301)</f>
        <v>380.75608161699603</v>
      </c>
      <c r="W1301" s="10">
        <f t="shared" ca="1" si="40"/>
        <v>8002657755625.6787</v>
      </c>
      <c r="X1301" s="7">
        <f t="shared" ca="1" si="41"/>
        <v>60</v>
      </c>
      <c r="Y1301" s="16">
        <f ca="1">X1301/$AA$15</f>
        <v>6.9476609541454376E-3</v>
      </c>
    </row>
    <row r="1302" spans="1:25" x14ac:dyDescent="0.25">
      <c r="A1302" t="str">
        <f>'Consolidated List'!A810</f>
        <v>Steveville</v>
      </c>
      <c r="B1302" s="7">
        <f>'Consolidated List'!B810</f>
        <v>0</v>
      </c>
      <c r="C1302" s="7">
        <f>'Consolidated List'!C810</f>
        <v>0</v>
      </c>
      <c r="D1302" s="7">
        <f>'Consolidated List'!D810</f>
        <v>0</v>
      </c>
      <c r="E1302" s="7">
        <f>'Consolidated List'!E810</f>
        <v>0</v>
      </c>
      <c r="F1302" s="7">
        <f>'Consolidated List'!F810</f>
        <v>0</v>
      </c>
      <c r="G1302" s="7">
        <f>'Consolidated List'!G810</f>
        <v>0</v>
      </c>
      <c r="H1302" s="7">
        <f>'Consolidated List'!H810</f>
        <v>0</v>
      </c>
      <c r="I1302" s="7">
        <f>'Consolidated List'!I810</f>
        <v>0</v>
      </c>
      <c r="J1302" s="7">
        <f>'Consolidated List'!J810</f>
        <v>0</v>
      </c>
      <c r="K1302" s="7">
        <f>'Consolidated List'!K810</f>
        <v>1</v>
      </c>
      <c r="L1302" s="7">
        <f>'Consolidated List'!L810</f>
        <v>0</v>
      </c>
      <c r="M1302" s="7">
        <f>'Consolidated List'!M810</f>
        <v>0</v>
      </c>
      <c r="N1302" s="7">
        <f>'Consolidated List'!N810</f>
        <v>0</v>
      </c>
      <c r="O1302" s="7">
        <f>'Consolidated List'!O810</f>
        <v>0</v>
      </c>
      <c r="P1302" s="7">
        <f>'Consolidated List'!P810</f>
        <v>0</v>
      </c>
      <c r="Q1302" s="7">
        <f>'Consolidated List'!Q810</f>
        <v>0</v>
      </c>
      <c r="R1302" s="10">
        <f ca="1">RAND()*2-1</f>
        <v>-0.73214630586865215</v>
      </c>
      <c r="V1302" s="10">
        <f ca="1">$B$2*LOG(B1302+1)+SUMPRODUCT($C$2:$T$2,C1302:T1302)</f>
        <v>2.6785369413134781</v>
      </c>
      <c r="W1302" s="10">
        <f t="shared" ca="1" si="40"/>
        <v>135.87584967145045</v>
      </c>
      <c r="X1302" s="7">
        <f t="shared" ca="1" si="41"/>
        <v>1</v>
      </c>
      <c r="Y1302" s="16">
        <f ca="1">X1302/$AA$15</f>
        <v>1.1579434923575729E-4</v>
      </c>
    </row>
    <row r="1303" spans="1:25" x14ac:dyDescent="0.25">
      <c r="A1303" t="str">
        <f>'Consolidated List'!A981</f>
        <v>Stewart Greens</v>
      </c>
      <c r="B1303" s="7">
        <f>'Consolidated List'!B981</f>
        <v>0</v>
      </c>
      <c r="C1303" s="7">
        <f>'Consolidated List'!C981</f>
        <v>0</v>
      </c>
      <c r="D1303" s="7">
        <f>'Consolidated List'!D981</f>
        <v>0</v>
      </c>
      <c r="E1303" s="7">
        <f>'Consolidated List'!E981</f>
        <v>0</v>
      </c>
      <c r="F1303" s="7">
        <f>'Consolidated List'!F981</f>
        <v>0</v>
      </c>
      <c r="G1303" s="7">
        <f>'Consolidated List'!G981</f>
        <v>0</v>
      </c>
      <c r="H1303" s="7">
        <f>'Consolidated List'!H981</f>
        <v>0</v>
      </c>
      <c r="I1303" s="7">
        <f>'Consolidated List'!I981</f>
        <v>0</v>
      </c>
      <c r="J1303" s="7">
        <f>'Consolidated List'!J981</f>
        <v>0</v>
      </c>
      <c r="K1303" s="7">
        <f>'Consolidated List'!K981</f>
        <v>0</v>
      </c>
      <c r="L1303" s="7">
        <f>'Consolidated List'!L981</f>
        <v>0</v>
      </c>
      <c r="M1303" s="7">
        <f>'Consolidated List'!M981</f>
        <v>1</v>
      </c>
      <c r="N1303" s="7">
        <f>'Consolidated List'!N981</f>
        <v>0</v>
      </c>
      <c r="O1303" s="7">
        <f>'Consolidated List'!O981</f>
        <v>0</v>
      </c>
      <c r="P1303" s="7">
        <f>'Consolidated List'!P981</f>
        <v>0</v>
      </c>
      <c r="Q1303" s="7">
        <f>'Consolidated List'!Q981</f>
        <v>0</v>
      </c>
      <c r="R1303" s="10">
        <f ca="1">RAND()*2-1</f>
        <v>-0.80037461815712474</v>
      </c>
      <c r="V1303" s="10">
        <f ca="1">$B$2*LOG(B1303+1)+SUMPRODUCT($C$2:$T$2,C1303:T1303)</f>
        <v>47.850620762241206</v>
      </c>
      <c r="W1303" s="10">
        <f t="shared" ca="1" si="40"/>
        <v>250863731.314062</v>
      </c>
      <c r="X1303" s="7">
        <f t="shared" ca="1" si="41"/>
        <v>1</v>
      </c>
      <c r="Y1303" s="16">
        <f ca="1">X1303/$AA$15</f>
        <v>1.1579434923575729E-4</v>
      </c>
    </row>
    <row r="1304" spans="1:25" x14ac:dyDescent="0.25">
      <c r="A1304" s="13" t="str">
        <f>'Consolidated List'!A1634</f>
        <v xml:space="preserve">Stirling </v>
      </c>
      <c r="B1304" s="14">
        <f>'Consolidated List'!B1634</f>
        <v>1157</v>
      </c>
      <c r="C1304" s="14">
        <f>'Consolidated List'!C1634</f>
        <v>0</v>
      </c>
      <c r="D1304" s="14">
        <f>'Consolidated List'!D1634</f>
        <v>0</v>
      </c>
      <c r="E1304" s="14">
        <f>'Consolidated List'!E1634</f>
        <v>0</v>
      </c>
      <c r="F1304" s="14">
        <f>'Consolidated List'!F1634</f>
        <v>0</v>
      </c>
      <c r="G1304" s="14">
        <f>'Consolidated List'!G1634</f>
        <v>0</v>
      </c>
      <c r="H1304" s="14">
        <f>'Consolidated List'!H1634</f>
        <v>0</v>
      </c>
      <c r="I1304" s="14">
        <f>'Consolidated List'!I1634</f>
        <v>0</v>
      </c>
      <c r="J1304" s="14">
        <f>'Consolidated List'!J1634</f>
        <v>0</v>
      </c>
      <c r="K1304" s="14">
        <f>'Consolidated List'!K1634</f>
        <v>0</v>
      </c>
      <c r="L1304" s="14">
        <f>'Consolidated List'!L1634</f>
        <v>0</v>
      </c>
      <c r="M1304" s="14">
        <f>'Consolidated List'!M1634</f>
        <v>0</v>
      </c>
      <c r="N1304" s="14">
        <f>'Consolidated List'!N1634</f>
        <v>0</v>
      </c>
      <c r="O1304" s="14">
        <f>'Consolidated List'!O1634</f>
        <v>0</v>
      </c>
      <c r="P1304" s="14">
        <f>'Consolidated List'!P1634</f>
        <v>1</v>
      </c>
      <c r="Q1304" s="14">
        <f>'Consolidated List'!Q1634</f>
        <v>0</v>
      </c>
      <c r="R1304" s="15">
        <f ca="1">RAND()*2-1</f>
        <v>0.9671019181906646</v>
      </c>
      <c r="S1304" s="13"/>
      <c r="T1304" s="13">
        <v>1</v>
      </c>
      <c r="U1304" s="13"/>
      <c r="V1304" s="15">
        <f ca="1">$B$2*LOG(B1304+1)+SUMPRODUCT($C$2:$T$2,C1304:T1304)</f>
        <v>204.7734016418234</v>
      </c>
      <c r="W1304" s="10">
        <f t="shared" ca="1" si="40"/>
        <v>360054069318.42664</v>
      </c>
      <c r="X1304" s="7">
        <f t="shared" ca="1" si="41"/>
        <v>3</v>
      </c>
      <c r="Y1304" s="16">
        <f ca="1">X1304/$AA$15</f>
        <v>3.4738304770727188E-4</v>
      </c>
    </row>
    <row r="1305" spans="1:25" x14ac:dyDescent="0.25">
      <c r="A1305" t="str">
        <f>'Consolidated List'!A672</f>
        <v xml:space="preserve">Stoney </v>
      </c>
      <c r="B1305" s="7">
        <f>'Consolidated List'!B672</f>
        <v>2173</v>
      </c>
      <c r="C1305" s="7">
        <f>'Consolidated List'!C672</f>
        <v>0</v>
      </c>
      <c r="D1305" s="7">
        <f>'Consolidated List'!D672</f>
        <v>0</v>
      </c>
      <c r="E1305" s="7">
        <f>'Consolidated List'!E672</f>
        <v>0</v>
      </c>
      <c r="F1305" s="7">
        <f>'Consolidated List'!F672</f>
        <v>0</v>
      </c>
      <c r="G1305" s="7">
        <f>'Consolidated List'!G672</f>
        <v>0</v>
      </c>
      <c r="H1305" s="7">
        <f>'Consolidated List'!H672</f>
        <v>0</v>
      </c>
      <c r="I1305" s="7">
        <f>'Consolidated List'!I672</f>
        <v>1</v>
      </c>
      <c r="J1305" s="7">
        <f>'Consolidated List'!J672</f>
        <v>0</v>
      </c>
      <c r="K1305" s="7">
        <f>'Consolidated List'!K672</f>
        <v>0</v>
      </c>
      <c r="L1305" s="7">
        <f>'Consolidated List'!L672</f>
        <v>0</v>
      </c>
      <c r="M1305" s="7">
        <f>'Consolidated List'!M672</f>
        <v>0</v>
      </c>
      <c r="N1305" s="7">
        <f>'Consolidated List'!N672</f>
        <v>0</v>
      </c>
      <c r="O1305" s="7">
        <f>'Consolidated List'!O672</f>
        <v>0</v>
      </c>
      <c r="P1305" s="7">
        <f>'Consolidated List'!P672</f>
        <v>0</v>
      </c>
      <c r="Q1305" s="7">
        <f>'Consolidated List'!Q672</f>
        <v>0</v>
      </c>
      <c r="R1305" s="10">
        <f ca="1">RAND()*2-1</f>
        <v>-0.5580623933857729</v>
      </c>
      <c r="T1305">
        <v>2</v>
      </c>
      <c r="V1305" s="10">
        <f ca="1">$B$2*LOG(B1305+1)+SUMPRODUCT($C$2:$T$2,C1305:T1305)</f>
        <v>227.54894087790137</v>
      </c>
      <c r="W1305" s="10">
        <f t="shared" ca="1" si="40"/>
        <v>610062165734.79907</v>
      </c>
      <c r="X1305" s="7">
        <f t="shared" ca="1" si="41"/>
        <v>5</v>
      </c>
      <c r="Y1305" s="16">
        <f ca="1">X1305/$AA$15</f>
        <v>5.7897174617878647E-4</v>
      </c>
    </row>
    <row r="1306" spans="1:25" x14ac:dyDescent="0.25">
      <c r="A1306" t="str">
        <f>'Consolidated List'!A676</f>
        <v xml:space="preserve">Stony Plain </v>
      </c>
      <c r="B1306" s="7">
        <f>'Consolidated List'!B676+'Consolidated List'!B1524</f>
        <v>3463</v>
      </c>
      <c r="C1306" s="7">
        <f>'Consolidated List'!C676</f>
        <v>0</v>
      </c>
      <c r="D1306" s="7">
        <f>'Consolidated List'!D676</f>
        <v>0</v>
      </c>
      <c r="E1306" s="7">
        <f>'Consolidated List'!E676</f>
        <v>0</v>
      </c>
      <c r="F1306" s="7">
        <f>'Consolidated List'!F676</f>
        <v>0</v>
      </c>
      <c r="G1306" s="7">
        <f>'Consolidated List'!G676</f>
        <v>0</v>
      </c>
      <c r="H1306" s="7">
        <f>'Consolidated List'!H676</f>
        <v>0</v>
      </c>
      <c r="I1306" s="7">
        <f>'Consolidated List'!I676</f>
        <v>1</v>
      </c>
      <c r="J1306" s="7">
        <f>'Consolidated List'!J676</f>
        <v>0</v>
      </c>
      <c r="K1306" s="7">
        <f>'Consolidated List'!K676</f>
        <v>0</v>
      </c>
      <c r="L1306" s="7">
        <f>'Consolidated List'!L676</f>
        <v>0</v>
      </c>
      <c r="M1306" s="7">
        <f>'Consolidated List'!M676</f>
        <v>0</v>
      </c>
      <c r="N1306" s="7">
        <f>'Consolidated List'!N676</f>
        <v>0</v>
      </c>
      <c r="O1306" s="7">
        <f>'Consolidated List'!O1524</f>
        <v>1</v>
      </c>
      <c r="P1306" s="7">
        <f>'Consolidated List'!P1524</f>
        <v>0</v>
      </c>
      <c r="Q1306" s="7">
        <f>'Consolidated List'!Q1524</f>
        <v>0</v>
      </c>
      <c r="R1306" s="10">
        <f ca="1">RAND()*2-1</f>
        <v>0.43169297755740099</v>
      </c>
      <c r="V1306" s="10">
        <f ca="1">$B$2*LOG(B1306+1)+SUMPRODUCT($C$2:$T$2,C1306:T1306)</f>
        <v>236.1229999259692</v>
      </c>
      <c r="W1306" s="10">
        <f t="shared" ca="1" si="40"/>
        <v>733992227970.39929</v>
      </c>
      <c r="X1306" s="7">
        <f t="shared" ca="1" si="41"/>
        <v>6</v>
      </c>
      <c r="Y1306" s="16">
        <f ca="1">X1306/$AA$15</f>
        <v>6.9476609541454376E-4</v>
      </c>
    </row>
    <row r="1307" spans="1:25" x14ac:dyDescent="0.25">
      <c r="A1307" t="str">
        <f>'Consolidated List'!A740</f>
        <v xml:space="preserve">Strathcona </v>
      </c>
      <c r="B1307" s="7">
        <f>'Consolidated List'!B740</f>
        <v>0</v>
      </c>
      <c r="C1307" s="7">
        <f>'Consolidated List'!C740</f>
        <v>0</v>
      </c>
      <c r="D1307" s="7">
        <f>'Consolidated List'!D740</f>
        <v>0</v>
      </c>
      <c r="E1307" s="7">
        <f>'Consolidated List'!E740</f>
        <v>0</v>
      </c>
      <c r="F1307" s="7">
        <f>'Consolidated List'!F740</f>
        <v>0</v>
      </c>
      <c r="G1307" s="7">
        <f>'Consolidated List'!G740</f>
        <v>0</v>
      </c>
      <c r="H1307" s="7">
        <f>'Consolidated List'!H740</f>
        <v>0</v>
      </c>
      <c r="I1307" s="7">
        <f>'Consolidated List'!I740</f>
        <v>0</v>
      </c>
      <c r="J1307" s="7">
        <f>'Consolidated List'!J740</f>
        <v>1</v>
      </c>
      <c r="K1307" s="7">
        <f>'Consolidated List'!K740</f>
        <v>0</v>
      </c>
      <c r="L1307" s="7">
        <f>'Consolidated List'!L740</f>
        <v>0</v>
      </c>
      <c r="M1307" s="7">
        <f>'Consolidated List'!M1049</f>
        <v>1</v>
      </c>
      <c r="N1307" s="7">
        <f>'Consolidated List'!N740</f>
        <v>0</v>
      </c>
      <c r="O1307" s="7">
        <f>'Consolidated List'!O740</f>
        <v>0</v>
      </c>
      <c r="P1307" s="7">
        <f>'Consolidated List'!P740</f>
        <v>0</v>
      </c>
      <c r="Q1307" s="7">
        <f>'Consolidated List'!Q740</f>
        <v>0</v>
      </c>
      <c r="R1307" s="10">
        <f ca="1">RAND()*2-1</f>
        <v>0.64883932486638685</v>
      </c>
      <c r="T1307">
        <v>5</v>
      </c>
      <c r="V1307" s="10">
        <f ca="1">$B$2*LOG(B1307+1)+SUMPRODUCT($C$2:$T$2,C1307:T1307)</f>
        <v>407.34276019247636</v>
      </c>
      <c r="W1307" s="10">
        <f t="shared" ca="1" si="40"/>
        <v>11215018890422.418</v>
      </c>
      <c r="X1307" s="7">
        <f t="shared" ca="1" si="41"/>
        <v>83</v>
      </c>
      <c r="Y1307" s="16">
        <f ca="1">X1307/$AA$15</f>
        <v>9.6109309865678554E-3</v>
      </c>
    </row>
    <row r="1308" spans="1:25" x14ac:dyDescent="0.25">
      <c r="A1308" t="str">
        <f>'Consolidated List'!A1389</f>
        <v xml:space="preserve">Strathcona Park </v>
      </c>
      <c r="B1308" s="7">
        <f>'Consolidated List'!B1389</f>
        <v>7270</v>
      </c>
      <c r="C1308" s="7">
        <f>'Consolidated List'!C1389</f>
        <v>0</v>
      </c>
      <c r="D1308" s="7">
        <f>'Consolidated List'!D1389</f>
        <v>0</v>
      </c>
      <c r="E1308" s="7">
        <f>'Consolidated List'!E1389</f>
        <v>0</v>
      </c>
      <c r="F1308" s="7">
        <f>'Consolidated List'!F1389</f>
        <v>0</v>
      </c>
      <c r="G1308" s="7">
        <f>'Consolidated List'!G1389</f>
        <v>0</v>
      </c>
      <c r="H1308" s="7">
        <f>'Consolidated List'!H1389</f>
        <v>0</v>
      </c>
      <c r="I1308" s="7">
        <f>'Consolidated List'!I1389</f>
        <v>0</v>
      </c>
      <c r="J1308" s="7">
        <f>'Consolidated List'!J1389</f>
        <v>0</v>
      </c>
      <c r="K1308" s="7">
        <f>'Consolidated List'!K1389</f>
        <v>0</v>
      </c>
      <c r="L1308" s="7">
        <f>'Consolidated List'!L1389</f>
        <v>0</v>
      </c>
      <c r="M1308" s="7">
        <f>'Consolidated List'!M1389</f>
        <v>0</v>
      </c>
      <c r="N1308" s="7">
        <f>'Consolidated List'!N1389</f>
        <v>1</v>
      </c>
      <c r="O1308" s="7">
        <f>'Consolidated List'!O1389</f>
        <v>0</v>
      </c>
      <c r="P1308" s="7">
        <f>'Consolidated List'!P1389</f>
        <v>0</v>
      </c>
      <c r="Q1308" s="7">
        <f>'Consolidated List'!Q1389</f>
        <v>0</v>
      </c>
      <c r="R1308" s="10">
        <f ca="1">RAND()*2-1</f>
        <v>0.2619243474275903</v>
      </c>
      <c r="V1308" s="10">
        <f ca="1">$B$2*LOG(B1308+1)+SUMPRODUCT($C$2:$T$2,C1308:T1308)</f>
        <v>142.05185024752345</v>
      </c>
      <c r="W1308" s="10">
        <f t="shared" ca="1" si="40"/>
        <v>57840824392.113815</v>
      </c>
      <c r="X1308" s="7">
        <f t="shared" ca="1" si="41"/>
        <v>1</v>
      </c>
      <c r="Y1308" s="16">
        <f ca="1">X1308/$AA$15</f>
        <v>1.1579434923575729E-4</v>
      </c>
    </row>
    <row r="1309" spans="1:25" x14ac:dyDescent="0.25">
      <c r="A1309" t="str">
        <f>'Consolidated List'!A958</f>
        <v>Strathearn</v>
      </c>
      <c r="B1309" s="7">
        <f>'Consolidated List'!B958</f>
        <v>0</v>
      </c>
      <c r="C1309" s="7">
        <f>'Consolidated List'!C958</f>
        <v>0</v>
      </c>
      <c r="D1309" s="7">
        <f>'Consolidated List'!D958</f>
        <v>0</v>
      </c>
      <c r="E1309" s="7">
        <f>'Consolidated List'!E958</f>
        <v>0</v>
      </c>
      <c r="F1309" s="7">
        <f>'Consolidated List'!F958</f>
        <v>0</v>
      </c>
      <c r="G1309" s="7">
        <f>'Consolidated List'!G958</f>
        <v>0</v>
      </c>
      <c r="H1309" s="7">
        <f>'Consolidated List'!H958</f>
        <v>0</v>
      </c>
      <c r="I1309" s="7">
        <f>'Consolidated List'!I958</f>
        <v>0</v>
      </c>
      <c r="J1309" s="7">
        <f>'Consolidated List'!J958</f>
        <v>0</v>
      </c>
      <c r="K1309" s="7">
        <f>'Consolidated List'!K958</f>
        <v>0</v>
      </c>
      <c r="L1309" s="7">
        <f>'Consolidated List'!L958</f>
        <v>0</v>
      </c>
      <c r="M1309" s="7">
        <f>'Consolidated List'!M958</f>
        <v>1</v>
      </c>
      <c r="N1309" s="7">
        <f>'Consolidated List'!N958</f>
        <v>0</v>
      </c>
      <c r="O1309" s="7">
        <f>'Consolidated List'!O958</f>
        <v>0</v>
      </c>
      <c r="P1309" s="7">
        <f>'Consolidated List'!P958</f>
        <v>0</v>
      </c>
      <c r="Q1309" s="7">
        <f>'Consolidated List'!Q958</f>
        <v>0</v>
      </c>
      <c r="R1309" s="10">
        <f ca="1">RAND()*2-1</f>
        <v>-0.39070703214329638</v>
      </c>
      <c r="T1309">
        <v>1</v>
      </c>
      <c r="V1309" s="10">
        <f ca="1">$B$2*LOG(B1309+1)+SUMPRODUCT($C$2:$T$2,C1309:T1309)</f>
        <v>95.947296622379497</v>
      </c>
      <c r="W1309" s="10">
        <f t="shared" ca="1" si="40"/>
        <v>8131369819.1053286</v>
      </c>
      <c r="X1309" s="7">
        <f t="shared" ca="1" si="41"/>
        <v>1</v>
      </c>
      <c r="Y1309" s="16">
        <f ca="1">X1309/$AA$15</f>
        <v>1.1579434923575729E-4</v>
      </c>
    </row>
    <row r="1310" spans="1:25" x14ac:dyDescent="0.25">
      <c r="A1310" t="str">
        <f>'Consolidated List'!A1525</f>
        <v xml:space="preserve">Strathmore </v>
      </c>
      <c r="B1310" s="7">
        <f>'Consolidated List'!B1525</f>
        <v>10225</v>
      </c>
      <c r="C1310" s="7">
        <f>'Consolidated List'!C1525</f>
        <v>0</v>
      </c>
      <c r="D1310" s="7">
        <f>'Consolidated List'!D1525</f>
        <v>0</v>
      </c>
      <c r="E1310" s="7">
        <f>'Consolidated List'!E1525</f>
        <v>0</v>
      </c>
      <c r="F1310" s="7">
        <f>'Consolidated List'!F1525</f>
        <v>0</v>
      </c>
      <c r="G1310" s="7">
        <f>'Consolidated List'!G1525</f>
        <v>0</v>
      </c>
      <c r="H1310" s="7">
        <f>'Consolidated List'!H1525</f>
        <v>0</v>
      </c>
      <c r="I1310" s="7">
        <f>'Consolidated List'!I1525</f>
        <v>0</v>
      </c>
      <c r="J1310" s="7">
        <f>'Consolidated List'!J1525</f>
        <v>0</v>
      </c>
      <c r="K1310" s="7">
        <f>'Consolidated List'!K1525</f>
        <v>0</v>
      </c>
      <c r="L1310" s="7">
        <f>'Consolidated List'!L1525</f>
        <v>0</v>
      </c>
      <c r="M1310" s="7">
        <f>'Consolidated List'!M1525</f>
        <v>0</v>
      </c>
      <c r="N1310" s="7">
        <f>'Consolidated List'!N1525</f>
        <v>0</v>
      </c>
      <c r="O1310" s="7">
        <f>'Consolidated List'!O1525</f>
        <v>1</v>
      </c>
      <c r="P1310" s="7">
        <f>'Consolidated List'!P1525</f>
        <v>0</v>
      </c>
      <c r="Q1310" s="7">
        <f>'Consolidated List'!Q1525</f>
        <v>0</v>
      </c>
      <c r="R1310" s="10">
        <f ca="1">RAND()*2-1</f>
        <v>-8.9011509490484197E-3</v>
      </c>
      <c r="T1310">
        <v>1</v>
      </c>
      <c r="V1310" s="10">
        <f ca="1">$B$2*LOG(B1310+1)+SUMPRODUCT($C$2:$T$2,C1310:T1310)</f>
        <v>256.23127950739661</v>
      </c>
      <c r="W1310" s="10">
        <f t="shared" ca="1" si="40"/>
        <v>1104487299655.9268</v>
      </c>
      <c r="X1310" s="7">
        <f t="shared" ca="1" si="41"/>
        <v>9</v>
      </c>
      <c r="Y1310" s="16">
        <f ca="1">X1310/$AA$15</f>
        <v>1.0421491431218156E-3</v>
      </c>
    </row>
    <row r="1311" spans="1:25" x14ac:dyDescent="0.25">
      <c r="A1311" t="str">
        <f>'Consolidated List'!A421</f>
        <v xml:space="preserve">Streamstown </v>
      </c>
      <c r="B1311" s="7">
        <f>'Consolidated List'!B421</f>
        <v>0</v>
      </c>
      <c r="C1311" s="7">
        <f>'Consolidated List'!C421</f>
        <v>0</v>
      </c>
      <c r="D1311" s="7">
        <f>'Consolidated List'!D421</f>
        <v>0</v>
      </c>
      <c r="E1311" s="7">
        <f>'Consolidated List'!E421</f>
        <v>1</v>
      </c>
      <c r="F1311" s="7">
        <f>'Consolidated List'!F421</f>
        <v>0</v>
      </c>
      <c r="G1311" s="7">
        <f>'Consolidated List'!G421</f>
        <v>0</v>
      </c>
      <c r="H1311" s="7">
        <f>'Consolidated List'!H421</f>
        <v>0</v>
      </c>
      <c r="I1311" s="7">
        <f>'Consolidated List'!I421</f>
        <v>0</v>
      </c>
      <c r="J1311" s="7">
        <f>'Consolidated List'!J421</f>
        <v>0</v>
      </c>
      <c r="K1311" s="7">
        <f>'Consolidated List'!K421</f>
        <v>0</v>
      </c>
      <c r="L1311" s="7">
        <f>'Consolidated List'!L421</f>
        <v>0</v>
      </c>
      <c r="M1311" s="7">
        <f>'Consolidated List'!M421</f>
        <v>0</v>
      </c>
      <c r="N1311" s="7">
        <f>'Consolidated List'!N421</f>
        <v>0</v>
      </c>
      <c r="O1311" s="7">
        <f>'Consolidated List'!O421</f>
        <v>0</v>
      </c>
      <c r="P1311" s="7">
        <f>'Consolidated List'!P421</f>
        <v>0</v>
      </c>
      <c r="Q1311" s="7">
        <f>'Consolidated List'!Q421</f>
        <v>0</v>
      </c>
      <c r="R1311" s="10">
        <f ca="1">RAND()*2-1</f>
        <v>0.20225614958230764</v>
      </c>
      <c r="V1311" s="10">
        <f ca="1">$B$2*LOG(B1311+1)+SUMPRODUCT($C$2:$T$2,C1311:T1311)</f>
        <v>27.022561495823076</v>
      </c>
      <c r="W1311" s="10">
        <f t="shared" ca="1" si="40"/>
        <v>14408955.793885807</v>
      </c>
      <c r="X1311" s="7">
        <f t="shared" ca="1" si="41"/>
        <v>1</v>
      </c>
      <c r="Y1311" s="16">
        <f ca="1">X1311/$AA$15</f>
        <v>1.1579434923575729E-4</v>
      </c>
    </row>
    <row r="1312" spans="1:25" x14ac:dyDescent="0.25">
      <c r="A1312" s="13" t="str">
        <f>'Consolidated List'!A1635</f>
        <v xml:space="preserve">Strome </v>
      </c>
      <c r="B1312" s="14">
        <f>'Consolidated List'!B1635</f>
        <v>252</v>
      </c>
      <c r="C1312" s="14">
        <f>'Consolidated List'!C1635</f>
        <v>0</v>
      </c>
      <c r="D1312" s="14">
        <f>'Consolidated List'!D1635</f>
        <v>0</v>
      </c>
      <c r="E1312" s="14">
        <f>'Consolidated List'!E1635</f>
        <v>0</v>
      </c>
      <c r="F1312" s="14">
        <f>'Consolidated List'!F1635</f>
        <v>0</v>
      </c>
      <c r="G1312" s="14">
        <f>'Consolidated List'!G1635</f>
        <v>0</v>
      </c>
      <c r="H1312" s="14">
        <f>'Consolidated List'!H1635</f>
        <v>0</v>
      </c>
      <c r="I1312" s="14">
        <f>'Consolidated List'!I1635</f>
        <v>0</v>
      </c>
      <c r="J1312" s="14">
        <f>'Consolidated List'!J1635</f>
        <v>0</v>
      </c>
      <c r="K1312" s="14">
        <f>'Consolidated List'!K1635</f>
        <v>0</v>
      </c>
      <c r="L1312" s="14">
        <f>'Consolidated List'!L1635</f>
        <v>0</v>
      </c>
      <c r="M1312" s="14">
        <f>'Consolidated List'!M1635</f>
        <v>0</v>
      </c>
      <c r="N1312" s="14">
        <f>'Consolidated List'!N1635</f>
        <v>0</v>
      </c>
      <c r="O1312" s="14">
        <f>'Consolidated List'!O1635</f>
        <v>0</v>
      </c>
      <c r="P1312" s="14">
        <f>'Consolidated List'!P1635</f>
        <v>1</v>
      </c>
      <c r="Q1312" s="14">
        <f>'Consolidated List'!Q1635</f>
        <v>0</v>
      </c>
      <c r="R1312" s="15">
        <f ca="1">RAND()*2-1</f>
        <v>-0.51879827811272761</v>
      </c>
      <c r="S1312" s="13"/>
      <c r="T1312" s="13">
        <v>3</v>
      </c>
      <c r="U1312" s="13"/>
      <c r="V1312" s="15">
        <f ca="1">$B$2*LOG(B1312+1)+SUMPRODUCT($C$2:$T$2,C1312:T1312)</f>
        <v>256.11499441767472</v>
      </c>
      <c r="W1312" s="10">
        <f t="shared" ca="1" si="40"/>
        <v>1101983333657.8884</v>
      </c>
      <c r="X1312" s="7">
        <f t="shared" ca="1" si="41"/>
        <v>9</v>
      </c>
      <c r="Y1312" s="16">
        <f ca="1">X1312/$AA$15</f>
        <v>1.0421491431218156E-3</v>
      </c>
    </row>
    <row r="1313" spans="1:25" x14ac:dyDescent="0.25">
      <c r="A1313" t="str">
        <f>'Consolidated List'!A526</f>
        <v xml:space="preserve">Sturgeon </v>
      </c>
      <c r="B1313" s="7">
        <f>'Consolidated List'!B526</f>
        <v>18621</v>
      </c>
      <c r="C1313" s="7">
        <f>'Consolidated List'!C526</f>
        <v>0</v>
      </c>
      <c r="D1313" s="7">
        <f>'Consolidated List'!D526</f>
        <v>0</v>
      </c>
      <c r="E1313" s="7">
        <f>'Consolidated List'!E526</f>
        <v>0</v>
      </c>
      <c r="F1313" s="7">
        <f>'Consolidated List'!F526</f>
        <v>0</v>
      </c>
      <c r="G1313" s="7">
        <f>'Consolidated List'!G526</f>
        <v>1</v>
      </c>
      <c r="H1313" s="7">
        <f>'Consolidated List'!H526</f>
        <v>0</v>
      </c>
      <c r="I1313" s="7">
        <f>'Consolidated List'!I526</f>
        <v>0</v>
      </c>
      <c r="J1313" s="7">
        <f>'Consolidated List'!J526</f>
        <v>0</v>
      </c>
      <c r="K1313" s="7">
        <f>'Consolidated List'!K526</f>
        <v>0</v>
      </c>
      <c r="L1313" s="7">
        <f>'Consolidated List'!L526</f>
        <v>0</v>
      </c>
      <c r="M1313" s="7">
        <f>'Consolidated List'!M526</f>
        <v>0</v>
      </c>
      <c r="N1313" s="7">
        <f>'Consolidated List'!N526</f>
        <v>0</v>
      </c>
      <c r="O1313" s="7">
        <f>'Consolidated List'!O526</f>
        <v>0</v>
      </c>
      <c r="P1313" s="7">
        <f>'Consolidated List'!P526</f>
        <v>0</v>
      </c>
      <c r="Q1313" s="7">
        <f>'Consolidated List'!Q526</f>
        <v>0</v>
      </c>
      <c r="R1313" s="10">
        <f ca="1">RAND()*2-1</f>
        <v>0.26673520428062591</v>
      </c>
      <c r="V1313" s="10">
        <f ca="1">$B$2*LOG(B1313+1)+SUMPRODUCT($C$2:$T$2,C1313:T1313)</f>
        <v>183.57822067911195</v>
      </c>
      <c r="W1313" s="10">
        <f t="shared" ca="1" si="40"/>
        <v>208499866308.7496</v>
      </c>
      <c r="X1313" s="7">
        <f t="shared" ca="1" si="41"/>
        <v>2</v>
      </c>
      <c r="Y1313" s="16">
        <f ca="1">X1313/$AA$15</f>
        <v>2.3158869847151459E-4</v>
      </c>
    </row>
    <row r="1314" spans="1:25" x14ac:dyDescent="0.25">
      <c r="A1314" t="str">
        <f>'Consolidated List'!A678</f>
        <v xml:space="preserve">Sturgeon Lake </v>
      </c>
      <c r="B1314" s="7">
        <f>'Consolidated List'!B678</f>
        <v>886</v>
      </c>
      <c r="C1314" s="7">
        <f>'Consolidated List'!C678</f>
        <v>0</v>
      </c>
      <c r="D1314" s="7">
        <f>'Consolidated List'!D678</f>
        <v>0</v>
      </c>
      <c r="E1314" s="7">
        <f>'Consolidated List'!E678</f>
        <v>0</v>
      </c>
      <c r="F1314" s="7">
        <f>'Consolidated List'!F678</f>
        <v>0</v>
      </c>
      <c r="G1314" s="7">
        <f>'Consolidated List'!G678</f>
        <v>0</v>
      </c>
      <c r="H1314" s="7">
        <f>'Consolidated List'!H678</f>
        <v>0</v>
      </c>
      <c r="I1314" s="7">
        <f>'Consolidated List'!I678</f>
        <v>1</v>
      </c>
      <c r="J1314" s="7">
        <f>'Consolidated List'!J678</f>
        <v>0</v>
      </c>
      <c r="K1314" s="7">
        <f>'Consolidated List'!K678</f>
        <v>0</v>
      </c>
      <c r="L1314" s="7">
        <f>'Consolidated List'!L678</f>
        <v>0</v>
      </c>
      <c r="M1314" s="7">
        <f>'Consolidated List'!M678</f>
        <v>0</v>
      </c>
      <c r="N1314" s="7">
        <f>'Consolidated List'!N678</f>
        <v>0</v>
      </c>
      <c r="O1314" s="7">
        <f>'Consolidated List'!O678</f>
        <v>0</v>
      </c>
      <c r="P1314" s="7">
        <f>'Consolidated List'!P678</f>
        <v>0</v>
      </c>
      <c r="Q1314" s="7">
        <f>'Consolidated List'!Q678</f>
        <v>0</v>
      </c>
      <c r="R1314" s="10">
        <f ca="1">RAND()*2-1</f>
        <v>-0.86840571390140564</v>
      </c>
      <c r="V1314" s="10">
        <f ca="1">$B$2*LOG(B1314+1)+SUMPRODUCT($C$2:$T$2,C1314:T1314)</f>
        <v>123.59742231543291</v>
      </c>
      <c r="W1314" s="10">
        <f t="shared" ca="1" si="40"/>
        <v>28843440797.986065</v>
      </c>
      <c r="X1314" s="7">
        <f t="shared" ca="1" si="41"/>
        <v>1</v>
      </c>
      <c r="Y1314" s="16">
        <f ca="1">X1314/$AA$15</f>
        <v>1.1579434923575729E-4</v>
      </c>
    </row>
    <row r="1315" spans="1:25" x14ac:dyDescent="0.25">
      <c r="A1315" t="str">
        <f>'Consolidated List'!A679</f>
        <v xml:space="preserve">Sucker Creek </v>
      </c>
      <c r="B1315" s="7">
        <f>'Consolidated List'!B679</f>
        <v>549</v>
      </c>
      <c r="C1315" s="7">
        <f>'Consolidated List'!C679</f>
        <v>0</v>
      </c>
      <c r="D1315" s="7">
        <f>'Consolidated List'!D679</f>
        <v>0</v>
      </c>
      <c r="E1315" s="7">
        <f>'Consolidated List'!E679</f>
        <v>0</v>
      </c>
      <c r="F1315" s="7">
        <f>'Consolidated List'!F679</f>
        <v>0</v>
      </c>
      <c r="G1315" s="7">
        <f>'Consolidated List'!G679</f>
        <v>0</v>
      </c>
      <c r="H1315" s="7">
        <f>'Consolidated List'!H679</f>
        <v>0</v>
      </c>
      <c r="I1315" s="7">
        <f>'Consolidated List'!I679</f>
        <v>1</v>
      </c>
      <c r="J1315" s="7">
        <f>'Consolidated List'!J679</f>
        <v>0</v>
      </c>
      <c r="K1315" s="7">
        <f>'Consolidated List'!K679</f>
        <v>0</v>
      </c>
      <c r="L1315" s="7">
        <f>'Consolidated List'!L679</f>
        <v>0</v>
      </c>
      <c r="M1315" s="7">
        <f>'Consolidated List'!M679</f>
        <v>0</v>
      </c>
      <c r="N1315" s="7">
        <f>'Consolidated List'!N679</f>
        <v>0</v>
      </c>
      <c r="O1315" s="7">
        <f>'Consolidated List'!O679</f>
        <v>0</v>
      </c>
      <c r="P1315" s="7">
        <f>'Consolidated List'!P679</f>
        <v>0</v>
      </c>
      <c r="Q1315" s="7">
        <f>'Consolidated List'!Q679</f>
        <v>0</v>
      </c>
      <c r="R1315" s="10">
        <f ca="1">RAND()*2-1</f>
        <v>-0.52042895013199009</v>
      </c>
      <c r="V1315" s="10">
        <f ca="1">$B$2*LOG(B1315+1)+SUMPRODUCT($C$2:$T$2,C1315:T1315)</f>
        <v>120.22767925199014</v>
      </c>
      <c r="W1315" s="10">
        <f t="shared" ca="1" si="40"/>
        <v>25120155305.528034</v>
      </c>
      <c r="X1315" s="7">
        <f t="shared" ca="1" si="41"/>
        <v>1</v>
      </c>
      <c r="Y1315" s="16">
        <f ca="1">X1315/$AA$15</f>
        <v>1.1579434923575729E-4</v>
      </c>
    </row>
    <row r="1316" spans="1:25" x14ac:dyDescent="0.25">
      <c r="A1316" t="str">
        <f>'Consolidated List'!A982</f>
        <v>Suder Greens</v>
      </c>
      <c r="B1316" s="7">
        <f>'Consolidated List'!B982</f>
        <v>0</v>
      </c>
      <c r="C1316" s="7">
        <f>'Consolidated List'!C982</f>
        <v>0</v>
      </c>
      <c r="D1316" s="7">
        <f>'Consolidated List'!D982</f>
        <v>0</v>
      </c>
      <c r="E1316" s="7">
        <f>'Consolidated List'!E982</f>
        <v>0</v>
      </c>
      <c r="F1316" s="7">
        <f>'Consolidated List'!F982</f>
        <v>0</v>
      </c>
      <c r="G1316" s="7">
        <f>'Consolidated List'!G982</f>
        <v>0</v>
      </c>
      <c r="H1316" s="7">
        <f>'Consolidated List'!H982</f>
        <v>0</v>
      </c>
      <c r="I1316" s="7">
        <f>'Consolidated List'!I982</f>
        <v>0</v>
      </c>
      <c r="J1316" s="7">
        <f>'Consolidated List'!J982</f>
        <v>0</v>
      </c>
      <c r="K1316" s="7">
        <f>'Consolidated List'!K982</f>
        <v>0</v>
      </c>
      <c r="L1316" s="7">
        <f>'Consolidated List'!L982</f>
        <v>0</v>
      </c>
      <c r="M1316" s="7">
        <f>'Consolidated List'!M982</f>
        <v>1</v>
      </c>
      <c r="N1316" s="7">
        <f>'Consolidated List'!N982</f>
        <v>0</v>
      </c>
      <c r="O1316" s="7">
        <f>'Consolidated List'!O982</f>
        <v>0</v>
      </c>
      <c r="P1316" s="7">
        <f>'Consolidated List'!P982</f>
        <v>0</v>
      </c>
      <c r="Q1316" s="7">
        <f>'Consolidated List'!Q982</f>
        <v>0</v>
      </c>
      <c r="R1316" s="10">
        <f ca="1">RAND()*2-1</f>
        <v>0.67620123617481864</v>
      </c>
      <c r="V1316" s="10">
        <f ca="1">$B$2*LOG(B1316+1)+SUMPRODUCT($C$2:$T$2,C1316:T1316)</f>
        <v>62.616379305560635</v>
      </c>
      <c r="W1316" s="10">
        <f t="shared" ca="1" si="40"/>
        <v>962586479.16491508</v>
      </c>
      <c r="X1316" s="7">
        <f t="shared" ca="1" si="41"/>
        <v>1</v>
      </c>
      <c r="Y1316" s="16">
        <f ca="1">X1316/$AA$15</f>
        <v>1.1579434923575729E-4</v>
      </c>
    </row>
    <row r="1317" spans="1:25" x14ac:dyDescent="0.25">
      <c r="A1317" t="str">
        <f>'Consolidated List'!A422</f>
        <v xml:space="preserve">Suffield </v>
      </c>
      <c r="B1317" s="7">
        <f>'Consolidated List'!B422</f>
        <v>224</v>
      </c>
      <c r="C1317" s="7">
        <f>'Consolidated List'!C422</f>
        <v>0</v>
      </c>
      <c r="D1317" s="7">
        <f>'Consolidated List'!D422</f>
        <v>0</v>
      </c>
      <c r="E1317" s="7">
        <f>'Consolidated List'!E422</f>
        <v>1</v>
      </c>
      <c r="F1317" s="7">
        <f>'Consolidated List'!F422</f>
        <v>0</v>
      </c>
      <c r="G1317" s="7">
        <f>'Consolidated List'!G422</f>
        <v>0</v>
      </c>
      <c r="H1317" s="7">
        <f>'Consolidated List'!H422</f>
        <v>0</v>
      </c>
      <c r="I1317" s="7">
        <f>'Consolidated List'!I422</f>
        <v>0</v>
      </c>
      <c r="J1317" s="7">
        <f>'Consolidated List'!J422</f>
        <v>0</v>
      </c>
      <c r="K1317" s="7">
        <f>'Consolidated List'!K422</f>
        <v>0</v>
      </c>
      <c r="L1317" s="7">
        <f>'Consolidated List'!L422</f>
        <v>0</v>
      </c>
      <c r="M1317" s="7">
        <f>'Consolidated List'!M422</f>
        <v>0</v>
      </c>
      <c r="N1317" s="7">
        <f>'Consolidated List'!N422</f>
        <v>0</v>
      </c>
      <c r="O1317" s="7">
        <f>'Consolidated List'!O422</f>
        <v>0</v>
      </c>
      <c r="P1317" s="7">
        <f>'Consolidated List'!P422</f>
        <v>0</v>
      </c>
      <c r="Q1317" s="14">
        <f>'Consolidated List'!Q1872</f>
        <v>1</v>
      </c>
      <c r="R1317" s="10">
        <f ca="1">RAND()*2-1</f>
        <v>0.58704568696765902</v>
      </c>
      <c r="V1317" s="10">
        <f ca="1">$B$2*LOG(B1317+1)+SUMPRODUCT($C$2:$T$2,C1317:T1317)</f>
        <v>148.49247996735156</v>
      </c>
      <c r="W1317" s="10">
        <f t="shared" ca="1" si="40"/>
        <v>72197523739.657562</v>
      </c>
      <c r="X1317" s="7">
        <f t="shared" ca="1" si="41"/>
        <v>1</v>
      </c>
      <c r="Y1317" s="16">
        <f ca="1">X1317/$AA$15</f>
        <v>1.1579434923575729E-4</v>
      </c>
    </row>
    <row r="1318" spans="1:25" x14ac:dyDescent="0.25">
      <c r="A1318" t="str">
        <f>'Consolidated List'!A1008</f>
        <v>Summerlea</v>
      </c>
      <c r="B1318" s="7">
        <f>'Consolidated List'!B1008</f>
        <v>0</v>
      </c>
      <c r="C1318" s="7">
        <f>'Consolidated List'!C1008</f>
        <v>0</v>
      </c>
      <c r="D1318" s="7">
        <f>'Consolidated List'!D1008</f>
        <v>0</v>
      </c>
      <c r="E1318" s="7">
        <f>'Consolidated List'!E1008</f>
        <v>0</v>
      </c>
      <c r="F1318" s="7">
        <f>'Consolidated List'!F1008</f>
        <v>0</v>
      </c>
      <c r="G1318" s="7">
        <f>'Consolidated List'!G1008</f>
        <v>0</v>
      </c>
      <c r="H1318" s="7">
        <f>'Consolidated List'!H1008</f>
        <v>0</v>
      </c>
      <c r="I1318" s="7">
        <f>'Consolidated List'!I1008</f>
        <v>0</v>
      </c>
      <c r="J1318" s="7">
        <f>'Consolidated List'!J1008</f>
        <v>0</v>
      </c>
      <c r="K1318" s="7">
        <f>'Consolidated List'!K1008</f>
        <v>0</v>
      </c>
      <c r="L1318" s="7">
        <f>'Consolidated List'!L1008</f>
        <v>0</v>
      </c>
      <c r="M1318" s="7">
        <f>'Consolidated List'!M1008</f>
        <v>1</v>
      </c>
      <c r="N1318" s="7">
        <f>'Consolidated List'!N1008</f>
        <v>0</v>
      </c>
      <c r="O1318" s="7">
        <f>'Consolidated List'!O1008</f>
        <v>0</v>
      </c>
      <c r="P1318" s="7">
        <f>'Consolidated List'!P1008</f>
        <v>0</v>
      </c>
      <c r="Q1318" s="7">
        <f>'Consolidated List'!Q1008</f>
        <v>0</v>
      </c>
      <c r="R1318" s="10">
        <f ca="1">RAND()*2-1</f>
        <v>-0.17362612987728498</v>
      </c>
      <c r="T1318">
        <v>1</v>
      </c>
      <c r="V1318" s="10">
        <f ca="1">$B$2*LOG(B1318+1)+SUMPRODUCT($C$2:$T$2,C1318:T1318)</f>
        <v>98.118105645039606</v>
      </c>
      <c r="W1318" s="10">
        <f t="shared" ca="1" si="40"/>
        <v>9093807853.9060459</v>
      </c>
      <c r="X1318" s="7">
        <f t="shared" ca="1" si="41"/>
        <v>1</v>
      </c>
      <c r="Y1318" s="16">
        <f ca="1">X1318/$AA$15</f>
        <v>1.1579434923575729E-4</v>
      </c>
    </row>
    <row r="1319" spans="1:25" x14ac:dyDescent="0.25">
      <c r="A1319" t="str">
        <f>'Consolidated List'!A1077</f>
        <v>Summerside</v>
      </c>
      <c r="B1319" s="7">
        <f>'Consolidated List'!B1077</f>
        <v>0</v>
      </c>
      <c r="C1319" s="7">
        <f>'Consolidated List'!C1077</f>
        <v>0</v>
      </c>
      <c r="D1319" s="7">
        <f>'Consolidated List'!D1077</f>
        <v>0</v>
      </c>
      <c r="E1319" s="7">
        <f>'Consolidated List'!E1077</f>
        <v>0</v>
      </c>
      <c r="F1319" s="7">
        <f>'Consolidated List'!F1077</f>
        <v>0</v>
      </c>
      <c r="G1319" s="7">
        <f>'Consolidated List'!G1077</f>
        <v>0</v>
      </c>
      <c r="H1319" s="7">
        <f>'Consolidated List'!H1077</f>
        <v>0</v>
      </c>
      <c r="I1319" s="7">
        <f>'Consolidated List'!I1077</f>
        <v>0</v>
      </c>
      <c r="J1319" s="7">
        <f>'Consolidated List'!J1077</f>
        <v>0</v>
      </c>
      <c r="K1319" s="7">
        <f>'Consolidated List'!K1077</f>
        <v>0</v>
      </c>
      <c r="L1319" s="7">
        <f>'Consolidated List'!L1077</f>
        <v>0</v>
      </c>
      <c r="M1319" s="7">
        <f>'Consolidated List'!M1077</f>
        <v>1</v>
      </c>
      <c r="N1319" s="7">
        <f>'Consolidated List'!N1077</f>
        <v>0</v>
      </c>
      <c r="O1319" s="7">
        <f>'Consolidated List'!O1077</f>
        <v>0</v>
      </c>
      <c r="P1319" s="7">
        <f>'Consolidated List'!P1077</f>
        <v>0</v>
      </c>
      <c r="Q1319" s="7">
        <f>'Consolidated List'!Q1077</f>
        <v>0</v>
      </c>
      <c r="R1319" s="10">
        <f ca="1">RAND()*2-1</f>
        <v>-0.34411757209488614</v>
      </c>
      <c r="T1319">
        <v>1</v>
      </c>
      <c r="V1319" s="10">
        <f ca="1">$B$2*LOG(B1319+1)+SUMPRODUCT($C$2:$T$2,C1319:T1319)</f>
        <v>96.413191222863588</v>
      </c>
      <c r="W1319" s="10">
        <f t="shared" ca="1" si="40"/>
        <v>8330715244.2292385</v>
      </c>
      <c r="X1319" s="7">
        <f t="shared" ca="1" si="41"/>
        <v>1</v>
      </c>
      <c r="Y1319" s="16">
        <f ca="1">X1319/$AA$15</f>
        <v>1.1579434923575729E-4</v>
      </c>
    </row>
    <row r="1320" spans="1:25" x14ac:dyDescent="0.25">
      <c r="A1320" t="str">
        <f>'Consolidated List'!A1390</f>
        <v xml:space="preserve">Sunalta </v>
      </c>
      <c r="B1320" s="7">
        <f>'Consolidated List'!B1390</f>
        <v>3354</v>
      </c>
      <c r="C1320" s="7">
        <f>'Consolidated List'!C1390</f>
        <v>0</v>
      </c>
      <c r="D1320" s="7">
        <f>'Consolidated List'!D1390</f>
        <v>0</v>
      </c>
      <c r="E1320" s="7">
        <f>'Consolidated List'!E1390</f>
        <v>0</v>
      </c>
      <c r="F1320" s="7">
        <f>'Consolidated List'!F1390</f>
        <v>0</v>
      </c>
      <c r="G1320" s="7">
        <f>'Consolidated List'!G1390</f>
        <v>0</v>
      </c>
      <c r="H1320" s="7">
        <f>'Consolidated List'!H1390</f>
        <v>0</v>
      </c>
      <c r="I1320" s="7">
        <f>'Consolidated List'!I1390</f>
        <v>0</v>
      </c>
      <c r="J1320" s="7">
        <f>'Consolidated List'!J1390</f>
        <v>0</v>
      </c>
      <c r="K1320" s="7">
        <f>'Consolidated List'!K1390</f>
        <v>0</v>
      </c>
      <c r="L1320" s="7">
        <f>'Consolidated List'!L1390</f>
        <v>0</v>
      </c>
      <c r="M1320" s="7">
        <f>'Consolidated List'!M1390</f>
        <v>0</v>
      </c>
      <c r="N1320" s="7">
        <f>'Consolidated List'!N1390</f>
        <v>1</v>
      </c>
      <c r="O1320" s="7">
        <f>'Consolidated List'!O1390</f>
        <v>0</v>
      </c>
      <c r="P1320" s="7">
        <f>'Consolidated List'!P1390</f>
        <v>0</v>
      </c>
      <c r="Q1320" s="7">
        <f>'Consolidated List'!Q1390</f>
        <v>0</v>
      </c>
      <c r="R1320" s="10">
        <f ca="1">RAND()*2-1</f>
        <v>0.41879423766046076</v>
      </c>
      <c r="V1320" s="10">
        <f ca="1">$B$2*LOG(B1320+1)+SUMPRODUCT($C$2:$T$2,C1320:T1320)</f>
        <v>132.53579568526996</v>
      </c>
      <c r="W1320" s="10">
        <f t="shared" ca="1" si="40"/>
        <v>40894598498.843803</v>
      </c>
      <c r="X1320" s="7">
        <f t="shared" ca="1" si="41"/>
        <v>1</v>
      </c>
      <c r="Y1320" s="16">
        <f ca="1">X1320/$AA$15</f>
        <v>1.1579434923575729E-4</v>
      </c>
    </row>
    <row r="1321" spans="1:25" x14ac:dyDescent="0.25">
      <c r="A1321" t="str">
        <f>'Consolidated List'!A1369</f>
        <v xml:space="preserve">Sunalta West </v>
      </c>
      <c r="B1321" s="7">
        <f>'Consolidated List'!B1369</f>
        <v>387</v>
      </c>
      <c r="C1321" s="7">
        <f>'Consolidated List'!C1369</f>
        <v>0</v>
      </c>
      <c r="D1321" s="7">
        <f>'Consolidated List'!D1369</f>
        <v>0</v>
      </c>
      <c r="E1321" s="7">
        <f>'Consolidated List'!E1369</f>
        <v>0</v>
      </c>
      <c r="F1321" s="7">
        <f>'Consolidated List'!F1369</f>
        <v>0</v>
      </c>
      <c r="G1321" s="7">
        <f>'Consolidated List'!G1369</f>
        <v>0</v>
      </c>
      <c r="H1321" s="7">
        <f>'Consolidated List'!H1369</f>
        <v>0</v>
      </c>
      <c r="I1321" s="7">
        <f>'Consolidated List'!I1369</f>
        <v>0</v>
      </c>
      <c r="J1321" s="7">
        <f>'Consolidated List'!J1369</f>
        <v>0</v>
      </c>
      <c r="K1321" s="7">
        <f>'Consolidated List'!K1369</f>
        <v>0</v>
      </c>
      <c r="L1321" s="7">
        <f>'Consolidated List'!L1369</f>
        <v>0</v>
      </c>
      <c r="M1321" s="7">
        <f>'Consolidated List'!M1369</f>
        <v>0</v>
      </c>
      <c r="N1321" s="7">
        <f>'Consolidated List'!N1369</f>
        <v>1</v>
      </c>
      <c r="O1321" s="7">
        <f>'Consolidated List'!O1369</f>
        <v>0</v>
      </c>
      <c r="P1321" s="7">
        <f>'Consolidated List'!P1369</f>
        <v>0</v>
      </c>
      <c r="Q1321" s="7">
        <f>'Consolidated List'!Q1369</f>
        <v>0</v>
      </c>
      <c r="R1321" s="10">
        <f ca="1">RAND()*2-1</f>
        <v>-0.99759741660543688</v>
      </c>
      <c r="V1321" s="10">
        <f ca="1">$B$2*LOG(B1321+1)+SUMPRODUCT($C$2:$T$2,C1321:T1321)</f>
        <v>87.455472778554466</v>
      </c>
      <c r="W1321" s="10">
        <f t="shared" ca="1" si="40"/>
        <v>5116052109.2147503</v>
      </c>
      <c r="X1321" s="7">
        <f t="shared" ca="1" si="41"/>
        <v>1</v>
      </c>
      <c r="Y1321" s="16">
        <f ca="1">X1321/$AA$15</f>
        <v>1.1579434923575729E-4</v>
      </c>
    </row>
    <row r="1322" spans="1:25" x14ac:dyDescent="0.25">
      <c r="A1322" t="str">
        <f>'Consolidated List'!A579</f>
        <v xml:space="preserve">Sunbreaker Cove </v>
      </c>
      <c r="B1322" s="7">
        <f>'Consolidated List'!B579</f>
        <v>137</v>
      </c>
      <c r="C1322" s="7">
        <f>'Consolidated List'!C579</f>
        <v>0</v>
      </c>
      <c r="D1322" s="7">
        <f>'Consolidated List'!D579</f>
        <v>0</v>
      </c>
      <c r="E1322" s="7">
        <f>'Consolidated List'!E579</f>
        <v>0</v>
      </c>
      <c r="F1322" s="7">
        <f>'Consolidated List'!F579</f>
        <v>1</v>
      </c>
      <c r="G1322" s="7">
        <f>'Consolidated List'!G579</f>
        <v>0</v>
      </c>
      <c r="H1322" s="7">
        <f>'Consolidated List'!H579</f>
        <v>0</v>
      </c>
      <c r="I1322" s="7">
        <f>'Consolidated List'!I579</f>
        <v>0</v>
      </c>
      <c r="J1322" s="7">
        <f>'Consolidated List'!J579</f>
        <v>0</v>
      </c>
      <c r="K1322" s="7">
        <f>'Consolidated List'!K579</f>
        <v>0</v>
      </c>
      <c r="L1322" s="7">
        <f>'Consolidated List'!L579</f>
        <v>0</v>
      </c>
      <c r="M1322" s="7">
        <f>'Consolidated List'!M579</f>
        <v>0</v>
      </c>
      <c r="N1322" s="7">
        <f>'Consolidated List'!N579</f>
        <v>0</v>
      </c>
      <c r="O1322" s="7">
        <f>'Consolidated List'!O579</f>
        <v>0</v>
      </c>
      <c r="P1322" s="7">
        <f>'Consolidated List'!P579</f>
        <v>0</v>
      </c>
      <c r="Q1322" s="7">
        <f>'Consolidated List'!Q579</f>
        <v>0</v>
      </c>
      <c r="R1322" s="10">
        <f ca="1">RAND()*2-1</f>
        <v>-0.88368596386625775</v>
      </c>
      <c r="V1322" s="10">
        <f ca="1">$B$2*LOG(B1322+1)+SUMPRODUCT($C$2:$T$2,C1322:T1322)</f>
        <v>78.77915021257823</v>
      </c>
      <c r="W1322" s="10">
        <f t="shared" ca="1" si="40"/>
        <v>3034285618.0635576</v>
      </c>
      <c r="X1322" s="7">
        <f t="shared" ca="1" si="41"/>
        <v>1</v>
      </c>
      <c r="Y1322" s="16">
        <f ca="1">X1322/$AA$15</f>
        <v>1.1579434923575729E-4</v>
      </c>
    </row>
    <row r="1323" spans="1:25" x14ac:dyDescent="0.25">
      <c r="A1323" t="str">
        <f>'Consolidated List'!A680</f>
        <v xml:space="preserve">Sunchild </v>
      </c>
      <c r="B1323" s="7">
        <f>'Consolidated List'!B680</f>
        <v>598</v>
      </c>
      <c r="C1323" s="7">
        <f>'Consolidated List'!C680</f>
        <v>0</v>
      </c>
      <c r="D1323" s="7">
        <f>'Consolidated List'!D680</f>
        <v>0</v>
      </c>
      <c r="E1323" s="7">
        <f>'Consolidated List'!E680</f>
        <v>0</v>
      </c>
      <c r="F1323" s="7">
        <f>'Consolidated List'!F680</f>
        <v>0</v>
      </c>
      <c r="G1323" s="7">
        <f>'Consolidated List'!G680</f>
        <v>0</v>
      </c>
      <c r="H1323" s="7">
        <f>'Consolidated List'!H680</f>
        <v>0</v>
      </c>
      <c r="I1323" s="7">
        <f>'Consolidated List'!I680</f>
        <v>1</v>
      </c>
      <c r="J1323" s="7">
        <f>'Consolidated List'!J680</f>
        <v>0</v>
      </c>
      <c r="K1323" s="7">
        <f>'Consolidated List'!K680</f>
        <v>0</v>
      </c>
      <c r="L1323" s="7">
        <f>'Consolidated List'!L680</f>
        <v>0</v>
      </c>
      <c r="M1323" s="7">
        <f>'Consolidated List'!M680</f>
        <v>0</v>
      </c>
      <c r="N1323" s="7">
        <f>'Consolidated List'!N680</f>
        <v>0</v>
      </c>
      <c r="O1323" s="7">
        <f>'Consolidated List'!O680</f>
        <v>0</v>
      </c>
      <c r="P1323" s="7">
        <f>'Consolidated List'!P680</f>
        <v>0</v>
      </c>
      <c r="Q1323" s="7">
        <f>'Consolidated List'!Q680</f>
        <v>0</v>
      </c>
      <c r="R1323" s="10">
        <f ca="1">RAND()*2-1</f>
        <v>0.65543083302268834</v>
      </c>
      <c r="V1323" s="10">
        <f ca="1">$B$2*LOG(B1323+1)+SUMPRODUCT($C$2:$T$2,C1323:T1323)</f>
        <v>133.20939346907417</v>
      </c>
      <c r="W1323" s="10">
        <f t="shared" ca="1" si="40"/>
        <v>41944425881.927696</v>
      </c>
      <c r="X1323" s="7">
        <f t="shared" ca="1" si="41"/>
        <v>1</v>
      </c>
      <c r="Y1323" s="16">
        <f ca="1">X1323/$AA$15</f>
        <v>1.1579434923575729E-4</v>
      </c>
    </row>
    <row r="1324" spans="1:25" x14ac:dyDescent="0.25">
      <c r="A1324" t="str">
        <f>'Consolidated List'!A1391</f>
        <v xml:space="preserve">Sundance </v>
      </c>
      <c r="B1324" s="7">
        <f>'Consolidated List'!B1391+'Consolidated List'!B1873</f>
        <v>1400</v>
      </c>
      <c r="C1324" s="7">
        <f>'Consolidated List'!C1391</f>
        <v>0</v>
      </c>
      <c r="D1324" s="7">
        <f>'Consolidated List'!D1391</f>
        <v>0</v>
      </c>
      <c r="E1324" s="7">
        <f>'Consolidated List'!E1391</f>
        <v>0</v>
      </c>
      <c r="F1324" s="7">
        <f>'Consolidated List'!F1391</f>
        <v>0</v>
      </c>
      <c r="G1324" s="7">
        <f>'Consolidated List'!G1391</f>
        <v>0</v>
      </c>
      <c r="H1324" s="7">
        <f>'Consolidated List'!H1391</f>
        <v>0</v>
      </c>
      <c r="I1324" s="7">
        <f>'Consolidated List'!I1391</f>
        <v>0</v>
      </c>
      <c r="J1324" s="7">
        <f>'Consolidated List'!J1391</f>
        <v>0</v>
      </c>
      <c r="K1324" s="7">
        <f>'Consolidated List'!K1391</f>
        <v>0</v>
      </c>
      <c r="L1324" s="7">
        <f>'Consolidated List'!L875</f>
        <v>1</v>
      </c>
      <c r="M1324" s="7">
        <f>'Consolidated List'!M1391</f>
        <v>0</v>
      </c>
      <c r="N1324" s="7">
        <f>'Consolidated List'!N1391</f>
        <v>1</v>
      </c>
      <c r="O1324" s="7">
        <f>'Consolidated List'!O1391</f>
        <v>0</v>
      </c>
      <c r="P1324" s="7">
        <f>'Consolidated List'!P1391</f>
        <v>0</v>
      </c>
      <c r="Q1324" s="14">
        <f>'Consolidated List'!Q1873</f>
        <v>1</v>
      </c>
      <c r="R1324" s="10">
        <f ca="1">RAND()*2-1</f>
        <v>0.45276422086277179</v>
      </c>
      <c r="T1324" s="13">
        <v>5</v>
      </c>
      <c r="V1324" s="10">
        <f ca="1">$B$2*LOG(B1324+1)+SUMPRODUCT($C$2:$T$2,C1324:T1324)</f>
        <v>405.3601006730583</v>
      </c>
      <c r="W1324" s="10">
        <f t="shared" ca="1" si="40"/>
        <v>10944728575114.891</v>
      </c>
      <c r="X1324" s="7">
        <f t="shared" ca="1" si="41"/>
        <v>81</v>
      </c>
      <c r="Y1324" s="16">
        <f ca="1">X1324/$AA$15</f>
        <v>9.3793422880963408E-3</v>
      </c>
    </row>
    <row r="1325" spans="1:25" x14ac:dyDescent="0.25">
      <c r="A1325" t="str">
        <f>'Consolidated List'!A580</f>
        <v xml:space="preserve">Sundance Beach </v>
      </c>
      <c r="B1325" s="7">
        <f>'Consolidated List'!B580</f>
        <v>102</v>
      </c>
      <c r="C1325" s="7">
        <f>'Consolidated List'!C580</f>
        <v>0</v>
      </c>
      <c r="D1325" s="7">
        <f>'Consolidated List'!D580</f>
        <v>0</v>
      </c>
      <c r="E1325" s="7">
        <f>'Consolidated List'!E580</f>
        <v>0</v>
      </c>
      <c r="F1325" s="7">
        <f>'Consolidated List'!F580</f>
        <v>1</v>
      </c>
      <c r="G1325" s="7">
        <f>'Consolidated List'!G580</f>
        <v>0</v>
      </c>
      <c r="H1325" s="7">
        <f>'Consolidated List'!H580</f>
        <v>0</v>
      </c>
      <c r="I1325" s="7">
        <f>'Consolidated List'!I580</f>
        <v>0</v>
      </c>
      <c r="J1325" s="7">
        <f>'Consolidated List'!J580</f>
        <v>0</v>
      </c>
      <c r="K1325" s="7">
        <f>'Consolidated List'!K580</f>
        <v>0</v>
      </c>
      <c r="L1325" s="7">
        <f>'Consolidated List'!L580</f>
        <v>0</v>
      </c>
      <c r="M1325" s="7">
        <f>'Consolidated List'!M580</f>
        <v>0</v>
      </c>
      <c r="N1325" s="7">
        <f>'Consolidated List'!N580</f>
        <v>0</v>
      </c>
      <c r="O1325" s="7">
        <f>'Consolidated List'!O580</f>
        <v>0</v>
      </c>
      <c r="P1325" s="7">
        <f>'Consolidated List'!P580</f>
        <v>0</v>
      </c>
      <c r="Q1325" s="7">
        <f>'Consolidated List'!Q580</f>
        <v>0</v>
      </c>
      <c r="R1325" s="10">
        <f ca="1">RAND()*2-1</f>
        <v>0.54800614091725253</v>
      </c>
      <c r="V1325" s="10">
        <f ca="1">$B$2*LOG(B1325+1)+SUMPRODUCT($C$2:$T$2,C1325:T1325)</f>
        <v>88.903689824443191</v>
      </c>
      <c r="W1325" s="10">
        <f t="shared" ca="1" si="40"/>
        <v>5553911185.5056305</v>
      </c>
      <c r="X1325" s="7">
        <f t="shared" ca="1" si="41"/>
        <v>1</v>
      </c>
      <c r="Y1325" s="16">
        <f ca="1">X1325/$AA$15</f>
        <v>1.1579434923575729E-4</v>
      </c>
    </row>
    <row r="1326" spans="1:25" x14ac:dyDescent="0.25">
      <c r="A1326" t="str">
        <f>'Consolidated List'!A1526</f>
        <v xml:space="preserve">Sundre </v>
      </c>
      <c r="B1326" s="7">
        <f>'Consolidated List'!B1526</f>
        <v>2518</v>
      </c>
      <c r="C1326" s="7">
        <f>'Consolidated List'!C1526</f>
        <v>0</v>
      </c>
      <c r="D1326" s="7">
        <f>'Consolidated List'!D1526</f>
        <v>0</v>
      </c>
      <c r="E1326" s="7">
        <f>'Consolidated List'!E1526</f>
        <v>0</v>
      </c>
      <c r="F1326" s="7">
        <f>'Consolidated List'!F1526</f>
        <v>0</v>
      </c>
      <c r="G1326" s="7">
        <f>'Consolidated List'!G1526</f>
        <v>0</v>
      </c>
      <c r="H1326" s="7">
        <f>'Consolidated List'!H1526</f>
        <v>0</v>
      </c>
      <c r="I1326" s="7">
        <f>'Consolidated List'!I1526</f>
        <v>0</v>
      </c>
      <c r="J1326" s="7">
        <f>'Consolidated List'!J1526</f>
        <v>0</v>
      </c>
      <c r="K1326" s="7">
        <f>'Consolidated List'!K1526</f>
        <v>0</v>
      </c>
      <c r="L1326" s="7">
        <f>'Consolidated List'!L1526</f>
        <v>0</v>
      </c>
      <c r="M1326" s="7">
        <f>'Consolidated List'!M1526</f>
        <v>0</v>
      </c>
      <c r="N1326" s="7">
        <f>'Consolidated List'!N1526</f>
        <v>0</v>
      </c>
      <c r="O1326" s="7">
        <f>'Consolidated List'!O1526</f>
        <v>1</v>
      </c>
      <c r="P1326" s="7">
        <f>'Consolidated List'!P1526</f>
        <v>0</v>
      </c>
      <c r="Q1326" s="7">
        <f>'Consolidated List'!Q1526</f>
        <v>0</v>
      </c>
      <c r="R1326" s="10">
        <f ca="1">RAND()*2-1</f>
        <v>0.59944055355606141</v>
      </c>
      <c r="V1326" s="10">
        <f ca="1">$B$2*LOG(B1326+1)+SUMPRODUCT($C$2:$T$2,C1326:T1326)</f>
        <v>198.23493506299835</v>
      </c>
      <c r="W1326" s="10">
        <f t="shared" ca="1" si="40"/>
        <v>306126526937.84546</v>
      </c>
      <c r="X1326" s="7">
        <f t="shared" ca="1" si="41"/>
        <v>3</v>
      </c>
      <c r="Y1326" s="16">
        <f ca="1">X1326/$AA$15</f>
        <v>3.4738304770727188E-4</v>
      </c>
    </row>
    <row r="1327" spans="1:25" x14ac:dyDescent="0.25">
      <c r="A1327" t="str">
        <f>'Consolidated List'!A423</f>
        <v xml:space="preserve">Sunnybrook </v>
      </c>
      <c r="B1327" s="7">
        <f>'Consolidated List'!B423</f>
        <v>68</v>
      </c>
      <c r="C1327" s="7">
        <f>'Consolidated List'!C423</f>
        <v>0</v>
      </c>
      <c r="D1327" s="7">
        <f>'Consolidated List'!D423</f>
        <v>0</v>
      </c>
      <c r="E1327" s="7">
        <f>'Consolidated List'!E423</f>
        <v>1</v>
      </c>
      <c r="F1327" s="7">
        <f>'Consolidated List'!F423</f>
        <v>0</v>
      </c>
      <c r="G1327" s="7">
        <f>'Consolidated List'!G423</f>
        <v>0</v>
      </c>
      <c r="H1327" s="7">
        <f>'Consolidated List'!H423</f>
        <v>0</v>
      </c>
      <c r="I1327" s="7">
        <f>'Consolidated List'!I423</f>
        <v>0</v>
      </c>
      <c r="J1327" s="7">
        <f>'Consolidated List'!J423</f>
        <v>0</v>
      </c>
      <c r="K1327" s="7">
        <f>'Consolidated List'!K423</f>
        <v>0</v>
      </c>
      <c r="L1327" s="7">
        <f>'Consolidated List'!L423</f>
        <v>0</v>
      </c>
      <c r="M1327" s="7">
        <f>'Consolidated List'!M423</f>
        <v>0</v>
      </c>
      <c r="N1327" s="7">
        <f>'Consolidated List'!N423</f>
        <v>0</v>
      </c>
      <c r="O1327" s="7">
        <f>'Consolidated List'!O423</f>
        <v>0</v>
      </c>
      <c r="P1327" s="7">
        <f>'Consolidated List'!P423</f>
        <v>0</v>
      </c>
      <c r="Q1327" s="7">
        <f>'Consolidated List'!Q423</f>
        <v>0</v>
      </c>
      <c r="R1327" s="10">
        <f ca="1">RAND()*2-1</f>
        <v>-0.55504770660585834</v>
      </c>
      <c r="V1327" s="10">
        <f ca="1">$B$2*LOG(B1327+1)+SUMPRODUCT($C$2:$T$2,C1327:T1327)</f>
        <v>80.131542928270846</v>
      </c>
      <c r="W1327" s="10">
        <f t="shared" ca="1" si="40"/>
        <v>3303828729.6387539</v>
      </c>
      <c r="X1327" s="7">
        <f t="shared" ca="1" si="41"/>
        <v>1</v>
      </c>
      <c r="Y1327" s="16">
        <f ca="1">X1327/$AA$15</f>
        <v>1.1579434923575729E-4</v>
      </c>
    </row>
    <row r="1328" spans="1:25" x14ac:dyDescent="0.25">
      <c r="A1328" t="str">
        <f>'Consolidated List'!A424</f>
        <v xml:space="preserve">Sunnynook </v>
      </c>
      <c r="B1328" s="7">
        <f>'Consolidated List'!B424</f>
        <v>0</v>
      </c>
      <c r="C1328" s="7">
        <f>'Consolidated List'!C424</f>
        <v>0</v>
      </c>
      <c r="D1328" s="7">
        <f>'Consolidated List'!D424</f>
        <v>0</v>
      </c>
      <c r="E1328" s="7">
        <f>'Consolidated List'!E424</f>
        <v>1</v>
      </c>
      <c r="F1328" s="7">
        <f>'Consolidated List'!F424</f>
        <v>0</v>
      </c>
      <c r="G1328" s="7">
        <f>'Consolidated List'!G424</f>
        <v>0</v>
      </c>
      <c r="H1328" s="7">
        <f>'Consolidated List'!H424</f>
        <v>0</v>
      </c>
      <c r="I1328" s="7">
        <f>'Consolidated List'!I424</f>
        <v>0</v>
      </c>
      <c r="J1328" s="7">
        <f>'Consolidated List'!J424</f>
        <v>0</v>
      </c>
      <c r="K1328" s="7">
        <f>'Consolidated List'!K811</f>
        <v>1</v>
      </c>
      <c r="L1328" s="7">
        <f>'Consolidated List'!L424</f>
        <v>0</v>
      </c>
      <c r="M1328" s="7">
        <f>'Consolidated List'!M424</f>
        <v>0</v>
      </c>
      <c r="N1328" s="7">
        <f>'Consolidated List'!N424</f>
        <v>0</v>
      </c>
      <c r="O1328" s="7">
        <f>'Consolidated List'!O424</f>
        <v>0</v>
      </c>
      <c r="P1328" s="7">
        <f>'Consolidated List'!P424</f>
        <v>0</v>
      </c>
      <c r="Q1328" s="7">
        <f>'Consolidated List'!Q424</f>
        <v>0</v>
      </c>
      <c r="R1328" s="10">
        <f ca="1">RAND()*2-1</f>
        <v>-0.22376054263489742</v>
      </c>
      <c r="V1328" s="10">
        <f ca="1">$B$2*LOG(B1328+1)+SUMPRODUCT($C$2:$T$2,C1328:T1328)</f>
        <v>32.762394573651022</v>
      </c>
      <c r="W1328" s="10">
        <f t="shared" ca="1" si="40"/>
        <v>37746627.833377801</v>
      </c>
      <c r="X1328" s="7">
        <f t="shared" ca="1" si="41"/>
        <v>1</v>
      </c>
      <c r="Y1328" s="16">
        <f ca="1">X1328/$AA$15</f>
        <v>1.1579434923575729E-4</v>
      </c>
    </row>
    <row r="1329" spans="1:25" x14ac:dyDescent="0.25">
      <c r="A1329" t="str">
        <f>'Consolidated List'!A1392</f>
        <v xml:space="preserve">Sunnyside </v>
      </c>
      <c r="B1329" s="7">
        <f>'Consolidated List'!B1392</f>
        <v>3598</v>
      </c>
      <c r="C1329" s="7">
        <f>'Consolidated List'!C1392</f>
        <v>0</v>
      </c>
      <c r="D1329" s="7">
        <f>'Consolidated List'!D1392</f>
        <v>0</v>
      </c>
      <c r="E1329" s="7">
        <f>'Consolidated List'!E1392</f>
        <v>0</v>
      </c>
      <c r="F1329" s="7">
        <f>'Consolidated List'!F1392</f>
        <v>0</v>
      </c>
      <c r="G1329" s="7">
        <f>'Consolidated List'!G1392</f>
        <v>0</v>
      </c>
      <c r="H1329" s="7">
        <f>'Consolidated List'!H1392</f>
        <v>0</v>
      </c>
      <c r="I1329" s="7">
        <f>'Consolidated List'!I1392</f>
        <v>0</v>
      </c>
      <c r="J1329" s="7">
        <f>'Consolidated List'!J1392</f>
        <v>0</v>
      </c>
      <c r="K1329" s="7">
        <f>'Consolidated List'!K1392</f>
        <v>0</v>
      </c>
      <c r="L1329" s="7">
        <f>'Consolidated List'!L1392</f>
        <v>0</v>
      </c>
      <c r="M1329" s="7">
        <f>'Consolidated List'!M1392</f>
        <v>0</v>
      </c>
      <c r="N1329" s="7">
        <f>'Consolidated List'!N1392</f>
        <v>1</v>
      </c>
      <c r="O1329" s="7">
        <f>'Consolidated List'!O1392</f>
        <v>0</v>
      </c>
      <c r="P1329" s="7">
        <f>'Consolidated List'!P1392</f>
        <v>0</v>
      </c>
      <c r="Q1329" s="7">
        <f>'Consolidated List'!Q1392</f>
        <v>0</v>
      </c>
      <c r="R1329" s="10">
        <f ca="1">RAND()*2-1</f>
        <v>-9.9589401637192765E-2</v>
      </c>
      <c r="V1329" s="10">
        <f ca="1">$B$2*LOG(B1329+1)+SUMPRODUCT($C$2:$T$2,C1329:T1329)</f>
        <v>128.35810692317415</v>
      </c>
      <c r="W1329" s="10">
        <f t="shared" ca="1" si="40"/>
        <v>34843078276.432907</v>
      </c>
      <c r="X1329" s="7">
        <f t="shared" ca="1" si="41"/>
        <v>1</v>
      </c>
      <c r="Y1329" s="16">
        <f ca="1">X1329/$AA$15</f>
        <v>1.1579434923575729E-4</v>
      </c>
    </row>
    <row r="1330" spans="1:25" x14ac:dyDescent="0.25">
      <c r="A1330" s="13" t="str">
        <f>'Consolidated List'!A1874</f>
        <v xml:space="preserve">Sunnyslope </v>
      </c>
      <c r="B1330" s="14">
        <f>'Consolidated List'!B1874+'Consolidated List'!B425</f>
        <v>53</v>
      </c>
      <c r="C1330" s="14">
        <f>'Consolidated List'!C1874</f>
        <v>0</v>
      </c>
      <c r="D1330" s="14">
        <f>'Consolidated List'!D1874</f>
        <v>0</v>
      </c>
      <c r="E1330" s="7">
        <f>'Consolidated List'!E425</f>
        <v>1</v>
      </c>
      <c r="F1330" s="14">
        <f>'Consolidated List'!F1874</f>
        <v>0</v>
      </c>
      <c r="G1330" s="14">
        <f>'Consolidated List'!G1874</f>
        <v>0</v>
      </c>
      <c r="H1330" s="14">
        <f>'Consolidated List'!H1874</f>
        <v>0</v>
      </c>
      <c r="I1330" s="14">
        <f>'Consolidated List'!I1874</f>
        <v>0</v>
      </c>
      <c r="J1330" s="14">
        <f>'Consolidated List'!J1874</f>
        <v>0</v>
      </c>
      <c r="K1330" s="14">
        <f>'Consolidated List'!K1874</f>
        <v>0</v>
      </c>
      <c r="L1330" s="14">
        <f>'Consolidated List'!L1874</f>
        <v>0</v>
      </c>
      <c r="M1330" s="14">
        <f>'Consolidated List'!M1874</f>
        <v>0</v>
      </c>
      <c r="N1330" s="14">
        <f>'Consolidated List'!N1874</f>
        <v>0</v>
      </c>
      <c r="O1330" s="14">
        <f>'Consolidated List'!O1874</f>
        <v>0</v>
      </c>
      <c r="P1330" s="14">
        <f>'Consolidated List'!P1874</f>
        <v>0</v>
      </c>
      <c r="Q1330" s="14">
        <f>'Consolidated List'!Q1874</f>
        <v>1</v>
      </c>
      <c r="R1330" s="15">
        <f ca="1">RAND()*2-1</f>
        <v>-4.2268771503016112E-2</v>
      </c>
      <c r="S1330" s="13"/>
      <c r="T1330" s="13">
        <v>2</v>
      </c>
      <c r="U1330" s="13"/>
      <c r="V1330" s="15">
        <f ca="1">$B$2*LOG(B1330+1)+SUMPRODUCT($C$2:$T$2,C1330:T1330)</f>
        <v>209.7463063591278</v>
      </c>
      <c r="W1330" s="10">
        <f t="shared" ca="1" si="40"/>
        <v>405949123575.76489</v>
      </c>
      <c r="X1330" s="7">
        <f t="shared" ca="1" si="41"/>
        <v>3</v>
      </c>
      <c r="Y1330" s="16">
        <f ca="1">X1330/$AA$15</f>
        <v>3.4738304770727188E-4</v>
      </c>
    </row>
    <row r="1331" spans="1:25" x14ac:dyDescent="0.25">
      <c r="A1331" t="str">
        <f>'Consolidated List'!A581</f>
        <v xml:space="preserve">Sunrise Beach </v>
      </c>
      <c r="B1331" s="7">
        <f>'Consolidated List'!B581</f>
        <v>170</v>
      </c>
      <c r="C1331" s="7">
        <f>'Consolidated List'!C581</f>
        <v>0</v>
      </c>
      <c r="D1331" s="7">
        <f>'Consolidated List'!D581</f>
        <v>0</v>
      </c>
      <c r="E1331" s="7">
        <f>'Consolidated List'!E581</f>
        <v>0</v>
      </c>
      <c r="F1331" s="7">
        <f>'Consolidated List'!F581</f>
        <v>1</v>
      </c>
      <c r="G1331" s="7">
        <f>'Consolidated List'!G581</f>
        <v>0</v>
      </c>
      <c r="H1331" s="7">
        <f>'Consolidated List'!H581</f>
        <v>0</v>
      </c>
      <c r="I1331" s="7">
        <f>'Consolidated List'!I581</f>
        <v>0</v>
      </c>
      <c r="J1331" s="7">
        <f>'Consolidated List'!J581</f>
        <v>0</v>
      </c>
      <c r="K1331" s="7">
        <f>'Consolidated List'!K581</f>
        <v>0</v>
      </c>
      <c r="L1331" s="7">
        <f>'Consolidated List'!L581</f>
        <v>0</v>
      </c>
      <c r="M1331" s="7">
        <f>'Consolidated List'!M581</f>
        <v>0</v>
      </c>
      <c r="N1331" s="7">
        <f>'Consolidated List'!N581</f>
        <v>0</v>
      </c>
      <c r="O1331" s="7">
        <f>'Consolidated List'!O581</f>
        <v>0</v>
      </c>
      <c r="P1331" s="7">
        <f>'Consolidated List'!P581</f>
        <v>0</v>
      </c>
      <c r="Q1331" s="7">
        <f>'Consolidated List'!Q581</f>
        <v>0</v>
      </c>
      <c r="R1331" s="10">
        <f ca="1">RAND()*2-1</f>
        <v>0.66528399533173066</v>
      </c>
      <c r="T1331">
        <v>3</v>
      </c>
      <c r="V1331" s="10">
        <f ca="1">$B$2*LOG(B1331+1)+SUMPRODUCT($C$2:$T$2,C1331:T1331)</f>
        <v>229.34171159625839</v>
      </c>
      <c r="W1331" s="10">
        <f t="shared" ca="1" si="40"/>
        <v>634476069967.58191</v>
      </c>
      <c r="X1331" s="7">
        <f t="shared" ca="1" si="41"/>
        <v>5</v>
      </c>
      <c r="Y1331" s="16">
        <f ca="1">X1331/$AA$15</f>
        <v>5.7897174617878647E-4</v>
      </c>
    </row>
    <row r="1332" spans="1:25" x14ac:dyDescent="0.25">
      <c r="A1332" s="13" t="str">
        <f>'Consolidated List'!A1875</f>
        <v xml:space="preserve">Sunset Acres </v>
      </c>
      <c r="B1332" s="14">
        <f>'Consolidated List'!B1875</f>
        <v>80</v>
      </c>
      <c r="C1332" s="14">
        <f>'Consolidated List'!C1875</f>
        <v>0</v>
      </c>
      <c r="D1332" s="14">
        <f>'Consolidated List'!D1875</f>
        <v>0</v>
      </c>
      <c r="E1332" s="14">
        <f>'Consolidated List'!E1875</f>
        <v>0</v>
      </c>
      <c r="F1332" s="14">
        <f>'Consolidated List'!F1875</f>
        <v>0</v>
      </c>
      <c r="G1332" s="14">
        <f>'Consolidated List'!G1875</f>
        <v>0</v>
      </c>
      <c r="H1332" s="14">
        <f>'Consolidated List'!H1875</f>
        <v>0</v>
      </c>
      <c r="I1332" s="14">
        <f>'Consolidated List'!I1875</f>
        <v>0</v>
      </c>
      <c r="J1332" s="14">
        <f>'Consolidated List'!J1875</f>
        <v>0</v>
      </c>
      <c r="K1332" s="14">
        <f>'Consolidated List'!K1875</f>
        <v>0</v>
      </c>
      <c r="L1332" s="14">
        <f>'Consolidated List'!L1875</f>
        <v>0</v>
      </c>
      <c r="M1332" s="14">
        <f>'Consolidated List'!M1875</f>
        <v>0</v>
      </c>
      <c r="N1332" s="14">
        <f>'Consolidated List'!N1875</f>
        <v>0</v>
      </c>
      <c r="O1332" s="14">
        <f>'Consolidated List'!O1875</f>
        <v>0</v>
      </c>
      <c r="P1332" s="14">
        <f>'Consolidated List'!P1875</f>
        <v>0</v>
      </c>
      <c r="Q1332" s="14">
        <f>'Consolidated List'!Q1875</f>
        <v>1</v>
      </c>
      <c r="R1332" s="15">
        <f ca="1">RAND()*2-1</f>
        <v>-1.9504897780249886E-2</v>
      </c>
      <c r="S1332" s="13"/>
      <c r="T1332" s="13">
        <v>1</v>
      </c>
      <c r="U1332" s="13"/>
      <c r="V1332" s="15">
        <f ca="1">$B$2*LOG(B1332+1)+SUMPRODUCT($C$2:$T$2,C1332:T1332)</f>
        <v>146.78495664519295</v>
      </c>
      <c r="W1332" s="10">
        <f t="shared" ca="1" si="40"/>
        <v>68140881028.222069</v>
      </c>
      <c r="X1332" s="7">
        <f t="shared" ca="1" si="41"/>
        <v>1</v>
      </c>
      <c r="Y1332" s="16">
        <f ca="1">X1332/$AA$15</f>
        <v>1.1579434923575729E-4</v>
      </c>
    </row>
    <row r="1333" spans="1:25" x14ac:dyDescent="0.25">
      <c r="A1333" t="str">
        <f>'Consolidated List'!A582</f>
        <v xml:space="preserve">Sunset Beach </v>
      </c>
      <c r="B1333" s="7">
        <f>'Consolidated List'!B582</f>
        <v>88</v>
      </c>
      <c r="C1333" s="7">
        <f>'Consolidated List'!C582</f>
        <v>0</v>
      </c>
      <c r="D1333" s="7">
        <f>'Consolidated List'!D582</f>
        <v>0</v>
      </c>
      <c r="E1333" s="7">
        <f>'Consolidated List'!E582</f>
        <v>0</v>
      </c>
      <c r="F1333" s="7">
        <f>'Consolidated List'!F582</f>
        <v>1</v>
      </c>
      <c r="G1333" s="7">
        <f>'Consolidated List'!G582</f>
        <v>0</v>
      </c>
      <c r="H1333" s="7">
        <f>'Consolidated List'!H582</f>
        <v>0</v>
      </c>
      <c r="I1333" s="7">
        <f>'Consolidated List'!I582</f>
        <v>0</v>
      </c>
      <c r="J1333" s="7">
        <f>'Consolidated List'!J582</f>
        <v>0</v>
      </c>
      <c r="K1333" s="7">
        <f>'Consolidated List'!K582</f>
        <v>0</v>
      </c>
      <c r="L1333" s="7">
        <f>'Consolidated List'!L582</f>
        <v>0</v>
      </c>
      <c r="M1333" s="7">
        <f>'Consolidated List'!M582</f>
        <v>0</v>
      </c>
      <c r="N1333" s="7">
        <f>'Consolidated List'!N582</f>
        <v>0</v>
      </c>
      <c r="O1333" s="7">
        <f>'Consolidated List'!O582</f>
        <v>0</v>
      </c>
      <c r="P1333" s="7">
        <f>'Consolidated List'!P582</f>
        <v>0</v>
      </c>
      <c r="Q1333" s="7">
        <f>'Consolidated List'!Q582</f>
        <v>0</v>
      </c>
      <c r="R1333" s="10">
        <f ca="1">RAND()*2-1</f>
        <v>-0.8104298555771563</v>
      </c>
      <c r="T1333">
        <v>3</v>
      </c>
      <c r="V1333" s="10">
        <f ca="1">$B$2*LOG(B1333+1)+SUMPRODUCT($C$2:$T$2,C1333:T1333)</f>
        <v>205.22557166351058</v>
      </c>
      <c r="W1333" s="10">
        <f t="shared" ca="1" si="40"/>
        <v>364046927826.15863</v>
      </c>
      <c r="X1333" s="7">
        <f t="shared" ca="1" si="41"/>
        <v>3</v>
      </c>
      <c r="Y1333" s="16">
        <f ca="1">X1333/$AA$15</f>
        <v>3.4738304770727188E-4</v>
      </c>
    </row>
    <row r="1334" spans="1:25" x14ac:dyDescent="0.25">
      <c r="A1334" t="str">
        <f>'Consolidated List'!A583</f>
        <v xml:space="preserve">Sunset Point </v>
      </c>
      <c r="B1334" s="7">
        <f>'Consolidated List'!B583</f>
        <v>242</v>
      </c>
      <c r="C1334" s="7">
        <f>'Consolidated List'!C583</f>
        <v>0</v>
      </c>
      <c r="D1334" s="7">
        <f>'Consolidated List'!D583</f>
        <v>0</v>
      </c>
      <c r="E1334" s="7">
        <f>'Consolidated List'!E583</f>
        <v>0</v>
      </c>
      <c r="F1334" s="7">
        <f>'Consolidated List'!F583</f>
        <v>1</v>
      </c>
      <c r="G1334" s="7">
        <f>'Consolidated List'!G583</f>
        <v>0</v>
      </c>
      <c r="H1334" s="7">
        <f>'Consolidated List'!H583</f>
        <v>0</v>
      </c>
      <c r="I1334" s="7">
        <f>'Consolidated List'!I583</f>
        <v>0</v>
      </c>
      <c r="J1334" s="7">
        <f>'Consolidated List'!J583</f>
        <v>0</v>
      </c>
      <c r="K1334" s="7">
        <f>'Consolidated List'!K583</f>
        <v>0</v>
      </c>
      <c r="L1334" s="7">
        <f>'Consolidated List'!L583</f>
        <v>0</v>
      </c>
      <c r="M1334" s="7">
        <f>'Consolidated List'!M583</f>
        <v>0</v>
      </c>
      <c r="N1334" s="7">
        <f>'Consolidated List'!N583</f>
        <v>0</v>
      </c>
      <c r="O1334" s="7">
        <f>'Consolidated List'!O583</f>
        <v>0</v>
      </c>
      <c r="P1334" s="7">
        <f>'Consolidated List'!P583</f>
        <v>0</v>
      </c>
      <c r="Q1334" s="7">
        <f>'Consolidated List'!Q583</f>
        <v>0</v>
      </c>
      <c r="R1334" s="10">
        <f ca="1">RAND()*2-1</f>
        <v>0.21488001458629813</v>
      </c>
      <c r="T1334">
        <v>4</v>
      </c>
      <c r="V1334" s="10">
        <f ca="1">$B$2*LOG(B1334+1)+SUMPRODUCT($C$2:$T$2,C1334:T1334)</f>
        <v>273.87380717460729</v>
      </c>
      <c r="W1334" s="10">
        <f t="shared" ca="1" si="40"/>
        <v>1540822087091.416</v>
      </c>
      <c r="X1334" s="7">
        <f t="shared" ca="1" si="41"/>
        <v>12</v>
      </c>
      <c r="Y1334" s="16">
        <f ca="1">X1334/$AA$15</f>
        <v>1.3895321908290875E-3</v>
      </c>
    </row>
    <row r="1335" spans="1:25" x14ac:dyDescent="0.25">
      <c r="A1335" s="13" t="str">
        <f>'Consolidated List'!A1876</f>
        <v xml:space="preserve">Sunset View Acres </v>
      </c>
      <c r="B1335" s="14">
        <f>'Consolidated List'!B1876</f>
        <v>114</v>
      </c>
      <c r="C1335" s="14">
        <f>'Consolidated List'!C1876</f>
        <v>0</v>
      </c>
      <c r="D1335" s="14">
        <f>'Consolidated List'!D1876</f>
        <v>0</v>
      </c>
      <c r="E1335" s="14">
        <f>'Consolidated List'!E1876</f>
        <v>0</v>
      </c>
      <c r="F1335" s="14">
        <f>'Consolidated List'!F1876</f>
        <v>0</v>
      </c>
      <c r="G1335" s="14">
        <f>'Consolidated List'!G1876</f>
        <v>0</v>
      </c>
      <c r="H1335" s="14">
        <f>'Consolidated List'!H1876</f>
        <v>0</v>
      </c>
      <c r="I1335" s="14">
        <f>'Consolidated List'!I1876</f>
        <v>0</v>
      </c>
      <c r="J1335" s="14">
        <f>'Consolidated List'!J1876</f>
        <v>0</v>
      </c>
      <c r="K1335" s="14">
        <f>'Consolidated List'!K1876</f>
        <v>0</v>
      </c>
      <c r="L1335" s="14">
        <f>'Consolidated List'!L1876</f>
        <v>0</v>
      </c>
      <c r="M1335" s="14">
        <f>'Consolidated List'!M1876</f>
        <v>0</v>
      </c>
      <c r="N1335" s="14">
        <f>'Consolidated List'!N1876</f>
        <v>0</v>
      </c>
      <c r="O1335" s="14">
        <f>'Consolidated List'!O1876</f>
        <v>0</v>
      </c>
      <c r="P1335" s="14">
        <f>'Consolidated List'!P1876</f>
        <v>0</v>
      </c>
      <c r="Q1335" s="14">
        <f>'Consolidated List'!Q1876</f>
        <v>1</v>
      </c>
      <c r="R1335" s="15">
        <f ca="1">RAND()*2-1</f>
        <v>-0.25208225784095295</v>
      </c>
      <c r="S1335" s="13"/>
      <c r="T1335" s="13">
        <v>1</v>
      </c>
      <c r="U1335" s="13"/>
      <c r="V1335" s="15">
        <f ca="1">$B$2*LOG(B1335+1)+SUMPRODUCT($C$2:$T$2,C1335:T1335)</f>
        <v>149.48220615325965</v>
      </c>
      <c r="W1335" s="10">
        <f t="shared" ca="1" si="40"/>
        <v>74635851869.760757</v>
      </c>
      <c r="X1335" s="7">
        <f t="shared" ca="1" si="41"/>
        <v>1</v>
      </c>
      <c r="Y1335" s="16">
        <f ca="1">X1335/$AA$15</f>
        <v>1.1579434923575729E-4</v>
      </c>
    </row>
    <row r="1336" spans="1:25" x14ac:dyDescent="0.25">
      <c r="A1336" s="13" t="str">
        <f>'Consolidated List'!A1877</f>
        <v xml:space="preserve">Swalwell </v>
      </c>
      <c r="B1336" s="14">
        <f>'Consolidated List'!B1877</f>
        <v>109</v>
      </c>
      <c r="C1336" s="14">
        <f>'Consolidated List'!C1877</f>
        <v>0</v>
      </c>
      <c r="D1336" s="14">
        <f>'Consolidated List'!D1877</f>
        <v>0</v>
      </c>
      <c r="E1336" s="7">
        <f>'Consolidated List'!E426</f>
        <v>1</v>
      </c>
      <c r="F1336" s="14">
        <f>'Consolidated List'!F1877</f>
        <v>0</v>
      </c>
      <c r="G1336" s="14">
        <f>'Consolidated List'!G1877</f>
        <v>0</v>
      </c>
      <c r="H1336" s="14">
        <f>'Consolidated List'!H1877</f>
        <v>0</v>
      </c>
      <c r="I1336" s="14">
        <f>'Consolidated List'!I1877</f>
        <v>0</v>
      </c>
      <c r="J1336" s="14">
        <f>'Consolidated List'!J1877</f>
        <v>0</v>
      </c>
      <c r="K1336" s="14">
        <f>'Consolidated List'!K1877</f>
        <v>0</v>
      </c>
      <c r="L1336" s="14">
        <f>'Consolidated List'!L1877</f>
        <v>0</v>
      </c>
      <c r="M1336" s="14">
        <f>'Consolidated List'!M1877</f>
        <v>0</v>
      </c>
      <c r="N1336" s="14">
        <f>'Consolidated List'!N1877</f>
        <v>0</v>
      </c>
      <c r="O1336" s="14">
        <f>'Consolidated List'!O1877</f>
        <v>0</v>
      </c>
      <c r="P1336" s="14">
        <f>'Consolidated List'!P1877</f>
        <v>0</v>
      </c>
      <c r="Q1336" s="14">
        <f>'Consolidated List'!Q1877</f>
        <v>1</v>
      </c>
      <c r="R1336" s="15">
        <f ca="1">RAND()*2-1</f>
        <v>-0.770709452076074</v>
      </c>
      <c r="S1336" s="13"/>
      <c r="T1336" s="13"/>
      <c r="U1336" s="13"/>
      <c r="V1336" s="15">
        <f ca="1">$B$2*LOG(B1336+1)+SUMPRODUCT($C$2:$T$2,C1336:T1336)</f>
        <v>124.65886408946068</v>
      </c>
      <c r="W1336" s="10">
        <f t="shared" ca="1" si="40"/>
        <v>30103419180.419456</v>
      </c>
      <c r="X1336" s="7">
        <f t="shared" ca="1" si="41"/>
        <v>1</v>
      </c>
      <c r="Y1336" s="16">
        <f ca="1">X1336/$AA$15</f>
        <v>1.1579434923575729E-4</v>
      </c>
    </row>
    <row r="1337" spans="1:25" x14ac:dyDescent="0.25">
      <c r="A1337" t="str">
        <f>'Consolidated List'!A681</f>
        <v xml:space="preserve">Swampy Lake </v>
      </c>
      <c r="B1337" s="7">
        <f>'Consolidated List'!B681</f>
        <v>0</v>
      </c>
      <c r="C1337" s="7">
        <f>'Consolidated List'!C681</f>
        <v>0</v>
      </c>
      <c r="D1337" s="7">
        <f>'Consolidated List'!D681</f>
        <v>0</v>
      </c>
      <c r="E1337" s="7">
        <f>'Consolidated List'!E681</f>
        <v>0</v>
      </c>
      <c r="F1337" s="7">
        <f>'Consolidated List'!F681</f>
        <v>0</v>
      </c>
      <c r="G1337" s="7">
        <f>'Consolidated List'!G681</f>
        <v>0</v>
      </c>
      <c r="H1337" s="7">
        <f>'Consolidated List'!H681</f>
        <v>0</v>
      </c>
      <c r="I1337" s="7">
        <f>'Consolidated List'!I681</f>
        <v>1</v>
      </c>
      <c r="J1337" s="7">
        <f>'Consolidated List'!J681</f>
        <v>0</v>
      </c>
      <c r="K1337" s="7">
        <f>'Consolidated List'!K681</f>
        <v>0</v>
      </c>
      <c r="L1337" s="7">
        <f>'Consolidated List'!L681</f>
        <v>0</v>
      </c>
      <c r="M1337" s="7">
        <f>'Consolidated List'!M681</f>
        <v>0</v>
      </c>
      <c r="N1337" s="7">
        <f>'Consolidated List'!N681</f>
        <v>0</v>
      </c>
      <c r="O1337" s="7">
        <f>'Consolidated List'!O681</f>
        <v>0</v>
      </c>
      <c r="P1337" s="7">
        <f>'Consolidated List'!P681</f>
        <v>0</v>
      </c>
      <c r="Q1337" s="7">
        <f>'Consolidated List'!Q681</f>
        <v>0</v>
      </c>
      <c r="R1337" s="10">
        <f ca="1">RAND()*2-1</f>
        <v>-0.14526220241370758</v>
      </c>
      <c r="V1337" s="10">
        <f ca="1">$B$2*LOG(B1337+1)+SUMPRODUCT($C$2:$T$2,C1337:T1337)</f>
        <v>33.547377975862922</v>
      </c>
      <c r="W1337" s="10">
        <f t="shared" ca="1" si="40"/>
        <v>42490602.470024489</v>
      </c>
      <c r="X1337" s="7">
        <f t="shared" ca="1" si="41"/>
        <v>1</v>
      </c>
      <c r="Y1337" s="16">
        <f ca="1">X1337/$AA$15</f>
        <v>1.1579434923575729E-4</v>
      </c>
    </row>
    <row r="1338" spans="1:25" x14ac:dyDescent="0.25">
      <c r="A1338" s="13" t="str">
        <f>'Consolidated List'!A1878</f>
        <v xml:space="preserve">Swan City Trailer Court </v>
      </c>
      <c r="B1338" s="14">
        <f>'Consolidated List'!B1878</f>
        <v>178</v>
      </c>
      <c r="C1338" s="14">
        <f>'Consolidated List'!C1878</f>
        <v>0</v>
      </c>
      <c r="D1338" s="14">
        <f>'Consolidated List'!D1878</f>
        <v>0</v>
      </c>
      <c r="E1338" s="14">
        <f>'Consolidated List'!E1878</f>
        <v>0</v>
      </c>
      <c r="F1338" s="14">
        <f>'Consolidated List'!F1878</f>
        <v>0</v>
      </c>
      <c r="G1338" s="14">
        <f>'Consolidated List'!G1878</f>
        <v>0</v>
      </c>
      <c r="H1338" s="14">
        <f>'Consolidated List'!H1878</f>
        <v>0</v>
      </c>
      <c r="I1338" s="14">
        <f>'Consolidated List'!I1878</f>
        <v>0</v>
      </c>
      <c r="J1338" s="14">
        <f>'Consolidated List'!J1878</f>
        <v>0</v>
      </c>
      <c r="K1338" s="14">
        <f>'Consolidated List'!K1878</f>
        <v>0</v>
      </c>
      <c r="L1338" s="14">
        <f>'Consolidated List'!L1878</f>
        <v>0</v>
      </c>
      <c r="M1338" s="14">
        <f>'Consolidated List'!M1878</f>
        <v>0</v>
      </c>
      <c r="N1338" s="14">
        <f>'Consolidated List'!N1878</f>
        <v>0</v>
      </c>
      <c r="O1338" s="14">
        <f>'Consolidated List'!O1878</f>
        <v>0</v>
      </c>
      <c r="P1338" s="14">
        <f>'Consolidated List'!P1878</f>
        <v>0</v>
      </c>
      <c r="Q1338" s="14">
        <f>'Consolidated List'!Q1878</f>
        <v>1</v>
      </c>
      <c r="R1338" s="15">
        <f ca="1">RAND()*2-1</f>
        <v>0.74180643089241349</v>
      </c>
      <c r="S1338" s="13"/>
      <c r="T1338" s="13">
        <v>4</v>
      </c>
      <c r="U1338" s="13"/>
      <c r="V1338" s="15">
        <f ca="1">$B$2*LOG(B1338+1)+SUMPRODUCT($C$2:$T$2,C1338:T1338)</f>
        <v>297.76221433126062</v>
      </c>
      <c r="W1338" s="10">
        <f t="shared" ca="1" si="40"/>
        <v>2340711707329.5376</v>
      </c>
      <c r="X1338" s="7">
        <f t="shared" ca="1" si="41"/>
        <v>18</v>
      </c>
      <c r="Y1338" s="16">
        <f ca="1">X1338/$AA$15</f>
        <v>2.0842982862436313E-3</v>
      </c>
    </row>
    <row r="1339" spans="1:25" x14ac:dyDescent="0.25">
      <c r="A1339" t="str">
        <f>'Consolidated List'!A1527</f>
        <v xml:space="preserve">Swan Hills </v>
      </c>
      <c r="B1339" s="7">
        <f>'Consolidated List'!B1527</f>
        <v>1645</v>
      </c>
      <c r="C1339" s="7">
        <f>'Consolidated List'!C1527</f>
        <v>0</v>
      </c>
      <c r="D1339" s="7">
        <f>'Consolidated List'!D1527</f>
        <v>0</v>
      </c>
      <c r="E1339" s="7">
        <f>'Consolidated List'!E1527</f>
        <v>0</v>
      </c>
      <c r="F1339" s="7">
        <f>'Consolidated List'!F1527</f>
        <v>0</v>
      </c>
      <c r="G1339" s="7">
        <f>'Consolidated List'!G1527</f>
        <v>0</v>
      </c>
      <c r="H1339" s="7">
        <f>'Consolidated List'!H1527</f>
        <v>0</v>
      </c>
      <c r="I1339" s="7">
        <f>'Consolidated List'!I1527</f>
        <v>0</v>
      </c>
      <c r="J1339" s="7">
        <f>'Consolidated List'!J1527</f>
        <v>0</v>
      </c>
      <c r="K1339" s="7">
        <f>'Consolidated List'!K1527</f>
        <v>0</v>
      </c>
      <c r="L1339" s="7">
        <f>'Consolidated List'!L1527</f>
        <v>0</v>
      </c>
      <c r="M1339" s="7">
        <f>'Consolidated List'!M1527</f>
        <v>0</v>
      </c>
      <c r="N1339" s="7">
        <f>'Consolidated List'!N1527</f>
        <v>0</v>
      </c>
      <c r="O1339" s="7">
        <f>'Consolidated List'!O1527</f>
        <v>1</v>
      </c>
      <c r="P1339" s="7">
        <f>'Consolidated List'!P1527</f>
        <v>0</v>
      </c>
      <c r="Q1339" s="7">
        <f>'Consolidated List'!Q1527</f>
        <v>0</v>
      </c>
      <c r="R1339" s="10">
        <f ca="1">RAND()*2-1</f>
        <v>0.42215809201498256</v>
      </c>
      <c r="V1339" s="10">
        <f ca="1">$B$2*LOG(B1339+1)+SUMPRODUCT($C$2:$T$2,C1339:T1339)</f>
        <v>190.36376533906611</v>
      </c>
      <c r="W1339" s="10">
        <f t="shared" ca="1" si="40"/>
        <v>249989306716.08667</v>
      </c>
      <c r="X1339" s="7">
        <f t="shared" ca="1" si="41"/>
        <v>2</v>
      </c>
      <c r="Y1339" s="16">
        <f ca="1">X1339/$AA$15</f>
        <v>2.3158869847151459E-4</v>
      </c>
    </row>
    <row r="1340" spans="1:25" x14ac:dyDescent="0.25">
      <c r="A1340" t="str">
        <f>'Consolidated List'!A682</f>
        <v xml:space="preserve">Swan River </v>
      </c>
      <c r="B1340" s="7">
        <f>'Consolidated List'!B682</f>
        <v>307</v>
      </c>
      <c r="C1340" s="7">
        <f>'Consolidated List'!C682</f>
        <v>0</v>
      </c>
      <c r="D1340" s="7">
        <f>'Consolidated List'!D682</f>
        <v>0</v>
      </c>
      <c r="E1340" s="7">
        <f>'Consolidated List'!E682</f>
        <v>0</v>
      </c>
      <c r="F1340" s="7">
        <f>'Consolidated List'!F682</f>
        <v>0</v>
      </c>
      <c r="G1340" s="7">
        <f>'Consolidated List'!G682</f>
        <v>0</v>
      </c>
      <c r="H1340" s="7">
        <f>'Consolidated List'!H682</f>
        <v>0</v>
      </c>
      <c r="I1340" s="7">
        <f>'Consolidated List'!I682</f>
        <v>1</v>
      </c>
      <c r="J1340" s="7">
        <f>'Consolidated List'!J682</f>
        <v>0</v>
      </c>
      <c r="K1340" s="7">
        <f>'Consolidated List'!K682</f>
        <v>0</v>
      </c>
      <c r="L1340" s="7">
        <f>'Consolidated List'!L682</f>
        <v>0</v>
      </c>
      <c r="M1340" s="7">
        <f>'Consolidated List'!M682</f>
        <v>0</v>
      </c>
      <c r="N1340" s="7">
        <f>'Consolidated List'!N682</f>
        <v>0</v>
      </c>
      <c r="O1340" s="7">
        <f>'Consolidated List'!O682</f>
        <v>0</v>
      </c>
      <c r="P1340" s="7">
        <f>'Consolidated List'!P682</f>
        <v>0</v>
      </c>
      <c r="Q1340" s="7">
        <f>'Consolidated List'!Q682</f>
        <v>0</v>
      </c>
      <c r="R1340" s="10">
        <f ca="1">RAND()*2-1</f>
        <v>-8.492162361522726E-2</v>
      </c>
      <c r="V1340" s="10">
        <f ca="1">$B$2*LOG(B1340+1)+SUMPRODUCT($C$2:$T$2,C1340:T1340)</f>
        <v>116.27295740836239</v>
      </c>
      <c r="W1340" s="10">
        <f t="shared" ca="1" si="40"/>
        <v>21251695984.56736</v>
      </c>
      <c r="X1340" s="7">
        <f t="shared" ca="1" si="41"/>
        <v>1</v>
      </c>
      <c r="Y1340" s="16">
        <f ca="1">X1340/$AA$15</f>
        <v>1.1579434923575729E-4</v>
      </c>
    </row>
    <row r="1341" spans="1:25" x14ac:dyDescent="0.25">
      <c r="A1341" t="str">
        <f>'Consolidated List'!A1039</f>
        <v>Sweet Grass</v>
      </c>
      <c r="B1341" s="7">
        <f>'Consolidated List'!B1039</f>
        <v>0</v>
      </c>
      <c r="C1341" s="7">
        <f>'Consolidated List'!C1039</f>
        <v>0</v>
      </c>
      <c r="D1341" s="7">
        <f>'Consolidated List'!D1039</f>
        <v>0</v>
      </c>
      <c r="E1341" s="7">
        <f>'Consolidated List'!E1039</f>
        <v>0</v>
      </c>
      <c r="F1341" s="7">
        <f>'Consolidated List'!F1039</f>
        <v>0</v>
      </c>
      <c r="G1341" s="7">
        <f>'Consolidated List'!G1039</f>
        <v>0</v>
      </c>
      <c r="H1341" s="7">
        <f>'Consolidated List'!H1039</f>
        <v>0</v>
      </c>
      <c r="I1341" s="7">
        <f>'Consolidated List'!I1039</f>
        <v>0</v>
      </c>
      <c r="J1341" s="7">
        <f>'Consolidated List'!J1039</f>
        <v>0</v>
      </c>
      <c r="K1341" s="7">
        <f>'Consolidated List'!K1039</f>
        <v>0</v>
      </c>
      <c r="L1341" s="7">
        <f>'Consolidated List'!L1039</f>
        <v>0</v>
      </c>
      <c r="M1341" s="7">
        <f>'Consolidated List'!M1039</f>
        <v>1</v>
      </c>
      <c r="N1341" s="7">
        <f>'Consolidated List'!N1039</f>
        <v>0</v>
      </c>
      <c r="O1341" s="7">
        <f>'Consolidated List'!O1039</f>
        <v>0</v>
      </c>
      <c r="P1341" s="7">
        <f>'Consolidated List'!P1039</f>
        <v>0</v>
      </c>
      <c r="Q1341" s="7">
        <f>'Consolidated List'!Q1039</f>
        <v>0</v>
      </c>
      <c r="R1341" s="10">
        <f ca="1">RAND()*2-1</f>
        <v>-0.59065620213910375</v>
      </c>
      <c r="V1341" s="10">
        <f ca="1">$B$2*LOG(B1341+1)+SUMPRODUCT($C$2:$T$2,C1341:T1341)</f>
        <v>49.947804922421412</v>
      </c>
      <c r="W1341" s="10">
        <f t="shared" ca="1" si="40"/>
        <v>310872303.68026853</v>
      </c>
      <c r="X1341" s="7">
        <f t="shared" ca="1" si="41"/>
        <v>1</v>
      </c>
      <c r="Y1341" s="16">
        <f ca="1">X1341/$AA$15</f>
        <v>1.1579434923575729E-4</v>
      </c>
    </row>
    <row r="1342" spans="1:25" x14ac:dyDescent="0.25">
      <c r="A1342" t="str">
        <f>'Consolidated List'!A883</f>
        <v>Switzer</v>
      </c>
      <c r="B1342" s="7">
        <f>'Consolidated List'!B883</f>
        <v>0</v>
      </c>
      <c r="C1342" s="7">
        <f>'Consolidated List'!C883</f>
        <v>0</v>
      </c>
      <c r="D1342" s="7">
        <f>'Consolidated List'!D883</f>
        <v>0</v>
      </c>
      <c r="E1342" s="7">
        <f>'Consolidated List'!E883</f>
        <v>0</v>
      </c>
      <c r="F1342" s="7">
        <f>'Consolidated List'!F883</f>
        <v>0</v>
      </c>
      <c r="G1342" s="7">
        <f>'Consolidated List'!G883</f>
        <v>0</v>
      </c>
      <c r="H1342" s="7">
        <f>'Consolidated List'!H883</f>
        <v>0</v>
      </c>
      <c r="I1342" s="7">
        <f>'Consolidated List'!I883</f>
        <v>0</v>
      </c>
      <c r="J1342" s="7">
        <f>'Consolidated List'!J883</f>
        <v>0</v>
      </c>
      <c r="K1342" s="7">
        <f>'Consolidated List'!K883</f>
        <v>0</v>
      </c>
      <c r="L1342" s="7">
        <f>'Consolidated List'!L883</f>
        <v>1</v>
      </c>
      <c r="M1342" s="7">
        <f>'Consolidated List'!M883</f>
        <v>0</v>
      </c>
      <c r="N1342" s="7">
        <f>'Consolidated List'!N883</f>
        <v>0</v>
      </c>
      <c r="O1342" s="7">
        <f>'Consolidated List'!O883</f>
        <v>0</v>
      </c>
      <c r="P1342" s="7">
        <f>'Consolidated List'!P883</f>
        <v>0</v>
      </c>
      <c r="Q1342" s="7">
        <f>'Consolidated List'!Q883</f>
        <v>0</v>
      </c>
      <c r="R1342" s="10">
        <f ca="1">RAND()*2-1</f>
        <v>8.5351408346282742E-2</v>
      </c>
      <c r="V1342" s="10">
        <f ca="1">$B$2*LOG(B1342+1)+SUMPRODUCT($C$2:$T$2,C1342:T1342)</f>
        <v>25.853514083462827</v>
      </c>
      <c r="W1342" s="10">
        <f t="shared" ca="1" si="40"/>
        <v>11550421.549847586</v>
      </c>
      <c r="X1342" s="7">
        <f t="shared" ca="1" si="41"/>
        <v>1</v>
      </c>
      <c r="Y1342" s="16">
        <f ca="1">X1342/$AA$15</f>
        <v>1.1579434923575729E-4</v>
      </c>
    </row>
    <row r="1343" spans="1:25" x14ac:dyDescent="0.25">
      <c r="A1343" t="str">
        <f>'Consolidated List'!A1528</f>
        <v xml:space="preserve">Sylvan Lake </v>
      </c>
      <c r="B1343" s="7">
        <f>'Consolidated List'!B1528</f>
        <v>10208</v>
      </c>
      <c r="C1343" s="7">
        <f>'Consolidated List'!C1528</f>
        <v>0</v>
      </c>
      <c r="D1343" s="7">
        <f>'Consolidated List'!D1528</f>
        <v>0</v>
      </c>
      <c r="E1343" s="7">
        <f>'Consolidated List'!E1528</f>
        <v>0</v>
      </c>
      <c r="F1343" s="7">
        <f>'Consolidated List'!F1528</f>
        <v>0</v>
      </c>
      <c r="G1343" s="7">
        <f>'Consolidated List'!G1528</f>
        <v>0</v>
      </c>
      <c r="H1343" s="7">
        <f>'Consolidated List'!H1528</f>
        <v>0</v>
      </c>
      <c r="I1343" s="7">
        <f>'Consolidated List'!I1528</f>
        <v>0</v>
      </c>
      <c r="J1343" s="7">
        <f>'Consolidated List'!J1528</f>
        <v>0</v>
      </c>
      <c r="K1343" s="7">
        <f>'Consolidated List'!K1528</f>
        <v>0</v>
      </c>
      <c r="L1343" s="7">
        <f>'Consolidated List'!L876</f>
        <v>1</v>
      </c>
      <c r="M1343" s="7">
        <f>'Consolidated List'!M1528</f>
        <v>0</v>
      </c>
      <c r="N1343" s="7">
        <f>'Consolidated List'!N1528</f>
        <v>0</v>
      </c>
      <c r="O1343" s="7">
        <f>'Consolidated List'!O1528</f>
        <v>1</v>
      </c>
      <c r="P1343" s="7">
        <f>'Consolidated List'!P1528</f>
        <v>0</v>
      </c>
      <c r="Q1343" s="7">
        <f>'Consolidated List'!Q1528</f>
        <v>0</v>
      </c>
      <c r="R1343" s="10">
        <f ca="1">RAND()*2-1</f>
        <v>0.56761699388497688</v>
      </c>
      <c r="V1343" s="10">
        <f ca="1">$B$2*LOG(B1343+1)+SUMPRODUCT($C$2:$T$2,C1343:T1343)</f>
        <v>242.97261566476033</v>
      </c>
      <c r="W1343" s="10">
        <f t="shared" ca="1" si="40"/>
        <v>846811300666.86182</v>
      </c>
      <c r="X1343" s="7">
        <f t="shared" ca="1" si="41"/>
        <v>7</v>
      </c>
      <c r="Y1343" s="16">
        <f ca="1">X1343/$AA$15</f>
        <v>8.1056044465030105E-4</v>
      </c>
    </row>
    <row r="1344" spans="1:25" x14ac:dyDescent="0.25">
      <c r="A1344" t="str">
        <f>'Consolidated List'!A1393</f>
        <v xml:space="preserve">Symons Valley </v>
      </c>
      <c r="B1344" s="7">
        <f>'Consolidated List'!B1393</f>
        <v>2658</v>
      </c>
      <c r="C1344" s="7">
        <f>'Consolidated List'!C1393</f>
        <v>0</v>
      </c>
      <c r="D1344" s="7">
        <f>'Consolidated List'!D1393</f>
        <v>0</v>
      </c>
      <c r="E1344" s="7">
        <f>'Consolidated List'!E1393</f>
        <v>0</v>
      </c>
      <c r="F1344" s="7">
        <f>'Consolidated List'!F1393</f>
        <v>0</v>
      </c>
      <c r="G1344" s="7">
        <f>'Consolidated List'!G1393</f>
        <v>0</v>
      </c>
      <c r="H1344" s="7">
        <f>'Consolidated List'!H1393</f>
        <v>0</v>
      </c>
      <c r="I1344" s="7">
        <f>'Consolidated List'!I1393</f>
        <v>0</v>
      </c>
      <c r="J1344" s="7">
        <f>'Consolidated List'!J1393</f>
        <v>0</v>
      </c>
      <c r="K1344" s="7">
        <f>'Consolidated List'!K1393</f>
        <v>0</v>
      </c>
      <c r="L1344" s="7">
        <f>'Consolidated List'!L1393</f>
        <v>0</v>
      </c>
      <c r="M1344" s="7">
        <f>'Consolidated List'!M1393</f>
        <v>0</v>
      </c>
      <c r="N1344" s="7">
        <f>'Consolidated List'!N1393</f>
        <v>1</v>
      </c>
      <c r="O1344" s="7">
        <f>'Consolidated List'!O1393</f>
        <v>0</v>
      </c>
      <c r="P1344" s="7">
        <f>'Consolidated List'!P1393</f>
        <v>0</v>
      </c>
      <c r="Q1344" s="7">
        <f>'Consolidated List'!Q1393</f>
        <v>0</v>
      </c>
      <c r="R1344" s="10">
        <f ca="1">RAND()*2-1</f>
        <v>0.44348191705702145</v>
      </c>
      <c r="V1344" s="10">
        <f ca="1">$B$2*LOG(B1344+1)+SUMPRODUCT($C$2:$T$2,C1344:T1344)</f>
        <v>129.45052430251192</v>
      </c>
      <c r="W1344" s="10">
        <f t="shared" ca="1" si="40"/>
        <v>36351226510.584648</v>
      </c>
      <c r="X1344" s="7">
        <f t="shared" ca="1" si="41"/>
        <v>1</v>
      </c>
      <c r="Y1344" s="16">
        <f ca="1">X1344/$AA$15</f>
        <v>1.1579434923575729E-4</v>
      </c>
    </row>
    <row r="1345" spans="1:25" x14ac:dyDescent="0.25">
      <c r="A1345" s="13" t="str">
        <f>'Consolidated List'!A1879</f>
        <v xml:space="preserve">T &amp; E Trailer Park </v>
      </c>
      <c r="B1345" s="14">
        <f>'Consolidated List'!B1879</f>
        <v>213</v>
      </c>
      <c r="C1345" s="14">
        <f>'Consolidated List'!C1879</f>
        <v>0</v>
      </c>
      <c r="D1345" s="14">
        <f>'Consolidated List'!D1879</f>
        <v>0</v>
      </c>
      <c r="E1345" s="14">
        <f>'Consolidated List'!E1879</f>
        <v>0</v>
      </c>
      <c r="F1345" s="14">
        <f>'Consolidated List'!F1879</f>
        <v>0</v>
      </c>
      <c r="G1345" s="14">
        <f>'Consolidated List'!G1879</f>
        <v>0</v>
      </c>
      <c r="H1345" s="14">
        <f>'Consolidated List'!H1879</f>
        <v>0</v>
      </c>
      <c r="I1345" s="14">
        <f>'Consolidated List'!I1879</f>
        <v>0</v>
      </c>
      <c r="J1345" s="14">
        <f>'Consolidated List'!J1879</f>
        <v>0</v>
      </c>
      <c r="K1345" s="14">
        <f>'Consolidated List'!K1879</f>
        <v>0</v>
      </c>
      <c r="L1345" s="14">
        <f>'Consolidated List'!L1879</f>
        <v>0</v>
      </c>
      <c r="M1345" s="14">
        <f>'Consolidated List'!M1879</f>
        <v>0</v>
      </c>
      <c r="N1345" s="14">
        <f>'Consolidated List'!N1879</f>
        <v>0</v>
      </c>
      <c r="O1345" s="14">
        <f>'Consolidated List'!O1879</f>
        <v>0</v>
      </c>
      <c r="P1345" s="14">
        <f>'Consolidated List'!P1879</f>
        <v>0</v>
      </c>
      <c r="Q1345" s="14">
        <f>'Consolidated List'!Q1879</f>
        <v>1</v>
      </c>
      <c r="R1345" s="15">
        <f ca="1">RAND()*2-1</f>
        <v>0.78967461012452378</v>
      </c>
      <c r="S1345" s="13"/>
      <c r="T1345" s="13">
        <v>4</v>
      </c>
      <c r="U1345" s="13"/>
      <c r="V1345" s="15">
        <f ca="1">$B$2*LOG(B1345+1)+SUMPRODUCT($C$2:$T$2,C1345:T1345)</f>
        <v>300.80040062176852</v>
      </c>
      <c r="W1345" s="10">
        <f t="shared" ca="1" si="40"/>
        <v>2462589660400.1455</v>
      </c>
      <c r="X1345" s="7">
        <f t="shared" ca="1" si="41"/>
        <v>19</v>
      </c>
      <c r="Y1345" s="16">
        <f ca="1">X1345/$AA$15</f>
        <v>2.2000926354793886E-3</v>
      </c>
    </row>
    <row r="1346" spans="1:25" x14ac:dyDescent="0.25">
      <c r="A1346" t="str">
        <f>'Consolidated List'!A527</f>
        <v>Taber</v>
      </c>
      <c r="B1346" s="7">
        <f>'Consolidated List'!B527+'Consolidated List'!B1529</f>
        <v>13871</v>
      </c>
      <c r="C1346" s="7">
        <f>'Consolidated List'!C527</f>
        <v>0</v>
      </c>
      <c r="D1346" s="7">
        <f>'Consolidated List'!D527</f>
        <v>0</v>
      </c>
      <c r="E1346" s="7">
        <f>'Consolidated List'!E527</f>
        <v>0</v>
      </c>
      <c r="F1346" s="7">
        <f>'Consolidated List'!F527</f>
        <v>0</v>
      </c>
      <c r="G1346" s="7">
        <f>'Consolidated List'!G527</f>
        <v>1</v>
      </c>
      <c r="H1346" s="7">
        <f>'Consolidated List'!H527</f>
        <v>0</v>
      </c>
      <c r="I1346" s="7">
        <f>'Consolidated List'!I527</f>
        <v>0</v>
      </c>
      <c r="J1346" s="7">
        <f>'Consolidated List'!J527</f>
        <v>0</v>
      </c>
      <c r="K1346" s="7">
        <f>'Consolidated List'!K527</f>
        <v>0</v>
      </c>
      <c r="L1346" s="7">
        <f>'Consolidated List'!L527</f>
        <v>0</v>
      </c>
      <c r="M1346" s="7">
        <f>'Consolidated List'!M527</f>
        <v>0</v>
      </c>
      <c r="N1346" s="7">
        <f>'Consolidated List'!N527</f>
        <v>0</v>
      </c>
      <c r="O1346" s="7">
        <f>'Consolidated List'!O1529</f>
        <v>1</v>
      </c>
      <c r="P1346" s="7">
        <f>'Consolidated List'!P1529</f>
        <v>0</v>
      </c>
      <c r="Q1346" s="7">
        <f>'Consolidated List'!Q1529</f>
        <v>0</v>
      </c>
      <c r="R1346" s="10">
        <f ca="1">RAND()*2-1</f>
        <v>-0.797363934964189</v>
      </c>
      <c r="T1346">
        <v>1</v>
      </c>
      <c r="V1346" s="10">
        <f ca="1">$B$2*LOG(B1346+1)+SUMPRODUCT($C$2:$T$2,C1346:T1346)</f>
        <v>292.71695029471857</v>
      </c>
      <c r="W1346" s="10">
        <f t="shared" ca="1" si="40"/>
        <v>2149014564166.269</v>
      </c>
      <c r="X1346" s="7">
        <f t="shared" ca="1" si="41"/>
        <v>16</v>
      </c>
      <c r="Y1346" s="16">
        <f ca="1">X1346/$AA$15</f>
        <v>1.8527095877721167E-3</v>
      </c>
    </row>
    <row r="1347" spans="1:25" x14ac:dyDescent="0.25">
      <c r="A1347" t="str">
        <f>'Consolidated List'!A812</f>
        <v>Tail Creek</v>
      </c>
      <c r="B1347" s="7">
        <f>'Consolidated List'!B812</f>
        <v>0</v>
      </c>
      <c r="C1347" s="7">
        <f>'Consolidated List'!C812</f>
        <v>0</v>
      </c>
      <c r="D1347" s="7">
        <f>'Consolidated List'!D812</f>
        <v>0</v>
      </c>
      <c r="E1347" s="7">
        <f>'Consolidated List'!E812</f>
        <v>0</v>
      </c>
      <c r="F1347" s="7">
        <f>'Consolidated List'!F812</f>
        <v>0</v>
      </c>
      <c r="G1347" s="7">
        <f>'Consolidated List'!G812</f>
        <v>0</v>
      </c>
      <c r="H1347" s="7">
        <f>'Consolidated List'!H812</f>
        <v>0</v>
      </c>
      <c r="I1347" s="7">
        <f>'Consolidated List'!I812</f>
        <v>0</v>
      </c>
      <c r="J1347" s="7">
        <f>'Consolidated List'!J812</f>
        <v>0</v>
      </c>
      <c r="K1347" s="7">
        <f>'Consolidated List'!K812</f>
        <v>1</v>
      </c>
      <c r="L1347" s="7">
        <f>'Consolidated List'!L812</f>
        <v>0</v>
      </c>
      <c r="M1347" s="7">
        <f>'Consolidated List'!M812</f>
        <v>0</v>
      </c>
      <c r="N1347" s="7">
        <f>'Consolidated List'!N812</f>
        <v>0</v>
      </c>
      <c r="O1347" s="7">
        <f>'Consolidated List'!O812</f>
        <v>0</v>
      </c>
      <c r="P1347" s="7">
        <f>'Consolidated List'!P812</f>
        <v>0</v>
      </c>
      <c r="Q1347" s="7">
        <f>'Consolidated List'!Q812</f>
        <v>0</v>
      </c>
      <c r="R1347" s="10">
        <f ca="1">RAND()*2-1</f>
        <v>-0.46445249880261485</v>
      </c>
      <c r="V1347" s="10">
        <f ca="1">$B$2*LOG(B1347+1)+SUMPRODUCT($C$2:$T$2,C1347:T1347)</f>
        <v>5.3554750119738515</v>
      </c>
      <c r="W1347" s="10">
        <f t="shared" ca="1" si="40"/>
        <v>4403.4470569551841</v>
      </c>
      <c r="X1347" s="7">
        <f t="shared" ca="1" si="41"/>
        <v>1</v>
      </c>
      <c r="Y1347" s="16">
        <f ca="1">X1347/$AA$15</f>
        <v>1.1579434923575729E-4</v>
      </c>
    </row>
    <row r="1348" spans="1:25" x14ac:dyDescent="0.25">
      <c r="A1348" t="str">
        <f>'Consolidated List'!A683</f>
        <v xml:space="preserve">Tall Cree </v>
      </c>
      <c r="B1348" s="7">
        <f>'Consolidated List'!B683</f>
        <v>356</v>
      </c>
      <c r="C1348" s="7">
        <f>'Consolidated List'!C683</f>
        <v>0</v>
      </c>
      <c r="D1348" s="7">
        <f>'Consolidated List'!D683</f>
        <v>0</v>
      </c>
      <c r="E1348" s="7">
        <f>'Consolidated List'!E683</f>
        <v>0</v>
      </c>
      <c r="F1348" s="7">
        <f>'Consolidated List'!F683</f>
        <v>0</v>
      </c>
      <c r="G1348" s="7">
        <f>'Consolidated List'!G683</f>
        <v>0</v>
      </c>
      <c r="H1348" s="7">
        <f>'Consolidated List'!H683</f>
        <v>0</v>
      </c>
      <c r="I1348" s="7">
        <f>'Consolidated List'!I683</f>
        <v>1</v>
      </c>
      <c r="J1348" s="7">
        <f>'Consolidated List'!J683</f>
        <v>0</v>
      </c>
      <c r="K1348" s="7">
        <f>'Consolidated List'!K683</f>
        <v>0</v>
      </c>
      <c r="L1348" s="7">
        <f>'Consolidated List'!L683</f>
        <v>0</v>
      </c>
      <c r="M1348" s="7">
        <f>'Consolidated List'!M683</f>
        <v>0</v>
      </c>
      <c r="N1348" s="7">
        <f>'Consolidated List'!N683</f>
        <v>0</v>
      </c>
      <c r="O1348" s="7">
        <f>'Consolidated List'!O683</f>
        <v>0</v>
      </c>
      <c r="P1348" s="7">
        <f>'Consolidated List'!P683</f>
        <v>0</v>
      </c>
      <c r="Q1348" s="7">
        <f>'Consolidated List'!Q683</f>
        <v>0</v>
      </c>
      <c r="R1348" s="10">
        <f ca="1">RAND()*2-1</f>
        <v>0.88212089499319135</v>
      </c>
      <c r="V1348" s="10">
        <f ca="1">$B$2*LOG(B1348+1)+SUMPRODUCT($C$2:$T$2,C1348:T1348)</f>
        <v>128.05926008163431</v>
      </c>
      <c r="W1348" s="10">
        <f t="shared" ca="1" si="40"/>
        <v>34439349582.172653</v>
      </c>
      <c r="X1348" s="7">
        <f t="shared" ca="1" si="41"/>
        <v>1</v>
      </c>
      <c r="Y1348" s="16">
        <f ca="1">X1348/$AA$15</f>
        <v>1.1579434923575729E-4</v>
      </c>
    </row>
    <row r="1349" spans="1:25" x14ac:dyDescent="0.25">
      <c r="A1349" t="str">
        <f>'Consolidated List'!A1082</f>
        <v>Tamarack</v>
      </c>
      <c r="B1349" s="7">
        <f>'Consolidated List'!B1082</f>
        <v>0</v>
      </c>
      <c r="C1349" s="7">
        <f>'Consolidated List'!C1082</f>
        <v>0</v>
      </c>
      <c r="D1349" s="7">
        <f>'Consolidated List'!D1082</f>
        <v>0</v>
      </c>
      <c r="E1349" s="7">
        <f>'Consolidated List'!E1082</f>
        <v>0</v>
      </c>
      <c r="F1349" s="7">
        <f>'Consolidated List'!F1082</f>
        <v>0</v>
      </c>
      <c r="G1349" s="7">
        <f>'Consolidated List'!G1082</f>
        <v>0</v>
      </c>
      <c r="H1349" s="7">
        <f>'Consolidated List'!H1082</f>
        <v>0</v>
      </c>
      <c r="I1349" s="7">
        <f>'Consolidated List'!I1082</f>
        <v>0</v>
      </c>
      <c r="J1349" s="7">
        <f>'Consolidated List'!J1082</f>
        <v>0</v>
      </c>
      <c r="K1349" s="7">
        <f>'Consolidated List'!K1082</f>
        <v>0</v>
      </c>
      <c r="L1349" s="7">
        <f>'Consolidated List'!L1082</f>
        <v>0</v>
      </c>
      <c r="M1349" s="7">
        <f>'Consolidated List'!M1082</f>
        <v>1</v>
      </c>
      <c r="N1349" s="7">
        <f>'Consolidated List'!N1082</f>
        <v>0</v>
      </c>
      <c r="O1349" s="7">
        <f>'Consolidated List'!O1082</f>
        <v>0</v>
      </c>
      <c r="P1349" s="7">
        <f>'Consolidated List'!P1082</f>
        <v>0</v>
      </c>
      <c r="Q1349" s="7">
        <f>'Consolidated List'!Q1082</f>
        <v>0</v>
      </c>
      <c r="R1349" s="10">
        <f ca="1">RAND()*2-1</f>
        <v>0.98843659595596112</v>
      </c>
      <c r="V1349" s="10">
        <f ca="1">$B$2*LOG(B1349+1)+SUMPRODUCT($C$2:$T$2,C1349:T1349)</f>
        <v>65.738732903372068</v>
      </c>
      <c r="W1349" s="10">
        <f t="shared" ref="W1349:W1412" ca="1" si="42">$W$2^LOG(V1349)-2</f>
        <v>1227740673.9526689</v>
      </c>
      <c r="X1349" s="7">
        <f t="shared" ref="X1349:X1412" ca="1" si="43">INT((W1349-$AA$18)/($AA$19-$AA$18)*($X$2-1)+1)</f>
        <v>1</v>
      </c>
      <c r="Y1349" s="16">
        <f ca="1">X1349/$AA$15</f>
        <v>1.1579434923575729E-4</v>
      </c>
    </row>
    <row r="1350" spans="1:25" x14ac:dyDescent="0.25">
      <c r="A1350" t="str">
        <f>'Consolidated List'!A427</f>
        <v xml:space="preserve">Tangent </v>
      </c>
      <c r="B1350" s="7">
        <f>'Consolidated List'!B427</f>
        <v>0</v>
      </c>
      <c r="C1350" s="7">
        <f>'Consolidated List'!C427</f>
        <v>0</v>
      </c>
      <c r="D1350" s="7">
        <f>'Consolidated List'!D427</f>
        <v>0</v>
      </c>
      <c r="E1350" s="7">
        <f>'Consolidated List'!E427</f>
        <v>1</v>
      </c>
      <c r="F1350" s="7">
        <f>'Consolidated List'!F427</f>
        <v>0</v>
      </c>
      <c r="G1350" s="7">
        <f>'Consolidated List'!G427</f>
        <v>0</v>
      </c>
      <c r="H1350" s="7">
        <f>'Consolidated List'!H427</f>
        <v>0</v>
      </c>
      <c r="I1350" s="7">
        <f>'Consolidated List'!I427</f>
        <v>0</v>
      </c>
      <c r="J1350" s="7">
        <f>'Consolidated List'!J427</f>
        <v>0</v>
      </c>
      <c r="K1350" s="7">
        <f>'Consolidated List'!K427</f>
        <v>0</v>
      </c>
      <c r="L1350" s="7">
        <f>'Consolidated List'!L427</f>
        <v>0</v>
      </c>
      <c r="M1350" s="7">
        <f>'Consolidated List'!M427</f>
        <v>0</v>
      </c>
      <c r="N1350" s="7">
        <f>'Consolidated List'!N427</f>
        <v>0</v>
      </c>
      <c r="O1350" s="7">
        <f>'Consolidated List'!O427</f>
        <v>0</v>
      </c>
      <c r="P1350" s="7">
        <f>'Consolidated List'!P427</f>
        <v>0</v>
      </c>
      <c r="Q1350" s="7">
        <f>'Consolidated List'!Q427</f>
        <v>0</v>
      </c>
      <c r="R1350" s="10">
        <f ca="1">RAND()*2-1</f>
        <v>0.97910813227990179</v>
      </c>
      <c r="V1350" s="10">
        <f ca="1">$B$2*LOG(B1350+1)+SUMPRODUCT($C$2:$T$2,C1350:T1350)</f>
        <v>34.791081322799016</v>
      </c>
      <c r="W1350" s="10">
        <f t="shared" ca="1" si="42"/>
        <v>50972932.336445421</v>
      </c>
      <c r="X1350" s="7">
        <f t="shared" ca="1" si="43"/>
        <v>1</v>
      </c>
      <c r="Y1350" s="16">
        <f ca="1">X1350/$AA$15</f>
        <v>1.1579434923575729E-4</v>
      </c>
    </row>
    <row r="1351" spans="1:25" x14ac:dyDescent="0.25">
      <c r="A1351" t="str">
        <f>'Consolidated List'!A1394</f>
        <v xml:space="preserve">Taradale </v>
      </c>
      <c r="B1351" s="7">
        <f>'Consolidated List'!B1394</f>
        <v>9959</v>
      </c>
      <c r="C1351" s="7">
        <f>'Consolidated List'!C1394</f>
        <v>0</v>
      </c>
      <c r="D1351" s="7">
        <f>'Consolidated List'!D1394</f>
        <v>0</v>
      </c>
      <c r="E1351" s="7">
        <f>'Consolidated List'!E1394</f>
        <v>0</v>
      </c>
      <c r="F1351" s="7">
        <f>'Consolidated List'!F1394</f>
        <v>0</v>
      </c>
      <c r="G1351" s="7">
        <f>'Consolidated List'!G1394</f>
        <v>0</v>
      </c>
      <c r="H1351" s="7">
        <f>'Consolidated List'!H1394</f>
        <v>0</v>
      </c>
      <c r="I1351" s="7">
        <f>'Consolidated List'!I1394</f>
        <v>0</v>
      </c>
      <c r="J1351" s="7">
        <f>'Consolidated List'!J1394</f>
        <v>0</v>
      </c>
      <c r="K1351" s="7">
        <f>'Consolidated List'!K1394</f>
        <v>0</v>
      </c>
      <c r="L1351" s="7">
        <f>'Consolidated List'!L1394</f>
        <v>0</v>
      </c>
      <c r="M1351" s="7">
        <f>'Consolidated List'!M1394</f>
        <v>0</v>
      </c>
      <c r="N1351" s="7">
        <f>'Consolidated List'!N1394</f>
        <v>1</v>
      </c>
      <c r="O1351" s="7">
        <f>'Consolidated List'!O1394</f>
        <v>0</v>
      </c>
      <c r="P1351" s="7">
        <f>'Consolidated List'!P1394</f>
        <v>0</v>
      </c>
      <c r="Q1351" s="7">
        <f>'Consolidated List'!Q1394</f>
        <v>0</v>
      </c>
      <c r="R1351" s="10">
        <f ca="1">RAND()*2-1</f>
        <v>0.8396107866945095</v>
      </c>
      <c r="V1351" s="10">
        <f ca="1">$B$2*LOG(B1351+1)+SUMPRODUCT($C$2:$T$2,C1351:T1351)</f>
        <v>152.33866603492717</v>
      </c>
      <c r="W1351" s="10">
        <f t="shared" ca="1" si="42"/>
        <v>82044739740.39119</v>
      </c>
      <c r="X1351" s="7">
        <f t="shared" ca="1" si="43"/>
        <v>1</v>
      </c>
      <c r="Y1351" s="16">
        <f ca="1">X1351/$AA$15</f>
        <v>1.1579434923575729E-4</v>
      </c>
    </row>
    <row r="1352" spans="1:25" x14ac:dyDescent="0.25">
      <c r="A1352" t="str">
        <f>'Consolidated List'!A914</f>
        <v>Tawa</v>
      </c>
      <c r="B1352" s="7">
        <f>'Consolidated List'!B914</f>
        <v>0</v>
      </c>
      <c r="C1352" s="7">
        <f>'Consolidated List'!C914</f>
        <v>0</v>
      </c>
      <c r="D1352" s="7">
        <f>'Consolidated List'!D914</f>
        <v>0</v>
      </c>
      <c r="E1352" s="7">
        <f>'Consolidated List'!E914</f>
        <v>0</v>
      </c>
      <c r="F1352" s="7">
        <f>'Consolidated List'!F914</f>
        <v>0</v>
      </c>
      <c r="G1352" s="7">
        <f>'Consolidated List'!G914</f>
        <v>0</v>
      </c>
      <c r="H1352" s="7">
        <f>'Consolidated List'!H914</f>
        <v>0</v>
      </c>
      <c r="I1352" s="7">
        <f>'Consolidated List'!I914</f>
        <v>0</v>
      </c>
      <c r="J1352" s="7">
        <f>'Consolidated List'!J914</f>
        <v>0</v>
      </c>
      <c r="K1352" s="7">
        <f>'Consolidated List'!K914</f>
        <v>0</v>
      </c>
      <c r="L1352" s="7">
        <f>'Consolidated List'!L914</f>
        <v>0</v>
      </c>
      <c r="M1352" s="7">
        <f>'Consolidated List'!M914</f>
        <v>1</v>
      </c>
      <c r="N1352" s="7">
        <f>'Consolidated List'!N914</f>
        <v>0</v>
      </c>
      <c r="O1352" s="7">
        <f>'Consolidated List'!O914</f>
        <v>0</v>
      </c>
      <c r="P1352" s="7">
        <f>'Consolidated List'!P914</f>
        <v>0</v>
      </c>
      <c r="Q1352" s="7">
        <f>'Consolidated List'!Q914</f>
        <v>0</v>
      </c>
      <c r="R1352" s="10">
        <f ca="1">RAND()*2-1</f>
        <v>-0.72093882395255049</v>
      </c>
      <c r="T1352">
        <v>2</v>
      </c>
      <c r="V1352" s="10">
        <f ca="1">$B$2*LOG(B1352+1)+SUMPRODUCT($C$2:$T$2,C1352:T1352)</f>
        <v>136.64497870428696</v>
      </c>
      <c r="W1352" s="10">
        <f t="shared" ca="1" si="42"/>
        <v>47639630728.192947</v>
      </c>
      <c r="X1352" s="7">
        <f t="shared" ca="1" si="43"/>
        <v>1</v>
      </c>
      <c r="Y1352" s="16">
        <f ca="1">X1352/$AA$15</f>
        <v>1.1579434923575729E-4</v>
      </c>
    </row>
    <row r="1353" spans="1:25" x14ac:dyDescent="0.25">
      <c r="A1353" s="13" t="str">
        <f>'Consolidated List'!A1880</f>
        <v xml:space="preserve">Tawatinaw </v>
      </c>
      <c r="B1353" s="14">
        <f>'Consolidated List'!B1880</f>
        <v>10</v>
      </c>
      <c r="C1353" s="14">
        <f>'Consolidated List'!C1880</f>
        <v>0</v>
      </c>
      <c r="D1353" s="14">
        <f>'Consolidated List'!D1880</f>
        <v>0</v>
      </c>
      <c r="E1353" s="7">
        <f>'Consolidated List'!E428</f>
        <v>1</v>
      </c>
      <c r="F1353" s="14">
        <f>'Consolidated List'!F1880</f>
        <v>0</v>
      </c>
      <c r="G1353" s="14">
        <f>'Consolidated List'!G1880</f>
        <v>0</v>
      </c>
      <c r="H1353" s="14">
        <f>'Consolidated List'!H1880</f>
        <v>0</v>
      </c>
      <c r="I1353" s="14">
        <f>'Consolidated List'!I1880</f>
        <v>0</v>
      </c>
      <c r="J1353" s="14">
        <f>'Consolidated List'!J1880</f>
        <v>0</v>
      </c>
      <c r="K1353" s="14">
        <f>'Consolidated List'!K1880</f>
        <v>0</v>
      </c>
      <c r="L1353" s="14">
        <f>'Consolidated List'!L1880</f>
        <v>0</v>
      </c>
      <c r="M1353" s="14">
        <f>'Consolidated List'!M1880</f>
        <v>0</v>
      </c>
      <c r="N1353" s="14">
        <f>'Consolidated List'!N1880</f>
        <v>0</v>
      </c>
      <c r="O1353" s="14">
        <f>'Consolidated List'!O1880</f>
        <v>0</v>
      </c>
      <c r="P1353" s="14">
        <f>'Consolidated List'!P1880</f>
        <v>0</v>
      </c>
      <c r="Q1353" s="14">
        <f>'Consolidated List'!Q1880</f>
        <v>1</v>
      </c>
      <c r="R1353" s="15">
        <f ca="1">RAND()*2-1</f>
        <v>0.86253353846033676</v>
      </c>
      <c r="S1353" s="13"/>
      <c r="T1353" s="13"/>
      <c r="U1353" s="13"/>
      <c r="V1353" s="15">
        <f ca="1">$B$2*LOG(B1353+1)+SUMPRODUCT($C$2:$T$2,C1353:T1353)</f>
        <v>107.9912939948248</v>
      </c>
      <c r="W1353" s="10">
        <f t="shared" ca="1" si="42"/>
        <v>14687359508.752514</v>
      </c>
      <c r="X1353" s="7">
        <f t="shared" ca="1" si="43"/>
        <v>1</v>
      </c>
      <c r="Y1353" s="16">
        <f ca="1">X1353/$AA$15</f>
        <v>1.1579434923575729E-4</v>
      </c>
    </row>
    <row r="1354" spans="1:25" x14ac:dyDescent="0.25">
      <c r="A1354" t="str">
        <f>'Consolidated List'!A76</f>
        <v xml:space="preserve">Taylorville </v>
      </c>
      <c r="B1354" s="7">
        <f>'Consolidated List'!B76</f>
        <v>0</v>
      </c>
      <c r="C1354" s="7">
        <f>'Consolidated List'!C76</f>
        <v>0</v>
      </c>
      <c r="D1354" s="7">
        <f>'Consolidated List'!D76</f>
        <v>1</v>
      </c>
      <c r="E1354" s="7">
        <f>'Consolidated List'!E76</f>
        <v>0</v>
      </c>
      <c r="F1354" s="7">
        <f>'Consolidated List'!F76</f>
        <v>0</v>
      </c>
      <c r="G1354" s="7">
        <f>'Consolidated List'!G76</f>
        <v>0</v>
      </c>
      <c r="H1354" s="7">
        <f>'Consolidated List'!H76</f>
        <v>0</v>
      </c>
      <c r="I1354" s="7">
        <f>'Consolidated List'!I76</f>
        <v>0</v>
      </c>
      <c r="J1354" s="7">
        <f>'Consolidated List'!J76</f>
        <v>0</v>
      </c>
      <c r="K1354" s="7">
        <f>'Consolidated List'!K76</f>
        <v>0</v>
      </c>
      <c r="L1354" s="7">
        <f>'Consolidated List'!L76</f>
        <v>0</v>
      </c>
      <c r="M1354" s="7">
        <f>'Consolidated List'!M76</f>
        <v>0</v>
      </c>
      <c r="N1354" s="7">
        <f>'Consolidated List'!N76</f>
        <v>0</v>
      </c>
      <c r="O1354" s="7">
        <f>'Consolidated List'!O76</f>
        <v>0</v>
      </c>
      <c r="P1354" s="7">
        <f>'Consolidated List'!P76</f>
        <v>0</v>
      </c>
      <c r="Q1354" s="7">
        <f>'Consolidated List'!Q76</f>
        <v>0</v>
      </c>
      <c r="R1354" s="10">
        <f ca="1">RAND()*2-1</f>
        <v>-2.6766345742075925E-2</v>
      </c>
      <c r="T1354">
        <v>1</v>
      </c>
      <c r="V1354" s="10">
        <f ca="1">$B$2*LOG(B1354+1)+SUMPRODUCT($C$2:$T$2,C1354:T1354)</f>
        <v>53.73233654257924</v>
      </c>
      <c r="W1354" s="10">
        <f t="shared" ca="1" si="42"/>
        <v>447897490.43983161</v>
      </c>
      <c r="X1354" s="7">
        <f t="shared" ca="1" si="43"/>
        <v>1</v>
      </c>
      <c r="Y1354" s="16">
        <f ca="1">X1354/$AA$15</f>
        <v>1.1579434923575729E-4</v>
      </c>
    </row>
    <row r="1355" spans="1:25" x14ac:dyDescent="0.25">
      <c r="A1355" t="str">
        <f>'Consolidated List'!A429</f>
        <v xml:space="preserve">Teepee Creek </v>
      </c>
      <c r="B1355" s="7">
        <f>'Consolidated List'!B429</f>
        <v>0</v>
      </c>
      <c r="C1355" s="7">
        <f>'Consolidated List'!C429</f>
        <v>0</v>
      </c>
      <c r="D1355" s="7">
        <f>'Consolidated List'!D429</f>
        <v>0</v>
      </c>
      <c r="E1355" s="7">
        <f>'Consolidated List'!E429</f>
        <v>1</v>
      </c>
      <c r="F1355" s="7">
        <f>'Consolidated List'!F429</f>
        <v>0</v>
      </c>
      <c r="G1355" s="7">
        <f>'Consolidated List'!G429</f>
        <v>0</v>
      </c>
      <c r="H1355" s="7">
        <f>'Consolidated List'!H429</f>
        <v>0</v>
      </c>
      <c r="I1355" s="7">
        <f>'Consolidated List'!I429</f>
        <v>0</v>
      </c>
      <c r="J1355" s="7">
        <f>'Consolidated List'!J429</f>
        <v>0</v>
      </c>
      <c r="K1355" s="7">
        <f>'Consolidated List'!K429</f>
        <v>0</v>
      </c>
      <c r="L1355" s="7">
        <f>'Consolidated List'!L429</f>
        <v>0</v>
      </c>
      <c r="M1355" s="7">
        <f>'Consolidated List'!M429</f>
        <v>0</v>
      </c>
      <c r="N1355" s="7">
        <f>'Consolidated List'!N429</f>
        <v>0</v>
      </c>
      <c r="O1355" s="7">
        <f>'Consolidated List'!O429</f>
        <v>0</v>
      </c>
      <c r="P1355" s="7">
        <f>'Consolidated List'!P429</f>
        <v>0</v>
      </c>
      <c r="Q1355" s="7">
        <f>'Consolidated List'!Q429</f>
        <v>0</v>
      </c>
      <c r="R1355" s="10">
        <f ca="1">RAND()*2-1</f>
        <v>-0.59527278298761055</v>
      </c>
      <c r="T1355">
        <v>4</v>
      </c>
      <c r="V1355" s="10">
        <f ca="1">$B$2*LOG(B1355+1)+SUMPRODUCT($C$2:$T$2,C1355:T1355)</f>
        <v>195.0472721701239</v>
      </c>
      <c r="W1355" s="10">
        <f t="shared" ca="1" si="42"/>
        <v>282292541911.91241</v>
      </c>
      <c r="X1355" s="7">
        <f t="shared" ca="1" si="43"/>
        <v>3</v>
      </c>
      <c r="Y1355" s="16">
        <f ca="1">X1355/$AA$15</f>
        <v>3.4738304770727188E-4</v>
      </c>
    </row>
    <row r="1356" spans="1:25" x14ac:dyDescent="0.25">
      <c r="A1356" s="13" t="str">
        <f>'Consolidated List'!A1881</f>
        <v xml:space="preserve">Tees </v>
      </c>
      <c r="B1356" s="14">
        <f>'Consolidated List'!B1881</f>
        <v>82</v>
      </c>
      <c r="C1356" s="14">
        <f>'Consolidated List'!C1881</f>
        <v>0</v>
      </c>
      <c r="D1356" s="14">
        <f>'Consolidated List'!D1881</f>
        <v>0</v>
      </c>
      <c r="E1356" s="7">
        <f>'Consolidated List'!E430</f>
        <v>1</v>
      </c>
      <c r="F1356" s="14">
        <f>'Consolidated List'!F1881</f>
        <v>0</v>
      </c>
      <c r="G1356" s="14">
        <f>'Consolidated List'!G1881</f>
        <v>0</v>
      </c>
      <c r="H1356" s="14">
        <f>'Consolidated List'!H1881</f>
        <v>0</v>
      </c>
      <c r="I1356" s="14">
        <f>'Consolidated List'!I1881</f>
        <v>0</v>
      </c>
      <c r="J1356" s="14">
        <f>'Consolidated List'!J1881</f>
        <v>0</v>
      </c>
      <c r="K1356" s="14">
        <f>'Consolidated List'!K1881</f>
        <v>0</v>
      </c>
      <c r="L1356" s="14">
        <f>'Consolidated List'!L1881</f>
        <v>0</v>
      </c>
      <c r="M1356" s="14">
        <f>'Consolidated List'!M1881</f>
        <v>0</v>
      </c>
      <c r="N1356" s="14">
        <f>'Consolidated List'!N1881</f>
        <v>0</v>
      </c>
      <c r="O1356" s="14">
        <f>'Consolidated List'!O1881</f>
        <v>0</v>
      </c>
      <c r="P1356" s="14">
        <f>'Consolidated List'!P1881</f>
        <v>0</v>
      </c>
      <c r="Q1356" s="14">
        <f>'Consolidated List'!Q1881</f>
        <v>1</v>
      </c>
      <c r="R1356" s="15">
        <f ca="1">RAND()*2-1</f>
        <v>0.79051047913911421</v>
      </c>
      <c r="S1356" s="13"/>
      <c r="T1356" s="13"/>
      <c r="U1356" s="13"/>
      <c r="V1356" s="15">
        <f ca="1">$B$2*LOG(B1356+1)+SUMPRODUCT($C$2:$T$2,C1356:T1356)</f>
        <v>136.23468183980157</v>
      </c>
      <c r="W1356" s="10">
        <f t="shared" ca="1" si="42"/>
        <v>46928687620.916229</v>
      </c>
      <c r="X1356" s="7">
        <f t="shared" ca="1" si="43"/>
        <v>1</v>
      </c>
      <c r="Y1356" s="16">
        <f ca="1">X1356/$AA$15</f>
        <v>1.1579434923575729E-4</v>
      </c>
    </row>
    <row r="1357" spans="1:25" x14ac:dyDescent="0.25">
      <c r="A1357" t="str">
        <f>'Consolidated List'!A431</f>
        <v xml:space="preserve">Telfordville </v>
      </c>
      <c r="B1357" s="7">
        <f>'Consolidated List'!B431</f>
        <v>29</v>
      </c>
      <c r="C1357" s="7">
        <f>'Consolidated List'!C431</f>
        <v>0</v>
      </c>
      <c r="D1357" s="7">
        <f>'Consolidated List'!D431</f>
        <v>0</v>
      </c>
      <c r="E1357" s="7">
        <f>'Consolidated List'!E431</f>
        <v>1</v>
      </c>
      <c r="F1357" s="7">
        <f>'Consolidated List'!F431</f>
        <v>0</v>
      </c>
      <c r="G1357" s="7">
        <f>'Consolidated List'!G431</f>
        <v>0</v>
      </c>
      <c r="H1357" s="7">
        <f>'Consolidated List'!H431</f>
        <v>0</v>
      </c>
      <c r="I1357" s="7">
        <f>'Consolidated List'!I431</f>
        <v>0</v>
      </c>
      <c r="J1357" s="7">
        <f>'Consolidated List'!J431</f>
        <v>0</v>
      </c>
      <c r="K1357" s="7">
        <f>'Consolidated List'!K431</f>
        <v>0</v>
      </c>
      <c r="L1357" s="7">
        <f>'Consolidated List'!L431</f>
        <v>0</v>
      </c>
      <c r="M1357" s="7">
        <f>'Consolidated List'!M431</f>
        <v>0</v>
      </c>
      <c r="N1357" s="7">
        <f>'Consolidated List'!N431</f>
        <v>0</v>
      </c>
      <c r="O1357" s="7">
        <f>'Consolidated List'!O431</f>
        <v>0</v>
      </c>
      <c r="P1357" s="7">
        <f>'Consolidated List'!P431</f>
        <v>0</v>
      </c>
      <c r="Q1357" s="7">
        <f>'Consolidated List'!Q431</f>
        <v>0</v>
      </c>
      <c r="R1357" s="10">
        <f ca="1">RAND()*2-1</f>
        <v>-0.12191674391646035</v>
      </c>
      <c r="T1357">
        <v>1</v>
      </c>
      <c r="V1357" s="10">
        <f ca="1">$B$2*LOG(B1357+1)+SUMPRODUCT($C$2:$T$2,C1357:T1357)</f>
        <v>116.52583396658426</v>
      </c>
      <c r="W1357" s="10">
        <f t="shared" ca="1" si="42"/>
        <v>21483799919.609497</v>
      </c>
      <c r="X1357" s="7">
        <f t="shared" ca="1" si="43"/>
        <v>1</v>
      </c>
      <c r="Y1357" s="16">
        <f ca="1">X1357/$AA$15</f>
        <v>1.1579434923575729E-4</v>
      </c>
    </row>
    <row r="1358" spans="1:25" x14ac:dyDescent="0.25">
      <c r="A1358" t="str">
        <f>'Consolidated List'!A1395</f>
        <v xml:space="preserve">Temple </v>
      </c>
      <c r="B1358" s="7">
        <f>'Consolidated List'!B1395</f>
        <v>1000</v>
      </c>
      <c r="C1358" s="7">
        <f>'Consolidated List'!C1395</f>
        <v>0</v>
      </c>
      <c r="D1358" s="7">
        <f>'Consolidated List'!D1395</f>
        <v>0</v>
      </c>
      <c r="E1358" s="7">
        <f>'Consolidated List'!E1395</f>
        <v>0</v>
      </c>
      <c r="F1358" s="7">
        <f>'Consolidated List'!F1395</f>
        <v>0</v>
      </c>
      <c r="G1358" s="7">
        <f>'Consolidated List'!G1395</f>
        <v>0</v>
      </c>
      <c r="H1358" s="7">
        <f>'Consolidated List'!H1395</f>
        <v>0</v>
      </c>
      <c r="I1358" s="7">
        <f>'Consolidated List'!I1395</f>
        <v>0</v>
      </c>
      <c r="J1358" s="7">
        <f>'Consolidated List'!J1395</f>
        <v>0</v>
      </c>
      <c r="K1358" s="7">
        <f>'Consolidated List'!K1395</f>
        <v>0</v>
      </c>
      <c r="L1358" s="7">
        <f>'Consolidated List'!L1395</f>
        <v>0</v>
      </c>
      <c r="M1358" s="7">
        <f>'Consolidated List'!M1395</f>
        <v>0</v>
      </c>
      <c r="N1358" s="7">
        <f>'Consolidated List'!N1395</f>
        <v>1</v>
      </c>
      <c r="O1358" s="7">
        <f>'Consolidated List'!O1395</f>
        <v>0</v>
      </c>
      <c r="P1358" s="7">
        <f>'Consolidated List'!P1395</f>
        <v>0</v>
      </c>
      <c r="Q1358" s="7">
        <f>'Consolidated List'!Q1395</f>
        <v>0</v>
      </c>
      <c r="R1358" s="10">
        <f ca="1">RAND()*2-1</f>
        <v>0.86931364886753748</v>
      </c>
      <c r="T1358">
        <v>1</v>
      </c>
      <c r="V1358" s="10">
        <f ca="1">$B$2*LOG(B1358+1)+SUMPRODUCT($C$2:$T$2,C1358:T1358)</f>
        <v>163.70746104549289</v>
      </c>
      <c r="W1358" s="10">
        <f t="shared" ca="1" si="42"/>
        <v>117582412122.21872</v>
      </c>
      <c r="X1358" s="7">
        <f t="shared" ca="1" si="43"/>
        <v>1</v>
      </c>
      <c r="Y1358" s="16">
        <f ca="1">X1358/$AA$15</f>
        <v>1.1579434923575729E-4</v>
      </c>
    </row>
    <row r="1359" spans="1:25" x14ac:dyDescent="0.25">
      <c r="A1359" t="str">
        <f>'Consolidated List'!A1009</f>
        <v>Terra Losa</v>
      </c>
      <c r="B1359" s="7">
        <f>'Consolidated List'!B1009</f>
        <v>0</v>
      </c>
      <c r="C1359" s="7">
        <f>'Consolidated List'!C1009</f>
        <v>0</v>
      </c>
      <c r="D1359" s="7">
        <f>'Consolidated List'!D1009</f>
        <v>0</v>
      </c>
      <c r="E1359" s="7">
        <f>'Consolidated List'!E1009</f>
        <v>0</v>
      </c>
      <c r="F1359" s="7">
        <f>'Consolidated List'!F1009</f>
        <v>0</v>
      </c>
      <c r="G1359" s="7">
        <f>'Consolidated List'!G1009</f>
        <v>0</v>
      </c>
      <c r="H1359" s="7">
        <f>'Consolidated List'!H1009</f>
        <v>0</v>
      </c>
      <c r="I1359" s="7">
        <f>'Consolidated List'!I1009</f>
        <v>0</v>
      </c>
      <c r="J1359" s="7">
        <f>'Consolidated List'!J1009</f>
        <v>0</v>
      </c>
      <c r="K1359" s="7">
        <f>'Consolidated List'!K1009</f>
        <v>0</v>
      </c>
      <c r="L1359" s="7">
        <f>'Consolidated List'!L1009</f>
        <v>0</v>
      </c>
      <c r="M1359" s="7">
        <f>'Consolidated List'!M1009</f>
        <v>1</v>
      </c>
      <c r="N1359" s="7">
        <f>'Consolidated List'!N1009</f>
        <v>0</v>
      </c>
      <c r="O1359" s="7">
        <f>'Consolidated List'!O1009</f>
        <v>0</v>
      </c>
      <c r="P1359" s="7">
        <f>'Consolidated List'!P1009</f>
        <v>0</v>
      </c>
      <c r="Q1359" s="7">
        <f>'Consolidated List'!Q1009</f>
        <v>0</v>
      </c>
      <c r="R1359" s="10">
        <f ca="1">RAND()*2-1</f>
        <v>0.75878369923065603</v>
      </c>
      <c r="T1359">
        <v>2</v>
      </c>
      <c r="V1359" s="10">
        <f ca="1">$B$2*LOG(B1359+1)+SUMPRODUCT($C$2:$T$2,C1359:T1359)</f>
        <v>151.44220393611903</v>
      </c>
      <c r="W1359" s="10">
        <f t="shared" ca="1" si="42"/>
        <v>79658955284.646347</v>
      </c>
      <c r="X1359" s="7">
        <f t="shared" ca="1" si="43"/>
        <v>1</v>
      </c>
      <c r="Y1359" s="16">
        <f ca="1">X1359/$AA$15</f>
        <v>1.1579434923575729E-4</v>
      </c>
    </row>
    <row r="1360" spans="1:25" x14ac:dyDescent="0.25">
      <c r="A1360" t="str">
        <f>'Consolidated List'!A1123</f>
        <v>Terrace Heights</v>
      </c>
      <c r="B1360" s="7">
        <f>'Consolidated List'!B1123</f>
        <v>0</v>
      </c>
      <c r="C1360" s="7">
        <f>'Consolidated List'!C1123</f>
        <v>0</v>
      </c>
      <c r="D1360" s="7">
        <f>'Consolidated List'!D1123</f>
        <v>0</v>
      </c>
      <c r="E1360" s="7">
        <f>'Consolidated List'!E1123</f>
        <v>0</v>
      </c>
      <c r="F1360" s="7">
        <f>'Consolidated List'!F1123</f>
        <v>0</v>
      </c>
      <c r="G1360" s="7">
        <f>'Consolidated List'!G1123</f>
        <v>0</v>
      </c>
      <c r="H1360" s="7">
        <f>'Consolidated List'!H1123</f>
        <v>0</v>
      </c>
      <c r="I1360" s="7">
        <f>'Consolidated List'!I1123</f>
        <v>0</v>
      </c>
      <c r="J1360" s="7">
        <f>'Consolidated List'!J1123</f>
        <v>0</v>
      </c>
      <c r="K1360" s="7">
        <f>'Consolidated List'!K1123</f>
        <v>0</v>
      </c>
      <c r="L1360" s="7">
        <f>'Consolidated List'!L1123</f>
        <v>0</v>
      </c>
      <c r="M1360" s="7">
        <f>'Consolidated List'!M1123</f>
        <v>1</v>
      </c>
      <c r="N1360" s="7">
        <f>'Consolidated List'!N1123</f>
        <v>0</v>
      </c>
      <c r="O1360" s="7">
        <f>'Consolidated List'!O1123</f>
        <v>0</v>
      </c>
      <c r="P1360" s="7">
        <f>'Consolidated List'!P1123</f>
        <v>0</v>
      </c>
      <c r="Q1360" s="7">
        <f>'Consolidated List'!Q1123</f>
        <v>0</v>
      </c>
      <c r="R1360" s="10">
        <f ca="1">RAND()*2-1</f>
        <v>-0.93490953718141845</v>
      </c>
      <c r="V1360" s="10">
        <f ca="1">$B$2*LOG(B1360+1)+SUMPRODUCT($C$2:$T$2,C1360:T1360)</f>
        <v>46.505271571998264</v>
      </c>
      <c r="W1360" s="10">
        <f t="shared" ca="1" si="42"/>
        <v>217525872.91364923</v>
      </c>
      <c r="X1360" s="7">
        <f t="shared" ca="1" si="43"/>
        <v>1</v>
      </c>
      <c r="Y1360" s="16">
        <f ca="1">X1360/$AA$15</f>
        <v>1.1579434923575729E-4</v>
      </c>
    </row>
    <row r="1361" spans="1:25" x14ac:dyDescent="0.25">
      <c r="A1361" t="str">
        <f>'Consolidated List'!A910</f>
        <v>Terwillegar Heights</v>
      </c>
      <c r="B1361" s="7">
        <f>'Consolidated List'!B910</f>
        <v>0</v>
      </c>
      <c r="C1361" s="7">
        <f>'Consolidated List'!C910</f>
        <v>0</v>
      </c>
      <c r="D1361" s="7">
        <f>'Consolidated List'!D910</f>
        <v>0</v>
      </c>
      <c r="E1361" s="7">
        <f>'Consolidated List'!E910</f>
        <v>0</v>
      </c>
      <c r="F1361" s="7">
        <f>'Consolidated List'!F910</f>
        <v>0</v>
      </c>
      <c r="G1361" s="7">
        <f>'Consolidated List'!G910</f>
        <v>0</v>
      </c>
      <c r="H1361" s="7">
        <f>'Consolidated List'!H910</f>
        <v>0</v>
      </c>
      <c r="I1361" s="7">
        <f>'Consolidated List'!I910</f>
        <v>0</v>
      </c>
      <c r="J1361" s="7">
        <f>'Consolidated List'!J910</f>
        <v>0</v>
      </c>
      <c r="K1361" s="7">
        <f>'Consolidated List'!K910</f>
        <v>0</v>
      </c>
      <c r="L1361" s="7">
        <f>'Consolidated List'!L910</f>
        <v>0</v>
      </c>
      <c r="M1361" s="7">
        <f>'Consolidated List'!M910</f>
        <v>1</v>
      </c>
      <c r="N1361" s="7">
        <f>'Consolidated List'!N910</f>
        <v>0</v>
      </c>
      <c r="O1361" s="7">
        <f>'Consolidated List'!O910</f>
        <v>0</v>
      </c>
      <c r="P1361" s="7">
        <f>'Consolidated List'!P910</f>
        <v>0</v>
      </c>
      <c r="Q1361" s="7">
        <f>'Consolidated List'!Q910</f>
        <v>0</v>
      </c>
      <c r="R1361" s="10">
        <f ca="1">RAND()*2-1</f>
        <v>0.92183288224176319</v>
      </c>
      <c r="V1361" s="10">
        <f ca="1">$B$2*LOG(B1361+1)+SUMPRODUCT($C$2:$T$2,C1361:T1361)</f>
        <v>65.072695766230083</v>
      </c>
      <c r="W1361" s="10">
        <f t="shared" ca="1" si="42"/>
        <v>1166793476.5878592</v>
      </c>
      <c r="X1361" s="7">
        <f t="shared" ca="1" si="43"/>
        <v>1</v>
      </c>
      <c r="Y1361" s="16">
        <f ca="1">X1361/$AA$15</f>
        <v>1.1579434923575729E-4</v>
      </c>
    </row>
    <row r="1362" spans="1:25" x14ac:dyDescent="0.25">
      <c r="A1362" t="str">
        <f>'Consolidated List'!A1071</f>
        <v>Terwillegar South</v>
      </c>
      <c r="B1362" s="7">
        <f>'Consolidated List'!B1071</f>
        <v>0</v>
      </c>
      <c r="C1362" s="7">
        <f>'Consolidated List'!C1071</f>
        <v>0</v>
      </c>
      <c r="D1362" s="7">
        <f>'Consolidated List'!D1071</f>
        <v>0</v>
      </c>
      <c r="E1362" s="7">
        <f>'Consolidated List'!E1071</f>
        <v>0</v>
      </c>
      <c r="F1362" s="7">
        <f>'Consolidated List'!F1071</f>
        <v>0</v>
      </c>
      <c r="G1362" s="7">
        <f>'Consolidated List'!G1071</f>
        <v>0</v>
      </c>
      <c r="H1362" s="7">
        <f>'Consolidated List'!H1071</f>
        <v>0</v>
      </c>
      <c r="I1362" s="7">
        <f>'Consolidated List'!I1071</f>
        <v>0</v>
      </c>
      <c r="J1362" s="7">
        <f>'Consolidated List'!J1071</f>
        <v>0</v>
      </c>
      <c r="K1362" s="7">
        <f>'Consolidated List'!K1071</f>
        <v>0</v>
      </c>
      <c r="L1362" s="7">
        <f>'Consolidated List'!L1071</f>
        <v>0</v>
      </c>
      <c r="M1362" s="7">
        <f>'Consolidated List'!M1071</f>
        <v>1</v>
      </c>
      <c r="N1362" s="7">
        <f>'Consolidated List'!N1071</f>
        <v>0</v>
      </c>
      <c r="O1362" s="7">
        <f>'Consolidated List'!O1071</f>
        <v>0</v>
      </c>
      <c r="P1362" s="7">
        <f>'Consolidated List'!P1071</f>
        <v>0</v>
      </c>
      <c r="Q1362" s="7">
        <f>'Consolidated List'!Q1071</f>
        <v>0</v>
      </c>
      <c r="R1362" s="10">
        <f ca="1">RAND()*2-1</f>
        <v>0.46712596211317137</v>
      </c>
      <c r="V1362" s="10">
        <f ca="1">$B$2*LOG(B1362+1)+SUMPRODUCT($C$2:$T$2,C1362:T1362)</f>
        <v>60.525626564944162</v>
      </c>
      <c r="W1362" s="10">
        <f t="shared" ca="1" si="42"/>
        <v>812262622.23155463</v>
      </c>
      <c r="X1362" s="7">
        <f t="shared" ca="1" si="43"/>
        <v>1</v>
      </c>
      <c r="Y1362" s="16">
        <f ca="1">X1362/$AA$15</f>
        <v>1.1579434923575729E-4</v>
      </c>
    </row>
    <row r="1363" spans="1:25" x14ac:dyDescent="0.25">
      <c r="A1363" t="str">
        <f>'Consolidated List'!A1070</f>
        <v>Terwillegar Towne</v>
      </c>
      <c r="B1363" s="7">
        <f>'Consolidated List'!B1070</f>
        <v>0</v>
      </c>
      <c r="C1363" s="7">
        <f>'Consolidated List'!C1070</f>
        <v>0</v>
      </c>
      <c r="D1363" s="7">
        <f>'Consolidated List'!D1070</f>
        <v>0</v>
      </c>
      <c r="E1363" s="7">
        <f>'Consolidated List'!E1070</f>
        <v>0</v>
      </c>
      <c r="F1363" s="7">
        <f>'Consolidated List'!F1070</f>
        <v>0</v>
      </c>
      <c r="G1363" s="7">
        <f>'Consolidated List'!G1070</f>
        <v>0</v>
      </c>
      <c r="H1363" s="7">
        <f>'Consolidated List'!H1070</f>
        <v>0</v>
      </c>
      <c r="I1363" s="7">
        <f>'Consolidated List'!I1070</f>
        <v>0</v>
      </c>
      <c r="J1363" s="7">
        <f>'Consolidated List'!J1070</f>
        <v>0</v>
      </c>
      <c r="K1363" s="7">
        <f>'Consolidated List'!K1070</f>
        <v>0</v>
      </c>
      <c r="L1363" s="7">
        <f>'Consolidated List'!L1070</f>
        <v>0</v>
      </c>
      <c r="M1363" s="7">
        <f>'Consolidated List'!M1070</f>
        <v>1</v>
      </c>
      <c r="N1363" s="7">
        <f>'Consolidated List'!N1070</f>
        <v>0</v>
      </c>
      <c r="O1363" s="7">
        <f>'Consolidated List'!O1070</f>
        <v>0</v>
      </c>
      <c r="P1363" s="7">
        <f>'Consolidated List'!P1070</f>
        <v>0</v>
      </c>
      <c r="Q1363" s="7">
        <f>'Consolidated List'!Q1070</f>
        <v>0</v>
      </c>
      <c r="R1363" s="10">
        <f ca="1">RAND()*2-1</f>
        <v>-0.48163351022562839</v>
      </c>
      <c r="V1363" s="10">
        <f ca="1">$B$2*LOG(B1363+1)+SUMPRODUCT($C$2:$T$2,C1363:T1363)</f>
        <v>51.038031841556169</v>
      </c>
      <c r="W1363" s="10">
        <f t="shared" ca="1" si="42"/>
        <v>346313634.38586795</v>
      </c>
      <c r="X1363" s="7">
        <f t="shared" ca="1" si="43"/>
        <v>1</v>
      </c>
      <c r="Y1363" s="16">
        <f ca="1">X1363/$AA$15</f>
        <v>1.1579434923575729E-4</v>
      </c>
    </row>
    <row r="1364" spans="1:25" x14ac:dyDescent="0.25">
      <c r="A1364" t="str">
        <f>'Consolidated List'!A684</f>
        <v xml:space="preserve">Thabacha Náre </v>
      </c>
      <c r="B1364" s="7">
        <f>'Consolidated List'!B684</f>
        <v>0</v>
      </c>
      <c r="C1364" s="7">
        <f>'Consolidated List'!C684</f>
        <v>0</v>
      </c>
      <c r="D1364" s="7">
        <f>'Consolidated List'!D684</f>
        <v>0</v>
      </c>
      <c r="E1364" s="7">
        <f>'Consolidated List'!E684</f>
        <v>0</v>
      </c>
      <c r="F1364" s="7">
        <f>'Consolidated List'!F684</f>
        <v>0</v>
      </c>
      <c r="G1364" s="7">
        <f>'Consolidated List'!G684</f>
        <v>0</v>
      </c>
      <c r="H1364" s="7">
        <f>'Consolidated List'!H684</f>
        <v>0</v>
      </c>
      <c r="I1364" s="7">
        <f>'Consolidated List'!I684</f>
        <v>1</v>
      </c>
      <c r="J1364" s="7">
        <f>'Consolidated List'!J684</f>
        <v>0</v>
      </c>
      <c r="K1364" s="7">
        <f>'Consolidated List'!K684</f>
        <v>0</v>
      </c>
      <c r="L1364" s="7">
        <f>'Consolidated List'!L684</f>
        <v>0</v>
      </c>
      <c r="M1364" s="7">
        <f>'Consolidated List'!M684</f>
        <v>0</v>
      </c>
      <c r="N1364" s="7">
        <f>'Consolidated List'!N684</f>
        <v>0</v>
      </c>
      <c r="O1364" s="7">
        <f>'Consolidated List'!O684</f>
        <v>0</v>
      </c>
      <c r="P1364" s="7">
        <f>'Consolidated List'!P684</f>
        <v>0</v>
      </c>
      <c r="Q1364" s="7">
        <f>'Consolidated List'!Q684</f>
        <v>0</v>
      </c>
      <c r="R1364" s="10">
        <f ca="1">RAND()*2-1</f>
        <v>0.83583739121364764</v>
      </c>
      <c r="V1364" s="10">
        <f ca="1">$B$2*LOG(B1364+1)+SUMPRODUCT($C$2:$T$2,C1364:T1364)</f>
        <v>43.358373912136479</v>
      </c>
      <c r="W1364" s="10">
        <f t="shared" ca="1" si="42"/>
        <v>153237453.35021734</v>
      </c>
      <c r="X1364" s="7">
        <f t="shared" ca="1" si="43"/>
        <v>1</v>
      </c>
      <c r="Y1364" s="16">
        <f ca="1">X1364/$AA$15</f>
        <v>1.1579434923575729E-4</v>
      </c>
    </row>
    <row r="1365" spans="1:25" x14ac:dyDescent="0.25">
      <c r="A1365" t="str">
        <f>'Consolidated List'!A899</f>
        <v>The Grange</v>
      </c>
      <c r="B1365" s="7">
        <f>'Consolidated List'!B899</f>
        <v>0</v>
      </c>
      <c r="C1365" s="7">
        <f>'Consolidated List'!C899</f>
        <v>0</v>
      </c>
      <c r="D1365" s="7">
        <f>'Consolidated List'!D899</f>
        <v>0</v>
      </c>
      <c r="E1365" s="7">
        <f>'Consolidated List'!E899</f>
        <v>0</v>
      </c>
      <c r="F1365" s="7">
        <f>'Consolidated List'!F899</f>
        <v>0</v>
      </c>
      <c r="G1365" s="7">
        <f>'Consolidated List'!G899</f>
        <v>0</v>
      </c>
      <c r="H1365" s="7">
        <f>'Consolidated List'!H899</f>
        <v>0</v>
      </c>
      <c r="I1365" s="7">
        <f>'Consolidated List'!I899</f>
        <v>0</v>
      </c>
      <c r="J1365" s="7">
        <f>'Consolidated List'!J899</f>
        <v>0</v>
      </c>
      <c r="K1365" s="7">
        <f>'Consolidated List'!K899</f>
        <v>0</v>
      </c>
      <c r="L1365" s="7">
        <f>'Consolidated List'!L899</f>
        <v>0</v>
      </c>
      <c r="M1365" s="7">
        <f>'Consolidated List'!M899</f>
        <v>1</v>
      </c>
      <c r="N1365" s="7">
        <f>'Consolidated List'!N899</f>
        <v>0</v>
      </c>
      <c r="O1365" s="7">
        <f>'Consolidated List'!O899</f>
        <v>0</v>
      </c>
      <c r="P1365" s="7">
        <f>'Consolidated List'!P899</f>
        <v>0</v>
      </c>
      <c r="Q1365" s="7">
        <f>'Consolidated List'!Q899</f>
        <v>0</v>
      </c>
      <c r="R1365" s="10">
        <f ca="1">RAND()*2-1</f>
        <v>-0.23252325006267727</v>
      </c>
      <c r="T1365">
        <v>1</v>
      </c>
      <c r="V1365" s="10">
        <f ca="1">$B$2*LOG(B1365+1)+SUMPRODUCT($C$2:$T$2,C1365:T1365)</f>
        <v>97.529134443185683</v>
      </c>
      <c r="W1365" s="10">
        <f t="shared" ca="1" si="42"/>
        <v>8824129023.0271053</v>
      </c>
      <c r="X1365" s="7">
        <f t="shared" ca="1" si="43"/>
        <v>1</v>
      </c>
      <c r="Y1365" s="16">
        <f ca="1">X1365/$AA$15</f>
        <v>1.1579434923575729E-4</v>
      </c>
    </row>
    <row r="1366" spans="1:25" x14ac:dyDescent="0.25">
      <c r="A1366" t="str">
        <f>'Consolidated List'!A976</f>
        <v>The Hamptons</v>
      </c>
      <c r="B1366" s="7">
        <f>'Consolidated List'!B976</f>
        <v>0</v>
      </c>
      <c r="C1366" s="7">
        <f>'Consolidated List'!C976</f>
        <v>0</v>
      </c>
      <c r="D1366" s="7">
        <f>'Consolidated List'!D976</f>
        <v>0</v>
      </c>
      <c r="E1366" s="7">
        <f>'Consolidated List'!E976</f>
        <v>0</v>
      </c>
      <c r="F1366" s="7">
        <f>'Consolidated List'!F976</f>
        <v>0</v>
      </c>
      <c r="G1366" s="7">
        <f>'Consolidated List'!G976</f>
        <v>0</v>
      </c>
      <c r="H1366" s="7">
        <f>'Consolidated List'!H976</f>
        <v>0</v>
      </c>
      <c r="I1366" s="7">
        <f>'Consolidated List'!I976</f>
        <v>0</v>
      </c>
      <c r="J1366" s="7">
        <f>'Consolidated List'!J976</f>
        <v>0</v>
      </c>
      <c r="K1366" s="7">
        <f>'Consolidated List'!K976</f>
        <v>0</v>
      </c>
      <c r="L1366" s="7">
        <f>'Consolidated List'!L976</f>
        <v>0</v>
      </c>
      <c r="M1366" s="7">
        <f>'Consolidated List'!M976</f>
        <v>1</v>
      </c>
      <c r="N1366" s="7">
        <f>'Consolidated List'!N976</f>
        <v>0</v>
      </c>
      <c r="O1366" s="7">
        <f>'Consolidated List'!O976</f>
        <v>0</v>
      </c>
      <c r="P1366" s="7">
        <f>'Consolidated List'!P976</f>
        <v>0</v>
      </c>
      <c r="Q1366" s="7">
        <f>'Consolidated List'!Q976</f>
        <v>0</v>
      </c>
      <c r="R1366" s="10">
        <f ca="1">RAND()*2-1</f>
        <v>-0.58799112260241149</v>
      </c>
      <c r="T1366">
        <v>4</v>
      </c>
      <c r="V1366" s="10">
        <f ca="1">$B$2*LOG(B1366+1)+SUMPRODUCT($C$2:$T$2,C1366:T1366)</f>
        <v>225.97445571778835</v>
      </c>
      <c r="W1366" s="10">
        <f t="shared" ca="1" si="42"/>
        <v>589246138461.64807</v>
      </c>
      <c r="X1366" s="7">
        <f t="shared" ca="1" si="43"/>
        <v>5</v>
      </c>
      <c r="Y1366" s="16">
        <f ca="1">X1366/$AA$15</f>
        <v>5.7897174617878647E-4</v>
      </c>
    </row>
    <row r="1367" spans="1:25" x14ac:dyDescent="0.25">
      <c r="A1367" t="str">
        <f>'Consolidated List'!A912</f>
        <v>The Meadows</v>
      </c>
      <c r="B1367" s="7">
        <f>'Consolidated List'!B912</f>
        <v>0</v>
      </c>
      <c r="C1367" s="7">
        <f>'Consolidated List'!C912</f>
        <v>0</v>
      </c>
      <c r="D1367" s="7">
        <f>'Consolidated List'!D912</f>
        <v>0</v>
      </c>
      <c r="E1367" s="7">
        <f>'Consolidated List'!E912</f>
        <v>0</v>
      </c>
      <c r="F1367" s="7">
        <f>'Consolidated List'!F912</f>
        <v>0</v>
      </c>
      <c r="G1367" s="7">
        <f>'Consolidated List'!G912</f>
        <v>0</v>
      </c>
      <c r="H1367" s="7">
        <f>'Consolidated List'!H912</f>
        <v>0</v>
      </c>
      <c r="I1367" s="7">
        <f>'Consolidated List'!I912</f>
        <v>0</v>
      </c>
      <c r="J1367" s="7">
        <f>'Consolidated List'!J912</f>
        <v>0</v>
      </c>
      <c r="K1367" s="7">
        <f>'Consolidated List'!K912</f>
        <v>0</v>
      </c>
      <c r="L1367" s="7">
        <f>'Consolidated List'!L912</f>
        <v>0</v>
      </c>
      <c r="M1367" s="7">
        <f>'Consolidated List'!M912</f>
        <v>1</v>
      </c>
      <c r="N1367" s="7">
        <f>'Consolidated List'!N912</f>
        <v>0</v>
      </c>
      <c r="O1367" s="7">
        <f>'Consolidated List'!O912</f>
        <v>0</v>
      </c>
      <c r="P1367" s="7">
        <f>'Consolidated List'!P912</f>
        <v>0</v>
      </c>
      <c r="Q1367" s="7">
        <f>'Consolidated List'!Q912</f>
        <v>0</v>
      </c>
      <c r="R1367" s="10">
        <f ca="1">RAND()*2-1</f>
        <v>-0.35387600932626362</v>
      </c>
      <c r="T1367">
        <v>3</v>
      </c>
      <c r="V1367" s="10">
        <f ca="1">$B$2*LOG(B1367+1)+SUMPRODUCT($C$2:$T$2,C1367:T1367)</f>
        <v>184.31560685054981</v>
      </c>
      <c r="W1367" s="10">
        <f t="shared" ca="1" si="42"/>
        <v>212721091345.95569</v>
      </c>
      <c r="X1367" s="7">
        <f t="shared" ca="1" si="43"/>
        <v>2</v>
      </c>
      <c r="Y1367" s="16">
        <f ca="1">X1367/$AA$15</f>
        <v>2.3158869847151459E-4</v>
      </c>
    </row>
    <row r="1368" spans="1:25" x14ac:dyDescent="0.25">
      <c r="A1368" t="str">
        <f>'Consolidated List'!A1076</f>
        <v>The Orchards</v>
      </c>
      <c r="B1368" s="7">
        <f>'Consolidated List'!B1076</f>
        <v>0</v>
      </c>
      <c r="C1368" s="7">
        <f>'Consolidated List'!C1076</f>
        <v>0</v>
      </c>
      <c r="D1368" s="7">
        <f>'Consolidated List'!D1076</f>
        <v>0</v>
      </c>
      <c r="E1368" s="7">
        <f>'Consolidated List'!E1076</f>
        <v>0</v>
      </c>
      <c r="F1368" s="7">
        <f>'Consolidated List'!F1076</f>
        <v>0</v>
      </c>
      <c r="G1368" s="7">
        <f>'Consolidated List'!G1076</f>
        <v>0</v>
      </c>
      <c r="H1368" s="7">
        <f>'Consolidated List'!H1076</f>
        <v>0</v>
      </c>
      <c r="I1368" s="7">
        <f>'Consolidated List'!I1076</f>
        <v>0</v>
      </c>
      <c r="J1368" s="7">
        <f>'Consolidated List'!J1076</f>
        <v>0</v>
      </c>
      <c r="K1368" s="7">
        <f>'Consolidated List'!K1076</f>
        <v>0</v>
      </c>
      <c r="L1368" s="7">
        <f>'Consolidated List'!L1076</f>
        <v>0</v>
      </c>
      <c r="M1368" s="7">
        <f>'Consolidated List'!M1076</f>
        <v>1</v>
      </c>
      <c r="N1368" s="7">
        <f>'Consolidated List'!N1076</f>
        <v>0</v>
      </c>
      <c r="O1368" s="7">
        <f>'Consolidated List'!O1076</f>
        <v>0</v>
      </c>
      <c r="P1368" s="7">
        <f>'Consolidated List'!P1076</f>
        <v>0</v>
      </c>
      <c r="Q1368" s="7">
        <f>'Consolidated List'!Q1076</f>
        <v>0</v>
      </c>
      <c r="R1368" s="10">
        <f ca="1">RAND()*2-1</f>
        <v>0.64215204600838205</v>
      </c>
      <c r="T1368">
        <v>4</v>
      </c>
      <c r="V1368" s="10">
        <f ca="1">$B$2*LOG(B1368+1)+SUMPRODUCT($C$2:$T$2,C1368:T1368)</f>
        <v>238.27588740389626</v>
      </c>
      <c r="W1368" s="10">
        <f t="shared" ca="1" si="42"/>
        <v>768069426812.56042</v>
      </c>
      <c r="X1368" s="7">
        <f t="shared" ca="1" si="43"/>
        <v>6</v>
      </c>
      <c r="Y1368" s="16">
        <f ca="1">X1368/$AA$15</f>
        <v>6.9476609541454376E-4</v>
      </c>
    </row>
    <row r="1369" spans="1:25" x14ac:dyDescent="0.25">
      <c r="A1369" t="str">
        <f>'Consolidated List'!A926</f>
        <v>The Palisades</v>
      </c>
      <c r="B1369" s="7">
        <f>'Consolidated List'!B926</f>
        <v>0</v>
      </c>
      <c r="C1369" s="7">
        <f>'Consolidated List'!C926</f>
        <v>0</v>
      </c>
      <c r="D1369" s="7">
        <f>'Consolidated List'!D926</f>
        <v>0</v>
      </c>
      <c r="E1369" s="7">
        <f>'Consolidated List'!E926</f>
        <v>0</v>
      </c>
      <c r="F1369" s="7">
        <f>'Consolidated List'!F926</f>
        <v>0</v>
      </c>
      <c r="G1369" s="7">
        <f>'Consolidated List'!G926</f>
        <v>0</v>
      </c>
      <c r="H1369" s="7">
        <f>'Consolidated List'!H926</f>
        <v>0</v>
      </c>
      <c r="I1369" s="7">
        <f>'Consolidated List'!I926</f>
        <v>0</v>
      </c>
      <c r="J1369" s="7">
        <f>'Consolidated List'!J926</f>
        <v>0</v>
      </c>
      <c r="K1369" s="7">
        <f>'Consolidated List'!K926</f>
        <v>0</v>
      </c>
      <c r="L1369" s="7">
        <f>'Consolidated List'!L926</f>
        <v>0</v>
      </c>
      <c r="M1369" s="7">
        <f>'Consolidated List'!M926</f>
        <v>1</v>
      </c>
      <c r="N1369" s="7">
        <f>'Consolidated List'!N926</f>
        <v>0</v>
      </c>
      <c r="O1369" s="7">
        <f>'Consolidated List'!O926</f>
        <v>0</v>
      </c>
      <c r="P1369" s="7">
        <f>'Consolidated List'!P926</f>
        <v>0</v>
      </c>
      <c r="Q1369" s="7">
        <f>'Consolidated List'!Q926</f>
        <v>0</v>
      </c>
      <c r="R1369" s="10">
        <f ca="1">RAND()*2-1</f>
        <v>0.2921904894069669</v>
      </c>
      <c r="T1369">
        <v>3</v>
      </c>
      <c r="V1369" s="10">
        <f ca="1">$B$2*LOG(B1369+1)+SUMPRODUCT($C$2:$T$2,C1369:T1369)</f>
        <v>190.77627183788212</v>
      </c>
      <c r="W1369" s="10">
        <f t="shared" ca="1" si="42"/>
        <v>252709627515.50922</v>
      </c>
      <c r="X1369" s="7">
        <f t="shared" ca="1" si="43"/>
        <v>2</v>
      </c>
      <c r="Y1369" s="16">
        <f ca="1">X1369/$AA$15</f>
        <v>2.3158869847151459E-4</v>
      </c>
    </row>
    <row r="1370" spans="1:25" x14ac:dyDescent="0.25">
      <c r="A1370" t="str">
        <f>'Consolidated List'!A685</f>
        <v xml:space="preserve">Thebathi </v>
      </c>
      <c r="B1370" s="7">
        <f>'Consolidated List'!B685</f>
        <v>0</v>
      </c>
      <c r="C1370" s="7">
        <f>'Consolidated List'!C685</f>
        <v>0</v>
      </c>
      <c r="D1370" s="7">
        <f>'Consolidated List'!D685</f>
        <v>0</v>
      </c>
      <c r="E1370" s="7">
        <f>'Consolidated List'!E685</f>
        <v>0</v>
      </c>
      <c r="F1370" s="7">
        <f>'Consolidated List'!F685</f>
        <v>0</v>
      </c>
      <c r="G1370" s="7">
        <f>'Consolidated List'!G685</f>
        <v>0</v>
      </c>
      <c r="H1370" s="7">
        <f>'Consolidated List'!H685</f>
        <v>0</v>
      </c>
      <c r="I1370" s="7">
        <f>'Consolidated List'!I685</f>
        <v>1</v>
      </c>
      <c r="J1370" s="7">
        <f>'Consolidated List'!J685</f>
        <v>0</v>
      </c>
      <c r="K1370" s="7">
        <f>'Consolidated List'!K685</f>
        <v>0</v>
      </c>
      <c r="L1370" s="7">
        <f>'Consolidated List'!L685</f>
        <v>0</v>
      </c>
      <c r="M1370" s="7">
        <f>'Consolidated List'!M685</f>
        <v>0</v>
      </c>
      <c r="N1370" s="7">
        <f>'Consolidated List'!N685</f>
        <v>0</v>
      </c>
      <c r="O1370" s="7">
        <f>'Consolidated List'!O685</f>
        <v>0</v>
      </c>
      <c r="P1370" s="7">
        <f>'Consolidated List'!P685</f>
        <v>0</v>
      </c>
      <c r="Q1370" s="7">
        <f>'Consolidated List'!Q685</f>
        <v>0</v>
      </c>
      <c r="R1370" s="10">
        <f ca="1">RAND()*2-1</f>
        <v>8.2694249817169441E-2</v>
      </c>
      <c r="V1370" s="10">
        <f ca="1">$B$2*LOG(B1370+1)+SUMPRODUCT($C$2:$T$2,C1370:T1370)</f>
        <v>35.826942498171697</v>
      </c>
      <c r="W1370" s="10">
        <f t="shared" ca="1" si="42"/>
        <v>59026729.204482183</v>
      </c>
      <c r="X1370" s="7">
        <f t="shared" ca="1" si="43"/>
        <v>1</v>
      </c>
      <c r="Y1370" s="16">
        <f ca="1">X1370/$AA$15</f>
        <v>1.1579434923575729E-4</v>
      </c>
    </row>
    <row r="1371" spans="1:25" x14ac:dyDescent="0.25">
      <c r="A1371" t="str">
        <f>'Consolidated List'!A432</f>
        <v xml:space="preserve">Therien </v>
      </c>
      <c r="B1371" s="7">
        <f>'Consolidated List'!B432</f>
        <v>0</v>
      </c>
      <c r="C1371" s="7">
        <f>'Consolidated List'!C432</f>
        <v>0</v>
      </c>
      <c r="D1371" s="7">
        <f>'Consolidated List'!D432</f>
        <v>0</v>
      </c>
      <c r="E1371" s="7">
        <f>'Consolidated List'!E432</f>
        <v>1</v>
      </c>
      <c r="F1371" s="7">
        <f>'Consolidated List'!F432</f>
        <v>0</v>
      </c>
      <c r="G1371" s="7">
        <f>'Consolidated List'!G432</f>
        <v>0</v>
      </c>
      <c r="H1371" s="7">
        <f>'Consolidated List'!H432</f>
        <v>0</v>
      </c>
      <c r="I1371" s="7">
        <f>'Consolidated List'!I432</f>
        <v>0</v>
      </c>
      <c r="J1371" s="7">
        <f>'Consolidated List'!J432</f>
        <v>0</v>
      </c>
      <c r="K1371" s="7">
        <f>'Consolidated List'!K432</f>
        <v>0</v>
      </c>
      <c r="L1371" s="7">
        <f>'Consolidated List'!L432</f>
        <v>0</v>
      </c>
      <c r="M1371" s="7">
        <f>'Consolidated List'!M432</f>
        <v>0</v>
      </c>
      <c r="N1371" s="7">
        <f>'Consolidated List'!N432</f>
        <v>0</v>
      </c>
      <c r="O1371" s="7">
        <f>'Consolidated List'!O432</f>
        <v>0</v>
      </c>
      <c r="P1371" s="7">
        <f>'Consolidated List'!P432</f>
        <v>0</v>
      </c>
      <c r="Q1371" s="7">
        <f>'Consolidated List'!Q432</f>
        <v>0</v>
      </c>
      <c r="R1371" s="10">
        <f ca="1">RAND()*2-1</f>
        <v>-0.86871210302546564</v>
      </c>
      <c r="V1371" s="10">
        <f ca="1">$B$2*LOG(B1371+1)+SUMPRODUCT($C$2:$T$2,C1371:T1371)</f>
        <v>16.312878969745341</v>
      </c>
      <c r="W1371" s="10">
        <f t="shared" ca="1" si="42"/>
        <v>1155187.0675317757</v>
      </c>
      <c r="X1371" s="7">
        <f t="shared" ca="1" si="43"/>
        <v>1</v>
      </c>
      <c r="Y1371" s="16">
        <f ca="1">X1371/$AA$15</f>
        <v>1.1579434923575729E-4</v>
      </c>
    </row>
    <row r="1372" spans="1:25" x14ac:dyDescent="0.25">
      <c r="A1372" t="str">
        <f>'Consolidated List'!A433</f>
        <v xml:space="preserve">Thorhild </v>
      </c>
      <c r="B1372" s="7">
        <f>'Consolidated List'!B433+'Consolidated List'!B528</f>
        <v>3547</v>
      </c>
      <c r="C1372" s="7">
        <f>'Consolidated List'!C433</f>
        <v>0</v>
      </c>
      <c r="D1372" s="7">
        <f>'Consolidated List'!D433</f>
        <v>0</v>
      </c>
      <c r="E1372" s="7">
        <f>'Consolidated List'!E433</f>
        <v>1</v>
      </c>
      <c r="F1372" s="7">
        <f>'Consolidated List'!F433</f>
        <v>0</v>
      </c>
      <c r="G1372" s="7">
        <f>'Consolidated List'!G528</f>
        <v>1</v>
      </c>
      <c r="H1372" s="7">
        <f>'Consolidated List'!H433</f>
        <v>0</v>
      </c>
      <c r="I1372" s="7">
        <f>'Consolidated List'!I433</f>
        <v>0</v>
      </c>
      <c r="J1372" s="7">
        <f>'Consolidated List'!J433</f>
        <v>0</v>
      </c>
      <c r="K1372" s="7">
        <f>'Consolidated List'!K433</f>
        <v>0</v>
      </c>
      <c r="L1372" s="7">
        <f>'Consolidated List'!L433</f>
        <v>0</v>
      </c>
      <c r="M1372" s="7">
        <f>'Consolidated List'!M433</f>
        <v>0</v>
      </c>
      <c r="N1372" s="7">
        <f>'Consolidated List'!N433</f>
        <v>0</v>
      </c>
      <c r="O1372" s="7">
        <f>'Consolidated List'!O433</f>
        <v>0</v>
      </c>
      <c r="P1372" s="7">
        <f>'Consolidated List'!P433</f>
        <v>0</v>
      </c>
      <c r="Q1372" s="7">
        <f>'Consolidated List'!Q433</f>
        <v>0</v>
      </c>
      <c r="R1372" s="10">
        <f ca="1">RAND()*2-1</f>
        <v>0.99338962483292925</v>
      </c>
      <c r="V1372" s="10">
        <f ca="1">$B$2*LOG(B1372+1)+SUMPRODUCT($C$2:$T$2,C1372:T1372)</f>
        <v>192.08335541659903</v>
      </c>
      <c r="W1372" s="10">
        <f t="shared" ca="1" si="42"/>
        <v>261486136314.85535</v>
      </c>
      <c r="X1372" s="7">
        <f t="shared" ca="1" si="43"/>
        <v>2</v>
      </c>
      <c r="Y1372" s="16">
        <f ca="1">X1372/$AA$15</f>
        <v>2.3158869847151459E-4</v>
      </c>
    </row>
    <row r="1373" spans="1:25" x14ac:dyDescent="0.25">
      <c r="A1373" t="str">
        <f>'Consolidated List'!A1010</f>
        <v>Thorncliff</v>
      </c>
      <c r="B1373" s="7">
        <f>'Consolidated List'!B1010</f>
        <v>0</v>
      </c>
      <c r="C1373" s="7">
        <f>'Consolidated List'!C1010</f>
        <v>0</v>
      </c>
      <c r="D1373" s="7">
        <f>'Consolidated List'!D1010</f>
        <v>0</v>
      </c>
      <c r="E1373" s="7">
        <f>'Consolidated List'!E1010</f>
        <v>0</v>
      </c>
      <c r="F1373" s="7">
        <f>'Consolidated List'!F1010</f>
        <v>0</v>
      </c>
      <c r="G1373" s="7">
        <f>'Consolidated List'!G1010</f>
        <v>0</v>
      </c>
      <c r="H1373" s="7">
        <f>'Consolidated List'!H1010</f>
        <v>0</v>
      </c>
      <c r="I1373" s="7">
        <f>'Consolidated List'!I1010</f>
        <v>0</v>
      </c>
      <c r="J1373" s="7">
        <f>'Consolidated List'!J1010</f>
        <v>0</v>
      </c>
      <c r="K1373" s="7">
        <f>'Consolidated List'!K1010</f>
        <v>0</v>
      </c>
      <c r="L1373" s="7">
        <f>'Consolidated List'!L1010</f>
        <v>0</v>
      </c>
      <c r="M1373" s="7">
        <f>'Consolidated List'!M1010</f>
        <v>1</v>
      </c>
      <c r="N1373" s="7">
        <f>'Consolidated List'!N1010</f>
        <v>0</v>
      </c>
      <c r="O1373" s="7">
        <f>'Consolidated List'!O1010</f>
        <v>0</v>
      </c>
      <c r="P1373" s="7">
        <f>'Consolidated List'!P1010</f>
        <v>0</v>
      </c>
      <c r="Q1373" s="7">
        <f>'Consolidated List'!Q1010</f>
        <v>0</v>
      </c>
      <c r="R1373" s="10">
        <f ca="1">RAND()*2-1</f>
        <v>0.6226228952924604</v>
      </c>
      <c r="V1373" s="10">
        <f ca="1">$B$2*LOG(B1373+1)+SUMPRODUCT($C$2:$T$2,C1373:T1373)</f>
        <v>62.080595896737051</v>
      </c>
      <c r="W1373" s="10">
        <f t="shared" ca="1" si="42"/>
        <v>922102891.45797753</v>
      </c>
      <c r="X1373" s="7">
        <f t="shared" ca="1" si="43"/>
        <v>1</v>
      </c>
      <c r="Y1373" s="16">
        <f ca="1">X1373/$AA$15</f>
        <v>1.1579434923575729E-4</v>
      </c>
    </row>
    <row r="1374" spans="1:25" x14ac:dyDescent="0.25">
      <c r="A1374" t="str">
        <f>'Consolidated List'!A1396</f>
        <v xml:space="preserve">Thorncliffe </v>
      </c>
      <c r="B1374" s="7">
        <f>'Consolidated List'!B1396</f>
        <v>8862</v>
      </c>
      <c r="C1374" s="7">
        <f>'Consolidated List'!C1396</f>
        <v>0</v>
      </c>
      <c r="D1374" s="7">
        <f>'Consolidated List'!D1396</f>
        <v>0</v>
      </c>
      <c r="E1374" s="7">
        <f>'Consolidated List'!E1396</f>
        <v>0</v>
      </c>
      <c r="F1374" s="7">
        <f>'Consolidated List'!F1396</f>
        <v>0</v>
      </c>
      <c r="G1374" s="7">
        <f>'Consolidated List'!G1396</f>
        <v>0</v>
      </c>
      <c r="H1374" s="7">
        <f>'Consolidated List'!H1396</f>
        <v>0</v>
      </c>
      <c r="I1374" s="7">
        <f>'Consolidated List'!I1396</f>
        <v>0</v>
      </c>
      <c r="J1374" s="7">
        <f>'Consolidated List'!J1396</f>
        <v>0</v>
      </c>
      <c r="K1374" s="7">
        <f>'Consolidated List'!K1396</f>
        <v>0</v>
      </c>
      <c r="L1374" s="7">
        <f>'Consolidated List'!L1396</f>
        <v>0</v>
      </c>
      <c r="M1374" s="7">
        <f>'Consolidated List'!M1396</f>
        <v>0</v>
      </c>
      <c r="N1374" s="7">
        <f>'Consolidated List'!N1396</f>
        <v>1</v>
      </c>
      <c r="O1374" s="7">
        <f>'Consolidated List'!O1396</f>
        <v>0</v>
      </c>
      <c r="P1374" s="7">
        <f>'Consolidated List'!P1396</f>
        <v>0</v>
      </c>
      <c r="Q1374" s="7">
        <f>'Consolidated List'!Q1396</f>
        <v>0</v>
      </c>
      <c r="R1374" s="10">
        <f ca="1">RAND()*2-1</f>
        <v>0.99973248278126881</v>
      </c>
      <c r="V1374" s="10">
        <f ca="1">$B$2*LOG(B1374+1)+SUMPRODUCT($C$2:$T$2,C1374:T1374)</f>
        <v>152.26748955485533</v>
      </c>
      <c r="W1374" s="10">
        <f t="shared" ca="1" si="42"/>
        <v>81853251866.229477</v>
      </c>
      <c r="X1374" s="7">
        <f t="shared" ca="1" si="43"/>
        <v>1</v>
      </c>
      <c r="Y1374" s="16">
        <f ca="1">X1374/$AA$15</f>
        <v>1.1579434923575729E-4</v>
      </c>
    </row>
    <row r="1375" spans="1:25" x14ac:dyDescent="0.25">
      <c r="A1375" s="13" t="str">
        <f>'Consolidated List'!A1636</f>
        <v xml:space="preserve">Thorsby </v>
      </c>
      <c r="B1375" s="14">
        <f>'Consolidated List'!B1636</f>
        <v>988</v>
      </c>
      <c r="C1375" s="14">
        <f>'Consolidated List'!C1636</f>
        <v>0</v>
      </c>
      <c r="D1375" s="14">
        <f>'Consolidated List'!D1636</f>
        <v>0</v>
      </c>
      <c r="E1375" s="14">
        <f>'Consolidated List'!E1636</f>
        <v>0</v>
      </c>
      <c r="F1375" s="14">
        <f>'Consolidated List'!F1636</f>
        <v>0</v>
      </c>
      <c r="G1375" s="14">
        <f>'Consolidated List'!G1636</f>
        <v>0</v>
      </c>
      <c r="H1375" s="14">
        <f>'Consolidated List'!H1636</f>
        <v>0</v>
      </c>
      <c r="I1375" s="14">
        <f>'Consolidated List'!I1636</f>
        <v>0</v>
      </c>
      <c r="J1375" s="14">
        <f>'Consolidated List'!J1636</f>
        <v>0</v>
      </c>
      <c r="K1375" s="14">
        <f>'Consolidated List'!K1636</f>
        <v>0</v>
      </c>
      <c r="L1375" s="14">
        <f>'Consolidated List'!L1636</f>
        <v>0</v>
      </c>
      <c r="M1375" s="14">
        <f>'Consolidated List'!M1636</f>
        <v>0</v>
      </c>
      <c r="N1375" s="14">
        <f>'Consolidated List'!N1636</f>
        <v>0</v>
      </c>
      <c r="O1375" s="14">
        <f>'Consolidated List'!O1636</f>
        <v>0</v>
      </c>
      <c r="P1375" s="14">
        <f>'Consolidated List'!P1636</f>
        <v>1</v>
      </c>
      <c r="Q1375" s="14">
        <f>'Consolidated List'!Q1636</f>
        <v>0</v>
      </c>
      <c r="R1375" s="15">
        <f ca="1">RAND()*2-1</f>
        <v>-0.76671014829493589</v>
      </c>
      <c r="S1375" s="13"/>
      <c r="T1375" s="13"/>
      <c r="U1375" s="13"/>
      <c r="V1375" s="15">
        <f ca="1">$B$2*LOG(B1375+1)+SUMPRODUCT($C$2:$T$2,C1375:T1375)</f>
        <v>141.17437613975756</v>
      </c>
      <c r="W1375" s="10">
        <f t="shared" ca="1" si="42"/>
        <v>56076304604.364014</v>
      </c>
      <c r="X1375" s="7">
        <f t="shared" ca="1" si="43"/>
        <v>1</v>
      </c>
      <c r="Y1375" s="16">
        <f ca="1">X1375/$AA$15</f>
        <v>1.1579434923575729E-4</v>
      </c>
    </row>
    <row r="1376" spans="1:25" x14ac:dyDescent="0.25">
      <c r="A1376" t="str">
        <f>'Consolidated List'!A1530</f>
        <v xml:space="preserve">Three Hills </v>
      </c>
      <c r="B1376" s="7">
        <f>'Consolidated List'!B1530</f>
        <v>3089</v>
      </c>
      <c r="C1376" s="7">
        <f>'Consolidated List'!C1530</f>
        <v>0</v>
      </c>
      <c r="D1376" s="7">
        <f>'Consolidated List'!D1530</f>
        <v>0</v>
      </c>
      <c r="E1376" s="7">
        <f>'Consolidated List'!E1530</f>
        <v>0</v>
      </c>
      <c r="F1376" s="7">
        <f>'Consolidated List'!F1530</f>
        <v>0</v>
      </c>
      <c r="G1376" s="7">
        <f>'Consolidated List'!G1530</f>
        <v>0</v>
      </c>
      <c r="H1376" s="7">
        <f>'Consolidated List'!H1530</f>
        <v>0</v>
      </c>
      <c r="I1376" s="7">
        <f>'Consolidated List'!I1530</f>
        <v>0</v>
      </c>
      <c r="J1376" s="7">
        <f>'Consolidated List'!J1530</f>
        <v>0</v>
      </c>
      <c r="K1376" s="7">
        <f>'Consolidated List'!K1530</f>
        <v>0</v>
      </c>
      <c r="L1376" s="7">
        <f>'Consolidated List'!L1530</f>
        <v>0</v>
      </c>
      <c r="M1376" s="7">
        <f>'Consolidated List'!M1530</f>
        <v>0</v>
      </c>
      <c r="N1376" s="7">
        <f>'Consolidated List'!N1530</f>
        <v>0</v>
      </c>
      <c r="O1376" s="7">
        <f>'Consolidated List'!O1530</f>
        <v>1</v>
      </c>
      <c r="P1376" s="7">
        <f>'Consolidated List'!P1530</f>
        <v>0</v>
      </c>
      <c r="Q1376" s="7">
        <f>'Consolidated List'!Q1530</f>
        <v>0</v>
      </c>
      <c r="R1376" s="10">
        <f ca="1">RAND()*2-1</f>
        <v>0.71189892521683773</v>
      </c>
      <c r="T1376">
        <v>4</v>
      </c>
      <c r="V1376" s="10">
        <f ca="1">$B$2*LOG(B1376+1)+SUMPRODUCT($C$2:$T$2,C1376:T1376)</f>
        <v>378.2876190731879</v>
      </c>
      <c r="W1376" s="10">
        <f t="shared" ca="1" si="42"/>
        <v>7746591193365.9707</v>
      </c>
      <c r="X1376" s="7">
        <f t="shared" ca="1" si="43"/>
        <v>58</v>
      </c>
      <c r="Y1376" s="16">
        <f ca="1">X1376/$AA$15</f>
        <v>6.716072255673923E-3</v>
      </c>
    </row>
    <row r="1377" spans="1:25" x14ac:dyDescent="0.25">
      <c r="A1377" t="str">
        <f>'Consolidated List'!A877</f>
        <v>Thunder Lake</v>
      </c>
      <c r="B1377" s="7">
        <f>'Consolidated List'!B877</f>
        <v>0</v>
      </c>
      <c r="C1377" s="7">
        <f>'Consolidated List'!C877</f>
        <v>0</v>
      </c>
      <c r="D1377" s="7">
        <f>'Consolidated List'!D877</f>
        <v>0</v>
      </c>
      <c r="E1377" s="7">
        <f>'Consolidated List'!E877</f>
        <v>0</v>
      </c>
      <c r="F1377" s="7">
        <f>'Consolidated List'!F877</f>
        <v>0</v>
      </c>
      <c r="G1377" s="7">
        <f>'Consolidated List'!G877</f>
        <v>0</v>
      </c>
      <c r="H1377" s="7">
        <f>'Consolidated List'!H877</f>
        <v>0</v>
      </c>
      <c r="I1377" s="7">
        <f>'Consolidated List'!I877</f>
        <v>0</v>
      </c>
      <c r="J1377" s="7">
        <f>'Consolidated List'!J877</f>
        <v>0</v>
      </c>
      <c r="K1377" s="7">
        <f>'Consolidated List'!K877</f>
        <v>0</v>
      </c>
      <c r="L1377" s="7">
        <f>'Consolidated List'!L877</f>
        <v>1</v>
      </c>
      <c r="M1377" s="7">
        <f>'Consolidated List'!M877</f>
        <v>0</v>
      </c>
      <c r="N1377" s="7">
        <f>'Consolidated List'!N877</f>
        <v>0</v>
      </c>
      <c r="O1377" s="7">
        <f>'Consolidated List'!O877</f>
        <v>0</v>
      </c>
      <c r="P1377" s="7">
        <f>'Consolidated List'!P877</f>
        <v>0</v>
      </c>
      <c r="Q1377" s="7">
        <f>'Consolidated List'!Q877</f>
        <v>0</v>
      </c>
      <c r="R1377" s="10">
        <f ca="1">RAND()*2-1</f>
        <v>0.39121790486516961</v>
      </c>
      <c r="V1377" s="10">
        <f ca="1">$B$2*LOG(B1377+1)+SUMPRODUCT($C$2:$T$2,C1377:T1377)</f>
        <v>28.912179048651694</v>
      </c>
      <c r="W1377" s="10">
        <f t="shared" ca="1" si="42"/>
        <v>20202451.867278811</v>
      </c>
      <c r="X1377" s="7">
        <f t="shared" ca="1" si="43"/>
        <v>1</v>
      </c>
      <c r="Y1377" s="16">
        <f ca="1">X1377/$AA$15</f>
        <v>1.1579434923575729E-4</v>
      </c>
    </row>
    <row r="1378" spans="1:25" x14ac:dyDescent="0.25">
      <c r="A1378" t="str">
        <f>'Consolidated List'!A878</f>
        <v>Tillebrook</v>
      </c>
      <c r="B1378" s="7">
        <f>'Consolidated List'!B878</f>
        <v>0</v>
      </c>
      <c r="C1378" s="7">
        <f>'Consolidated List'!C878</f>
        <v>0</v>
      </c>
      <c r="D1378" s="7">
        <f>'Consolidated List'!D878</f>
        <v>0</v>
      </c>
      <c r="E1378" s="7">
        <f>'Consolidated List'!E878</f>
        <v>0</v>
      </c>
      <c r="F1378" s="7">
        <f>'Consolidated List'!F878</f>
        <v>0</v>
      </c>
      <c r="G1378" s="7">
        <f>'Consolidated List'!G878</f>
        <v>0</v>
      </c>
      <c r="H1378" s="7">
        <f>'Consolidated List'!H878</f>
        <v>0</v>
      </c>
      <c r="I1378" s="7">
        <f>'Consolidated List'!I878</f>
        <v>0</v>
      </c>
      <c r="J1378" s="7">
        <f>'Consolidated List'!J878</f>
        <v>0</v>
      </c>
      <c r="K1378" s="7">
        <f>'Consolidated List'!K878</f>
        <v>0</v>
      </c>
      <c r="L1378" s="7">
        <f>'Consolidated List'!L878</f>
        <v>1</v>
      </c>
      <c r="M1378" s="7">
        <f>'Consolidated List'!M878</f>
        <v>0</v>
      </c>
      <c r="N1378" s="7">
        <f>'Consolidated List'!N878</f>
        <v>0</v>
      </c>
      <c r="O1378" s="7">
        <f>'Consolidated List'!O878</f>
        <v>0</v>
      </c>
      <c r="P1378" s="7">
        <f>'Consolidated List'!P878</f>
        <v>0</v>
      </c>
      <c r="Q1378" s="7">
        <f>'Consolidated List'!Q878</f>
        <v>0</v>
      </c>
      <c r="R1378" s="10">
        <f ca="1">RAND()*2-1</f>
        <v>-0.97913541863483333</v>
      </c>
      <c r="V1378" s="10">
        <f ca="1">$B$2*LOG(B1378+1)+SUMPRODUCT($C$2:$T$2,C1378:T1378)</f>
        <v>15.208645813651668</v>
      </c>
      <c r="W1378" s="10">
        <f t="shared" ca="1" si="42"/>
        <v>813676.2921470314</v>
      </c>
      <c r="X1378" s="7">
        <f t="shared" ca="1" si="43"/>
        <v>1</v>
      </c>
      <c r="Y1378" s="16">
        <f ca="1">X1378/$AA$15</f>
        <v>1.1579434923575729E-4</v>
      </c>
    </row>
    <row r="1379" spans="1:25" x14ac:dyDescent="0.25">
      <c r="A1379" s="13" t="str">
        <f>'Consolidated List'!A1637</f>
        <v xml:space="preserve">Tilley </v>
      </c>
      <c r="B1379" s="14">
        <f>'Consolidated List'!B1637</f>
        <v>405</v>
      </c>
      <c r="C1379" s="14">
        <f>'Consolidated List'!C1637</f>
        <v>0</v>
      </c>
      <c r="D1379" s="14">
        <f>'Consolidated List'!D1637</f>
        <v>0</v>
      </c>
      <c r="E1379" s="14">
        <f>'Consolidated List'!E1637</f>
        <v>0</v>
      </c>
      <c r="F1379" s="14">
        <f>'Consolidated List'!F1637</f>
        <v>0</v>
      </c>
      <c r="G1379" s="14">
        <f>'Consolidated List'!G1637</f>
        <v>0</v>
      </c>
      <c r="H1379" s="14">
        <f>'Consolidated List'!H1637</f>
        <v>0</v>
      </c>
      <c r="I1379" s="14">
        <f>'Consolidated List'!I1637</f>
        <v>0</v>
      </c>
      <c r="J1379" s="14">
        <f>'Consolidated List'!J1637</f>
        <v>0</v>
      </c>
      <c r="K1379" s="14">
        <f>'Consolidated List'!K1637</f>
        <v>0</v>
      </c>
      <c r="L1379" s="14">
        <f>'Consolidated List'!L1637</f>
        <v>0</v>
      </c>
      <c r="M1379" s="14">
        <f>'Consolidated List'!M1637</f>
        <v>0</v>
      </c>
      <c r="N1379" s="14">
        <f>'Consolidated List'!N1637</f>
        <v>0</v>
      </c>
      <c r="O1379" s="14">
        <f>'Consolidated List'!O1637</f>
        <v>0</v>
      </c>
      <c r="P1379" s="14">
        <f>'Consolidated List'!P1637</f>
        <v>1</v>
      </c>
      <c r="Q1379" s="14">
        <f>'Consolidated List'!Q1637</f>
        <v>0</v>
      </c>
      <c r="R1379" s="15">
        <f ca="1">RAND()*2-1</f>
        <v>-0.31605810061407213</v>
      </c>
      <c r="S1379" s="13"/>
      <c r="T1379" s="13"/>
      <c r="U1379" s="13"/>
      <c r="V1379" s="15">
        <f ca="1">$B$2*LOG(B1379+1)+SUMPRODUCT($C$2:$T$2,C1379:T1379)</f>
        <v>132.92077810190668</v>
      </c>
      <c r="W1379" s="10">
        <f t="shared" ca="1" si="42"/>
        <v>41492000511.979271</v>
      </c>
      <c r="X1379" s="7">
        <f t="shared" ca="1" si="43"/>
        <v>1</v>
      </c>
      <c r="Y1379" s="16">
        <f ca="1">X1379/$AA$15</f>
        <v>1.1579434923575729E-4</v>
      </c>
    </row>
    <row r="1380" spans="1:25" x14ac:dyDescent="0.25">
      <c r="A1380" t="str">
        <f>'Consolidated List'!A435</f>
        <v xml:space="preserve">Tillicum Beach </v>
      </c>
      <c r="B1380" s="7">
        <f>'Consolidated List'!B435</f>
        <v>99</v>
      </c>
      <c r="C1380" s="7">
        <f>'Consolidated List'!C435</f>
        <v>0</v>
      </c>
      <c r="D1380" s="7">
        <f>'Consolidated List'!D435</f>
        <v>0</v>
      </c>
      <c r="E1380" s="7">
        <f>'Consolidated List'!E435</f>
        <v>1</v>
      </c>
      <c r="F1380" s="7">
        <f>'Consolidated List'!F435</f>
        <v>0</v>
      </c>
      <c r="G1380" s="7">
        <f>'Consolidated List'!G435</f>
        <v>0</v>
      </c>
      <c r="H1380" s="7">
        <f>'Consolidated List'!H435</f>
        <v>0</v>
      </c>
      <c r="I1380" s="7">
        <f>'Consolidated List'!I435</f>
        <v>0</v>
      </c>
      <c r="J1380" s="7">
        <f>'Consolidated List'!J435</f>
        <v>0</v>
      </c>
      <c r="K1380" s="7">
        <f>'Consolidated List'!K435</f>
        <v>0</v>
      </c>
      <c r="L1380" s="7">
        <f>'Consolidated List'!L435</f>
        <v>0</v>
      </c>
      <c r="M1380" s="7">
        <f>'Consolidated List'!M435</f>
        <v>0</v>
      </c>
      <c r="N1380" s="7">
        <f>'Consolidated List'!N435</f>
        <v>0</v>
      </c>
      <c r="O1380" s="7">
        <f>'Consolidated List'!O435</f>
        <v>0</v>
      </c>
      <c r="P1380" s="7">
        <f>'Consolidated List'!P435</f>
        <v>0</v>
      </c>
      <c r="Q1380" s="7">
        <f>'Consolidated List'!Q435</f>
        <v>0</v>
      </c>
      <c r="R1380" s="10">
        <f ca="1">RAND()*2-1</f>
        <v>-0.87266340590980596</v>
      </c>
      <c r="V1380" s="10">
        <f ca="1">$B$2*LOG(B1380+1)+SUMPRODUCT($C$2:$T$2,C1380:T1380)</f>
        <v>82.27336594090194</v>
      </c>
      <c r="W1380" s="10">
        <f t="shared" ca="1" si="42"/>
        <v>3769609182.5043731</v>
      </c>
      <c r="X1380" s="7">
        <f t="shared" ca="1" si="43"/>
        <v>1</v>
      </c>
      <c r="Y1380" s="16">
        <f ca="1">X1380/$AA$15</f>
        <v>1.1579434923575729E-4</v>
      </c>
    </row>
    <row r="1381" spans="1:25" x14ac:dyDescent="0.25">
      <c r="A1381" t="str">
        <f>'Consolidated List'!A1091</f>
        <v>Tipaskan</v>
      </c>
      <c r="B1381" s="7">
        <f>'Consolidated List'!B1091</f>
        <v>0</v>
      </c>
      <c r="C1381" s="7">
        <f>'Consolidated List'!C1091</f>
        <v>0</v>
      </c>
      <c r="D1381" s="7">
        <f>'Consolidated List'!D1091</f>
        <v>0</v>
      </c>
      <c r="E1381" s="7">
        <f>'Consolidated List'!E1091</f>
        <v>0</v>
      </c>
      <c r="F1381" s="7">
        <f>'Consolidated List'!F1091</f>
        <v>0</v>
      </c>
      <c r="G1381" s="7">
        <f>'Consolidated List'!G1091</f>
        <v>0</v>
      </c>
      <c r="H1381" s="7">
        <f>'Consolidated List'!H1091</f>
        <v>0</v>
      </c>
      <c r="I1381" s="7">
        <f>'Consolidated List'!I1091</f>
        <v>0</v>
      </c>
      <c r="J1381" s="7">
        <f>'Consolidated List'!J1091</f>
        <v>0</v>
      </c>
      <c r="K1381" s="7">
        <f>'Consolidated List'!K1091</f>
        <v>0</v>
      </c>
      <c r="L1381" s="7">
        <f>'Consolidated List'!L1091</f>
        <v>0</v>
      </c>
      <c r="M1381" s="7">
        <f>'Consolidated List'!M1091</f>
        <v>1</v>
      </c>
      <c r="N1381" s="7">
        <f>'Consolidated List'!N1091</f>
        <v>0</v>
      </c>
      <c r="O1381" s="7">
        <f>'Consolidated List'!O1091</f>
        <v>0</v>
      </c>
      <c r="P1381" s="7">
        <f>'Consolidated List'!P1091</f>
        <v>0</v>
      </c>
      <c r="Q1381" s="7">
        <f>'Consolidated List'!Q1091</f>
        <v>0</v>
      </c>
      <c r="R1381" s="10">
        <f ca="1">RAND()*2-1</f>
        <v>0.58982963644593145</v>
      </c>
      <c r="V1381" s="10">
        <f ca="1">$B$2*LOG(B1381+1)+SUMPRODUCT($C$2:$T$2,C1381:T1381)</f>
        <v>61.752663308271764</v>
      </c>
      <c r="W1381" s="10">
        <f t="shared" ca="1" si="42"/>
        <v>898004397.4161669</v>
      </c>
      <c r="X1381" s="7">
        <f t="shared" ca="1" si="43"/>
        <v>1</v>
      </c>
      <c r="Y1381" s="16">
        <f ca="1">X1381/$AA$15</f>
        <v>1.1579434923575729E-4</v>
      </c>
    </row>
    <row r="1382" spans="1:25" x14ac:dyDescent="0.25">
      <c r="A1382" t="str">
        <f>'Consolidated List'!A1531</f>
        <v xml:space="preserve">Tofield </v>
      </c>
      <c r="B1382" s="7">
        <f>'Consolidated List'!B1531</f>
        <v>1876</v>
      </c>
      <c r="C1382" s="7">
        <f>'Consolidated List'!C1531</f>
        <v>0</v>
      </c>
      <c r="D1382" s="7">
        <f>'Consolidated List'!D1531</f>
        <v>0</v>
      </c>
      <c r="E1382" s="7">
        <f>'Consolidated List'!E1531</f>
        <v>0</v>
      </c>
      <c r="F1382" s="7">
        <f>'Consolidated List'!F1531</f>
        <v>0</v>
      </c>
      <c r="G1382" s="7">
        <f>'Consolidated List'!G1531</f>
        <v>0</v>
      </c>
      <c r="H1382" s="7">
        <f>'Consolidated List'!H1531</f>
        <v>0</v>
      </c>
      <c r="I1382" s="7">
        <f>'Consolidated List'!I1531</f>
        <v>0</v>
      </c>
      <c r="J1382" s="7">
        <f>'Consolidated List'!J1531</f>
        <v>0</v>
      </c>
      <c r="K1382" s="7">
        <f>'Consolidated List'!K1531</f>
        <v>0</v>
      </c>
      <c r="L1382" s="7">
        <f>'Consolidated List'!L1531</f>
        <v>0</v>
      </c>
      <c r="M1382" s="7">
        <f>'Consolidated List'!M1531</f>
        <v>0</v>
      </c>
      <c r="N1382" s="7">
        <f>'Consolidated List'!N1531</f>
        <v>0</v>
      </c>
      <c r="O1382" s="7">
        <f>'Consolidated List'!O1531</f>
        <v>1</v>
      </c>
      <c r="P1382" s="7">
        <f>'Consolidated List'!P1531</f>
        <v>0</v>
      </c>
      <c r="Q1382" s="7">
        <f>'Consolidated List'!Q1531</f>
        <v>0</v>
      </c>
      <c r="R1382" s="10">
        <f ca="1">RAND()*2-1</f>
        <v>-0.11541500878462707</v>
      </c>
      <c r="V1382" s="10">
        <f ca="1">$B$2*LOG(B1382+1)+SUMPRODUCT($C$2:$T$2,C1382:T1382)</f>
        <v>186.87017090865814</v>
      </c>
      <c r="W1382" s="10">
        <f t="shared" ca="1" si="42"/>
        <v>227876695998.80655</v>
      </c>
      <c r="X1382" s="7">
        <f t="shared" ca="1" si="43"/>
        <v>2</v>
      </c>
      <c r="Y1382" s="16">
        <f ca="1">X1382/$AA$15</f>
        <v>2.3158869847151459E-4</v>
      </c>
    </row>
    <row r="1383" spans="1:25" x14ac:dyDescent="0.25">
      <c r="A1383" t="str">
        <f>'Consolidated List'!A436</f>
        <v xml:space="preserve">Tomahawk </v>
      </c>
      <c r="B1383" s="7">
        <f>'Consolidated List'!B436</f>
        <v>82</v>
      </c>
      <c r="C1383" s="7">
        <f>'Consolidated List'!C436</f>
        <v>0</v>
      </c>
      <c r="D1383" s="7">
        <f>'Consolidated List'!D436</f>
        <v>0</v>
      </c>
      <c r="E1383" s="7">
        <f>'Consolidated List'!E436</f>
        <v>1</v>
      </c>
      <c r="F1383" s="7">
        <f>'Consolidated List'!F436</f>
        <v>0</v>
      </c>
      <c r="G1383" s="7">
        <f>'Consolidated List'!G436</f>
        <v>0</v>
      </c>
      <c r="H1383" s="7">
        <f>'Consolidated List'!H436</f>
        <v>0</v>
      </c>
      <c r="I1383" s="7">
        <f>'Consolidated List'!I436</f>
        <v>0</v>
      </c>
      <c r="J1383" s="7">
        <f>'Consolidated List'!J436</f>
        <v>0</v>
      </c>
      <c r="K1383" s="7">
        <f>'Consolidated List'!K436</f>
        <v>0</v>
      </c>
      <c r="L1383" s="7">
        <f>'Consolidated List'!L436</f>
        <v>0</v>
      </c>
      <c r="M1383" s="7">
        <f>'Consolidated List'!M436</f>
        <v>0</v>
      </c>
      <c r="N1383" s="7">
        <f>'Consolidated List'!N436</f>
        <v>0</v>
      </c>
      <c r="O1383" s="7">
        <f>'Consolidated List'!O436</f>
        <v>0</v>
      </c>
      <c r="P1383" s="7">
        <f>'Consolidated List'!P436</f>
        <v>0</v>
      </c>
      <c r="Q1383" s="14">
        <f>'Consolidated List'!Q1882</f>
        <v>1</v>
      </c>
      <c r="R1383" s="10">
        <f ca="1">RAND()*2-1</f>
        <v>0.6702093710992898</v>
      </c>
      <c r="T1383">
        <v>6</v>
      </c>
      <c r="V1383" s="10">
        <f ca="1">$B$2*LOG(B1383+1)+SUMPRODUCT($C$2:$T$2,C1383:T1383)</f>
        <v>399.03167075940337</v>
      </c>
      <c r="W1383" s="10">
        <f t="shared" ca="1" si="42"/>
        <v>10116652509586.75</v>
      </c>
      <c r="X1383" s="7">
        <f t="shared" ca="1" si="43"/>
        <v>75</v>
      </c>
      <c r="Y1383" s="16">
        <f ca="1">X1383/$AA$15</f>
        <v>8.684576192681797E-3</v>
      </c>
    </row>
    <row r="1384" spans="1:25" x14ac:dyDescent="0.25">
      <c r="A1384" t="str">
        <f>'Consolidated List'!A437</f>
        <v xml:space="preserve">Torrington </v>
      </c>
      <c r="B1384" s="7">
        <f>'Consolidated List'!B437</f>
        <v>184</v>
      </c>
      <c r="C1384" s="7">
        <f>'Consolidated List'!C437</f>
        <v>0</v>
      </c>
      <c r="D1384" s="7">
        <f>'Consolidated List'!D437</f>
        <v>0</v>
      </c>
      <c r="E1384" s="7">
        <f>'Consolidated List'!E437</f>
        <v>1</v>
      </c>
      <c r="F1384" s="7">
        <f>'Consolidated List'!F437</f>
        <v>0</v>
      </c>
      <c r="G1384" s="7">
        <f>'Consolidated List'!G437</f>
        <v>0</v>
      </c>
      <c r="H1384" s="7">
        <f>'Consolidated List'!H437</f>
        <v>0</v>
      </c>
      <c r="I1384" s="7">
        <f>'Consolidated List'!I437</f>
        <v>0</v>
      </c>
      <c r="J1384" s="7">
        <f>'Consolidated List'!J437</f>
        <v>0</v>
      </c>
      <c r="K1384" s="7">
        <f>'Consolidated List'!K437</f>
        <v>0</v>
      </c>
      <c r="L1384" s="7">
        <f>'Consolidated List'!L437</f>
        <v>0</v>
      </c>
      <c r="M1384" s="7">
        <f>'Consolidated List'!M437</f>
        <v>0</v>
      </c>
      <c r="N1384" s="7">
        <f>'Consolidated List'!N437</f>
        <v>0</v>
      </c>
      <c r="O1384" s="7">
        <f>'Consolidated List'!O437</f>
        <v>0</v>
      </c>
      <c r="P1384" s="7">
        <f>'Consolidated List'!P437</f>
        <v>0</v>
      </c>
      <c r="Q1384" s="14">
        <f>'Consolidated List'!Q1883</f>
        <v>1</v>
      </c>
      <c r="R1384" s="10">
        <f ca="1">RAND()*2-1</f>
        <v>-5.8577916580648592E-2</v>
      </c>
      <c r="T1384" s="20">
        <v>5.5</v>
      </c>
      <c r="V1384" s="10">
        <f ca="1">$B$2*LOG(B1384+1)+SUMPRODUCT($C$2:$T$2,C1384:T1384)</f>
        <v>381.230887871493</v>
      </c>
      <c r="W1384" s="10">
        <f t="shared" ca="1" si="42"/>
        <v>8052679285333.0332</v>
      </c>
      <c r="X1384" s="7">
        <f t="shared" ca="1" si="43"/>
        <v>60</v>
      </c>
      <c r="Y1384" s="16">
        <f ca="1">X1384/$AA$15</f>
        <v>6.9476609541454376E-3</v>
      </c>
    </row>
    <row r="1385" spans="1:25" x14ac:dyDescent="0.25">
      <c r="A1385" t="str">
        <f>'Consolidated List'!A813</f>
        <v>Travers</v>
      </c>
      <c r="B1385" s="7">
        <f>'Consolidated List'!B813</f>
        <v>0</v>
      </c>
      <c r="C1385" s="7">
        <f>'Consolidated List'!C813</f>
        <v>0</v>
      </c>
      <c r="D1385" s="7">
        <f>'Consolidated List'!D77</f>
        <v>1</v>
      </c>
      <c r="E1385" s="7">
        <f>'Consolidated List'!E438</f>
        <v>1</v>
      </c>
      <c r="F1385" s="7">
        <f>'Consolidated List'!F813</f>
        <v>0</v>
      </c>
      <c r="G1385" s="7">
        <f>'Consolidated List'!G813</f>
        <v>0</v>
      </c>
      <c r="H1385" s="7">
        <f>'Consolidated List'!H813</f>
        <v>0</v>
      </c>
      <c r="I1385" s="7">
        <f>'Consolidated List'!I813</f>
        <v>0</v>
      </c>
      <c r="J1385" s="7">
        <f>'Consolidated List'!J813</f>
        <v>0</v>
      </c>
      <c r="K1385" s="7">
        <f>'Consolidated List'!K813</f>
        <v>1</v>
      </c>
      <c r="L1385" s="7">
        <f>'Consolidated List'!L813</f>
        <v>0</v>
      </c>
      <c r="M1385" s="7">
        <f>'Consolidated List'!M813</f>
        <v>0</v>
      </c>
      <c r="N1385" s="7">
        <f>'Consolidated List'!N813</f>
        <v>0</v>
      </c>
      <c r="O1385" s="7">
        <f>'Consolidated List'!O813</f>
        <v>0</v>
      </c>
      <c r="P1385" s="7">
        <f>'Consolidated List'!P813</f>
        <v>0</v>
      </c>
      <c r="Q1385" s="7">
        <f>'Consolidated List'!Q813</f>
        <v>0</v>
      </c>
      <c r="R1385" s="10">
        <f ca="1">RAND()*2-1</f>
        <v>-0.20619364330792522</v>
      </c>
      <c r="T1385">
        <v>1</v>
      </c>
      <c r="V1385" s="10">
        <f ca="1">$B$2*LOG(B1385+1)+SUMPRODUCT($C$2:$T$2,C1385:T1385)</f>
        <v>86.938063566920746</v>
      </c>
      <c r="W1385" s="10">
        <f t="shared" ca="1" si="42"/>
        <v>4966492830.7580376</v>
      </c>
      <c r="X1385" s="7">
        <f t="shared" ca="1" si="43"/>
        <v>1</v>
      </c>
      <c r="Y1385" s="16">
        <f ca="1">X1385/$AA$15</f>
        <v>1.1579434923575729E-4</v>
      </c>
    </row>
    <row r="1386" spans="1:25" x14ac:dyDescent="0.25">
      <c r="A1386" s="13" t="str">
        <f>'Consolidated List'!A1884</f>
        <v xml:space="preserve">Triple-L-Trailer Court </v>
      </c>
      <c r="B1386" s="14">
        <f>'Consolidated List'!B1884</f>
        <v>233</v>
      </c>
      <c r="C1386" s="14">
        <f>'Consolidated List'!C1884</f>
        <v>0</v>
      </c>
      <c r="D1386" s="14">
        <f>'Consolidated List'!D1884</f>
        <v>0</v>
      </c>
      <c r="E1386" s="14">
        <f>'Consolidated List'!E1884</f>
        <v>0</v>
      </c>
      <c r="F1386" s="14">
        <f>'Consolidated List'!F1884</f>
        <v>0</v>
      </c>
      <c r="G1386" s="14">
        <f>'Consolidated List'!G1884</f>
        <v>0</v>
      </c>
      <c r="H1386" s="14">
        <f>'Consolidated List'!H1884</f>
        <v>0</v>
      </c>
      <c r="I1386" s="14">
        <f>'Consolidated List'!I1884</f>
        <v>0</v>
      </c>
      <c r="J1386" s="14">
        <f>'Consolidated List'!J1884</f>
        <v>0</v>
      </c>
      <c r="K1386" s="14">
        <f>'Consolidated List'!K1884</f>
        <v>0</v>
      </c>
      <c r="L1386" s="14">
        <f>'Consolidated List'!L1884</f>
        <v>0</v>
      </c>
      <c r="M1386" s="14">
        <f>'Consolidated List'!M1884</f>
        <v>0</v>
      </c>
      <c r="N1386" s="14">
        <f>'Consolidated List'!N1884</f>
        <v>0</v>
      </c>
      <c r="O1386" s="14">
        <f>'Consolidated List'!O1884</f>
        <v>0</v>
      </c>
      <c r="P1386" s="14">
        <f>'Consolidated List'!P1884</f>
        <v>0</v>
      </c>
      <c r="Q1386" s="14">
        <f>'Consolidated List'!Q1884</f>
        <v>1</v>
      </c>
      <c r="R1386" s="15">
        <f ca="1">RAND()*2-1</f>
        <v>0.77901352601353224</v>
      </c>
      <c r="S1386" s="13"/>
      <c r="T1386" s="13">
        <v>3</v>
      </c>
      <c r="U1386" s="13"/>
      <c r="V1386" s="15">
        <f ca="1">$B$2*LOG(B1386+1)+SUMPRODUCT($C$2:$T$2,C1386:T1386)</f>
        <v>257.97425855467003</v>
      </c>
      <c r="W1386" s="10">
        <f t="shared" ca="1" si="42"/>
        <v>1142567494933.9712</v>
      </c>
      <c r="X1386" s="7">
        <f t="shared" ca="1" si="43"/>
        <v>9</v>
      </c>
      <c r="Y1386" s="16">
        <f ca="1">X1386/$AA$15</f>
        <v>1.0421491431218156E-3</v>
      </c>
    </row>
    <row r="1387" spans="1:25" x14ac:dyDescent="0.25">
      <c r="A1387" t="str">
        <f>'Consolidated List'!A1532</f>
        <v xml:space="preserve">Trochu </v>
      </c>
      <c r="B1387" s="7">
        <f>'Consolidated List'!B1532</f>
        <v>1005</v>
      </c>
      <c r="C1387" s="7">
        <f>'Consolidated List'!C1532</f>
        <v>0</v>
      </c>
      <c r="D1387" s="7">
        <f>'Consolidated List'!D1532</f>
        <v>0</v>
      </c>
      <c r="E1387" s="7">
        <f>'Consolidated List'!E1532</f>
        <v>0</v>
      </c>
      <c r="F1387" s="7">
        <f>'Consolidated List'!F1532</f>
        <v>0</v>
      </c>
      <c r="G1387" s="7">
        <f>'Consolidated List'!G1532</f>
        <v>0</v>
      </c>
      <c r="H1387" s="7">
        <f>'Consolidated List'!H1532</f>
        <v>0</v>
      </c>
      <c r="I1387" s="7">
        <f>'Consolidated List'!I1532</f>
        <v>0</v>
      </c>
      <c r="J1387" s="7">
        <f>'Consolidated List'!J1532</f>
        <v>0</v>
      </c>
      <c r="K1387" s="7">
        <f>'Consolidated List'!K1532</f>
        <v>0</v>
      </c>
      <c r="L1387" s="7">
        <f>'Consolidated List'!L1532</f>
        <v>0</v>
      </c>
      <c r="M1387" s="7">
        <f>'Consolidated List'!M1532</f>
        <v>0</v>
      </c>
      <c r="N1387" s="7">
        <f>'Consolidated List'!N1532</f>
        <v>0</v>
      </c>
      <c r="O1387" s="7">
        <f>'Consolidated List'!O1532</f>
        <v>1</v>
      </c>
      <c r="P1387" s="7">
        <f>'Consolidated List'!P1532</f>
        <v>0</v>
      </c>
      <c r="Q1387" s="7">
        <f>'Consolidated List'!Q1532</f>
        <v>0</v>
      </c>
      <c r="R1387" s="10">
        <f ca="1">RAND()*2-1</f>
        <v>0.62765123310272264</v>
      </c>
      <c r="T1387">
        <v>2</v>
      </c>
      <c r="V1387" s="10">
        <f ca="1">$B$2*LOG(B1387+1)+SUMPRODUCT($C$2:$T$2,C1387:T1387)</f>
        <v>273.36224569478418</v>
      </c>
      <c r="W1387" s="10">
        <f t="shared" ca="1" si="42"/>
        <v>1526485445684.2217</v>
      </c>
      <c r="X1387" s="7">
        <f t="shared" ca="1" si="43"/>
        <v>12</v>
      </c>
      <c r="Y1387" s="16">
        <f ca="1">X1387/$AA$15</f>
        <v>1.3895321908290875E-3</v>
      </c>
    </row>
    <row r="1388" spans="1:25" x14ac:dyDescent="0.25">
      <c r="A1388" s="13" t="str">
        <f>'Consolidated List'!A1885</f>
        <v xml:space="preserve">Trout Lake </v>
      </c>
      <c r="B1388" s="14">
        <f>'Consolidated List'!B1885</f>
        <v>343</v>
      </c>
      <c r="C1388" s="14">
        <f>'Consolidated List'!C1885</f>
        <v>0</v>
      </c>
      <c r="D1388" s="14">
        <f>'Consolidated List'!D1885</f>
        <v>0</v>
      </c>
      <c r="E1388" s="14">
        <f>'Consolidated List'!E1885</f>
        <v>0</v>
      </c>
      <c r="F1388" s="14">
        <f>'Consolidated List'!F1885</f>
        <v>0</v>
      </c>
      <c r="G1388" s="14">
        <f>'Consolidated List'!G1885</f>
        <v>0</v>
      </c>
      <c r="H1388" s="14">
        <f>'Consolidated List'!H1885</f>
        <v>0</v>
      </c>
      <c r="I1388" s="14">
        <f>'Consolidated List'!I1885</f>
        <v>0</v>
      </c>
      <c r="J1388" s="14">
        <f>'Consolidated List'!J1885</f>
        <v>0</v>
      </c>
      <c r="K1388" s="14">
        <f>'Consolidated List'!K1885</f>
        <v>0</v>
      </c>
      <c r="L1388" s="14">
        <f>'Consolidated List'!L1885</f>
        <v>0</v>
      </c>
      <c r="M1388" s="14">
        <f>'Consolidated List'!M1885</f>
        <v>0</v>
      </c>
      <c r="N1388" s="14">
        <f>'Consolidated List'!N1885</f>
        <v>0</v>
      </c>
      <c r="O1388" s="14">
        <f>'Consolidated List'!O1885</f>
        <v>0</v>
      </c>
      <c r="P1388" s="14">
        <f>'Consolidated List'!P1885</f>
        <v>0</v>
      </c>
      <c r="Q1388" s="14">
        <f>'Consolidated List'!Q1885</f>
        <v>1</v>
      </c>
      <c r="R1388" s="15">
        <f ca="1">RAND()*2-1</f>
        <v>-0.1122310508693507</v>
      </c>
      <c r="S1388" s="13"/>
      <c r="T1388" s="13">
        <v>5</v>
      </c>
      <c r="U1388" s="13"/>
      <c r="V1388" s="15">
        <f ca="1">$B$2*LOG(B1388+1)+SUMPRODUCT($C$2:$T$2,C1388:T1388)</f>
        <v>342.584118096167</v>
      </c>
      <c r="W1388" s="10">
        <f t="shared" ca="1" si="42"/>
        <v>4718849515698.0059</v>
      </c>
      <c r="X1388" s="7">
        <f t="shared" ca="1" si="43"/>
        <v>35</v>
      </c>
      <c r="Y1388" s="16">
        <f ca="1">X1388/$AA$15</f>
        <v>4.0528022232515053E-3</v>
      </c>
    </row>
    <row r="1389" spans="1:25" x14ac:dyDescent="0.25">
      <c r="A1389" t="str">
        <f>'Consolidated List'!A1127</f>
        <v>Trumpeter</v>
      </c>
      <c r="B1389" s="7">
        <f>'Consolidated List'!B1127</f>
        <v>0</v>
      </c>
      <c r="C1389" s="7">
        <f>'Consolidated List'!C1127</f>
        <v>0</v>
      </c>
      <c r="D1389" s="7">
        <f>'Consolidated List'!D1127</f>
        <v>0</v>
      </c>
      <c r="E1389" s="7">
        <f>'Consolidated List'!E1127</f>
        <v>0</v>
      </c>
      <c r="F1389" s="7">
        <f>'Consolidated List'!F1127</f>
        <v>0</v>
      </c>
      <c r="G1389" s="7">
        <f>'Consolidated List'!G1127</f>
        <v>0</v>
      </c>
      <c r="H1389" s="7">
        <f>'Consolidated List'!H1127</f>
        <v>0</v>
      </c>
      <c r="I1389" s="7">
        <f>'Consolidated List'!I1127</f>
        <v>0</v>
      </c>
      <c r="J1389" s="7">
        <f>'Consolidated List'!J1127</f>
        <v>0</v>
      </c>
      <c r="K1389" s="7">
        <f>'Consolidated List'!K1127</f>
        <v>0</v>
      </c>
      <c r="L1389" s="7">
        <f>'Consolidated List'!L1127</f>
        <v>0</v>
      </c>
      <c r="M1389" s="7">
        <f>'Consolidated List'!M1127</f>
        <v>1</v>
      </c>
      <c r="N1389" s="7">
        <f>'Consolidated List'!N1127</f>
        <v>0</v>
      </c>
      <c r="O1389" s="7">
        <f>'Consolidated List'!O1127</f>
        <v>0</v>
      </c>
      <c r="P1389" s="7">
        <f>'Consolidated List'!P1127</f>
        <v>0</v>
      </c>
      <c r="Q1389" s="7">
        <f>'Consolidated List'!Q1127</f>
        <v>0</v>
      </c>
      <c r="R1389" s="10">
        <f ca="1">RAND()*2-1</f>
        <v>0.38893222497106872</v>
      </c>
      <c r="T1389">
        <v>1</v>
      </c>
      <c r="V1389" s="10">
        <f ca="1">$B$2*LOG(B1389+1)+SUMPRODUCT($C$2:$T$2,C1389:T1389)</f>
        <v>103.74368919352314</v>
      </c>
      <c r="W1389" s="10">
        <f t="shared" ca="1" si="42"/>
        <v>12017342489.49988</v>
      </c>
      <c r="X1389" s="7">
        <f t="shared" ca="1" si="43"/>
        <v>1</v>
      </c>
      <c r="Y1389" s="16">
        <f ca="1">X1389/$AA$15</f>
        <v>1.1579434923575729E-4</v>
      </c>
    </row>
    <row r="1390" spans="1:25" x14ac:dyDescent="0.25">
      <c r="A1390" t="str">
        <f>'Consolidated List'!A686</f>
        <v xml:space="preserve">Tsu K'adhe Túe </v>
      </c>
      <c r="B1390" s="7">
        <f>'Consolidated List'!B686</f>
        <v>0</v>
      </c>
      <c r="C1390" s="7">
        <f>'Consolidated List'!C686</f>
        <v>0</v>
      </c>
      <c r="D1390" s="7">
        <f>'Consolidated List'!D686</f>
        <v>0</v>
      </c>
      <c r="E1390" s="7">
        <f>'Consolidated List'!E686</f>
        <v>0</v>
      </c>
      <c r="F1390" s="7">
        <f>'Consolidated List'!F686</f>
        <v>0</v>
      </c>
      <c r="G1390" s="7">
        <f>'Consolidated List'!G686</f>
        <v>0</v>
      </c>
      <c r="H1390" s="7">
        <f>'Consolidated List'!H686</f>
        <v>0</v>
      </c>
      <c r="I1390" s="7">
        <f>'Consolidated List'!I686</f>
        <v>1</v>
      </c>
      <c r="J1390" s="7">
        <f>'Consolidated List'!J686</f>
        <v>0</v>
      </c>
      <c r="K1390" s="7">
        <f>'Consolidated List'!K686</f>
        <v>0</v>
      </c>
      <c r="L1390" s="7">
        <f>'Consolidated List'!L686</f>
        <v>0</v>
      </c>
      <c r="M1390" s="7">
        <f>'Consolidated List'!M686</f>
        <v>0</v>
      </c>
      <c r="N1390" s="7">
        <f>'Consolidated List'!N686</f>
        <v>0</v>
      </c>
      <c r="O1390" s="7">
        <f>'Consolidated List'!O686</f>
        <v>0</v>
      </c>
      <c r="P1390" s="7">
        <f>'Consolidated List'!P686</f>
        <v>0</v>
      </c>
      <c r="Q1390" s="7">
        <f>'Consolidated List'!Q686</f>
        <v>0</v>
      </c>
      <c r="R1390" s="10">
        <f ca="1">RAND()*2-1</f>
        <v>0.1293640008194834</v>
      </c>
      <c r="T1390">
        <v>1</v>
      </c>
      <c r="V1390" s="10">
        <f ca="1">$B$2*LOG(B1390+1)+SUMPRODUCT($C$2:$T$2,C1390:T1390)</f>
        <v>80.293640008194842</v>
      </c>
      <c r="W1390" s="10">
        <f t="shared" ca="1" si="42"/>
        <v>3337380564.2737093</v>
      </c>
      <c r="X1390" s="7">
        <f t="shared" ca="1" si="43"/>
        <v>1</v>
      </c>
      <c r="Y1390" s="16">
        <f ca="1">X1390/$AA$15</f>
        <v>1.1579434923575729E-4</v>
      </c>
    </row>
    <row r="1391" spans="1:25" x14ac:dyDescent="0.25">
      <c r="A1391" t="str">
        <f>'Consolidated List'!A687</f>
        <v xml:space="preserve">Tsuu T'ina </v>
      </c>
      <c r="B1391" s="7">
        <f>'Consolidated List'!B687</f>
        <v>1982</v>
      </c>
      <c r="C1391" s="7">
        <f>'Consolidated List'!C687</f>
        <v>0</v>
      </c>
      <c r="D1391" s="7">
        <f>'Consolidated List'!D687</f>
        <v>0</v>
      </c>
      <c r="E1391" s="7">
        <f>'Consolidated List'!E687</f>
        <v>0</v>
      </c>
      <c r="F1391" s="7">
        <f>'Consolidated List'!F687</f>
        <v>0</v>
      </c>
      <c r="G1391" s="7">
        <f>'Consolidated List'!G687</f>
        <v>0</v>
      </c>
      <c r="H1391" s="7">
        <f>'Consolidated List'!H687</f>
        <v>0</v>
      </c>
      <c r="I1391" s="7">
        <f>'Consolidated List'!I687</f>
        <v>1</v>
      </c>
      <c r="J1391" s="7">
        <f>'Consolidated List'!J687</f>
        <v>0</v>
      </c>
      <c r="K1391" s="7">
        <f>'Consolidated List'!K687</f>
        <v>0</v>
      </c>
      <c r="L1391" s="7">
        <f>'Consolidated List'!L687</f>
        <v>0</v>
      </c>
      <c r="M1391" s="7">
        <f>'Consolidated List'!M687</f>
        <v>0</v>
      </c>
      <c r="N1391" s="7">
        <f>'Consolidated List'!N687</f>
        <v>0</v>
      </c>
      <c r="O1391" s="7">
        <f>'Consolidated List'!O687</f>
        <v>0</v>
      </c>
      <c r="P1391" s="7">
        <f>'Consolidated List'!P687</f>
        <v>0</v>
      </c>
      <c r="Q1391" s="7">
        <f>'Consolidated List'!Q687</f>
        <v>0</v>
      </c>
      <c r="R1391" s="10">
        <f ca="1">RAND()*2-1</f>
        <v>0.86229553608101739</v>
      </c>
      <c r="T1391">
        <v>5</v>
      </c>
      <c r="V1391" s="10">
        <f ca="1">$B$2*LOG(B1391+1)+SUMPRODUCT($C$2:$T$2,C1391:T1391)</f>
        <v>372.43460492958519</v>
      </c>
      <c r="W1391" s="10">
        <f t="shared" ca="1" si="42"/>
        <v>7165559956950.9316</v>
      </c>
      <c r="X1391" s="7">
        <f t="shared" ca="1" si="43"/>
        <v>53</v>
      </c>
      <c r="Y1391" s="16">
        <f ca="1">X1391/$AA$15</f>
        <v>6.1371005094951366E-3</v>
      </c>
    </row>
    <row r="1392" spans="1:25" x14ac:dyDescent="0.25">
      <c r="A1392" t="str">
        <f>'Consolidated List'!A439</f>
        <v xml:space="preserve">Tulliby Lake </v>
      </c>
      <c r="B1392" s="7">
        <f>'Consolidated List'!B439</f>
        <v>0</v>
      </c>
      <c r="C1392" s="7">
        <f>'Consolidated List'!C439</f>
        <v>0</v>
      </c>
      <c r="D1392" s="7">
        <f>'Consolidated List'!D439</f>
        <v>0</v>
      </c>
      <c r="E1392" s="7">
        <f>'Consolidated List'!E439</f>
        <v>1</v>
      </c>
      <c r="F1392" s="7">
        <f>'Consolidated List'!F439</f>
        <v>0</v>
      </c>
      <c r="G1392" s="7">
        <f>'Consolidated List'!G439</f>
        <v>0</v>
      </c>
      <c r="H1392" s="7">
        <f>'Consolidated List'!H439</f>
        <v>0</v>
      </c>
      <c r="I1392" s="7">
        <f>'Consolidated List'!I439</f>
        <v>0</v>
      </c>
      <c r="J1392" s="7">
        <f>'Consolidated List'!J439</f>
        <v>0</v>
      </c>
      <c r="K1392" s="7">
        <f>'Consolidated List'!K439</f>
        <v>0</v>
      </c>
      <c r="L1392" s="7">
        <f>'Consolidated List'!L439</f>
        <v>0</v>
      </c>
      <c r="M1392" s="7">
        <f>'Consolidated List'!M439</f>
        <v>0</v>
      </c>
      <c r="N1392" s="7">
        <f>'Consolidated List'!N439</f>
        <v>0</v>
      </c>
      <c r="O1392" s="7">
        <f>'Consolidated List'!O439</f>
        <v>0</v>
      </c>
      <c r="P1392" s="7">
        <f>'Consolidated List'!P439</f>
        <v>0</v>
      </c>
      <c r="Q1392" s="7">
        <f>'Consolidated List'!Q439</f>
        <v>0</v>
      </c>
      <c r="R1392" s="10">
        <f ca="1">RAND()*2-1</f>
        <v>-0.89916966913724461</v>
      </c>
      <c r="V1392" s="10">
        <f ca="1">$B$2*LOG(B1392+1)+SUMPRODUCT($C$2:$T$2,C1392:T1392)</f>
        <v>16.008303308627553</v>
      </c>
      <c r="W1392" s="10">
        <f t="shared" ca="1" si="42"/>
        <v>1051297.6536214876</v>
      </c>
      <c r="X1392" s="7">
        <f t="shared" ca="1" si="43"/>
        <v>1</v>
      </c>
      <c r="Y1392" s="16">
        <f ca="1">X1392/$AA$15</f>
        <v>1.1579434923575729E-4</v>
      </c>
    </row>
    <row r="1393" spans="1:25" x14ac:dyDescent="0.25">
      <c r="A1393" s="13" t="str">
        <f>'Consolidated List'!A1886</f>
        <v xml:space="preserve">Turin </v>
      </c>
      <c r="B1393" s="14">
        <f>'Consolidated List'!B1886</f>
        <v>123</v>
      </c>
      <c r="C1393" s="14">
        <f>'Consolidated List'!C1886</f>
        <v>0</v>
      </c>
      <c r="D1393" s="14">
        <f>'Consolidated List'!D1886</f>
        <v>0</v>
      </c>
      <c r="E1393" s="7">
        <f>'Consolidated List'!E440</f>
        <v>1</v>
      </c>
      <c r="F1393" s="14">
        <f>'Consolidated List'!F1886</f>
        <v>0</v>
      </c>
      <c r="G1393" s="14">
        <f>'Consolidated List'!G1886</f>
        <v>0</v>
      </c>
      <c r="H1393" s="14">
        <f>'Consolidated List'!H1886</f>
        <v>0</v>
      </c>
      <c r="I1393" s="14">
        <f>'Consolidated List'!I1886</f>
        <v>0</v>
      </c>
      <c r="J1393" s="14">
        <f>'Consolidated List'!J1886</f>
        <v>0</v>
      </c>
      <c r="K1393" s="14">
        <f>'Consolidated List'!K1886</f>
        <v>0</v>
      </c>
      <c r="L1393" s="14">
        <f>'Consolidated List'!L1886</f>
        <v>0</v>
      </c>
      <c r="M1393" s="14">
        <f>'Consolidated List'!M1886</f>
        <v>0</v>
      </c>
      <c r="N1393" s="14">
        <f>'Consolidated List'!N1886</f>
        <v>0</v>
      </c>
      <c r="O1393" s="14">
        <f>'Consolidated List'!O1886</f>
        <v>0</v>
      </c>
      <c r="P1393" s="14">
        <f>'Consolidated List'!P1886</f>
        <v>0</v>
      </c>
      <c r="Q1393" s="14">
        <f>'Consolidated List'!Q1886</f>
        <v>1</v>
      </c>
      <c r="R1393" s="15">
        <f ca="1">RAND()*2-1</f>
        <v>-0.64781235812493709</v>
      </c>
      <c r="S1393" s="13"/>
      <c r="T1393" s="13">
        <v>1</v>
      </c>
      <c r="U1393" s="13"/>
      <c r="V1393" s="15">
        <f ca="1">$B$2*LOG(B1393+1)+SUMPRODUCT($C$2:$T$2,C1393:T1393)</f>
        <v>171.60479202910437</v>
      </c>
      <c r="W1393" s="10">
        <f t="shared" ca="1" si="42"/>
        <v>148815119123.11847</v>
      </c>
      <c r="X1393" s="7">
        <f t="shared" ca="1" si="43"/>
        <v>2</v>
      </c>
      <c r="Y1393" s="16">
        <f ca="1">X1393/$AA$15</f>
        <v>2.3158869847151459E-4</v>
      </c>
    </row>
    <row r="1394" spans="1:25" x14ac:dyDescent="0.25">
      <c r="A1394" t="str">
        <f>'Consolidated List'!A1533</f>
        <v xml:space="preserve">Turner Valley </v>
      </c>
      <c r="B1394" s="7">
        <f>'Consolidated List'!B1533</f>
        <v>1908</v>
      </c>
      <c r="C1394" s="7">
        <f>'Consolidated List'!C1533</f>
        <v>0</v>
      </c>
      <c r="D1394" s="7">
        <f>'Consolidated List'!D1533</f>
        <v>0</v>
      </c>
      <c r="E1394" s="7">
        <f>'Consolidated List'!E1533</f>
        <v>0</v>
      </c>
      <c r="F1394" s="7">
        <f>'Consolidated List'!F1533</f>
        <v>0</v>
      </c>
      <c r="G1394" s="7">
        <f>'Consolidated List'!G1533</f>
        <v>0</v>
      </c>
      <c r="H1394" s="7">
        <f>'Consolidated List'!H1533</f>
        <v>0</v>
      </c>
      <c r="I1394" s="7">
        <f>'Consolidated List'!I1533</f>
        <v>0</v>
      </c>
      <c r="J1394" s="7">
        <f>'Consolidated List'!J1533</f>
        <v>0</v>
      </c>
      <c r="K1394" s="7">
        <f>'Consolidated List'!K1533</f>
        <v>0</v>
      </c>
      <c r="L1394" s="7">
        <f>'Consolidated List'!L1533</f>
        <v>0</v>
      </c>
      <c r="M1394" s="7">
        <f>'Consolidated List'!M1533</f>
        <v>0</v>
      </c>
      <c r="N1394" s="7">
        <f>'Consolidated List'!N1533</f>
        <v>0</v>
      </c>
      <c r="O1394" s="7">
        <f>'Consolidated List'!O1533</f>
        <v>1</v>
      </c>
      <c r="P1394" s="7">
        <f>'Consolidated List'!P1533</f>
        <v>0</v>
      </c>
      <c r="Q1394" s="7">
        <f>'Consolidated List'!Q1533</f>
        <v>0</v>
      </c>
      <c r="R1394" s="10">
        <f ca="1">RAND()*2-1</f>
        <v>-0.80522564516554063</v>
      </c>
      <c r="T1394">
        <v>4</v>
      </c>
      <c r="V1394" s="10">
        <f ca="1">$B$2*LOG(B1394+1)+SUMPRODUCT($C$2:$T$2,C1394:T1394)</f>
        <v>356.21433918533558</v>
      </c>
      <c r="W1394" s="10">
        <f t="shared" ca="1" si="42"/>
        <v>5735311210706.6611</v>
      </c>
      <c r="X1394" s="7">
        <f t="shared" ca="1" si="43"/>
        <v>43</v>
      </c>
      <c r="Y1394" s="16">
        <f ca="1">X1394/$AA$15</f>
        <v>4.9791570171375636E-3</v>
      </c>
    </row>
    <row r="1395" spans="1:25" x14ac:dyDescent="0.25">
      <c r="A1395" t="str">
        <f>'Consolidated List'!A1397</f>
        <v xml:space="preserve">Tuscany </v>
      </c>
      <c r="B1395" s="7">
        <f>'Consolidated List'!B1397</f>
        <v>4571</v>
      </c>
      <c r="C1395" s="7">
        <f>'Consolidated List'!C1397</f>
        <v>0</v>
      </c>
      <c r="D1395" s="7">
        <f>'Consolidated List'!D1397</f>
        <v>0</v>
      </c>
      <c r="E1395" s="7">
        <f>'Consolidated List'!E1397</f>
        <v>0</v>
      </c>
      <c r="F1395" s="7">
        <f>'Consolidated List'!F1397</f>
        <v>0</v>
      </c>
      <c r="G1395" s="7">
        <f>'Consolidated List'!G1397</f>
        <v>0</v>
      </c>
      <c r="H1395" s="7">
        <f>'Consolidated List'!H1397</f>
        <v>0</v>
      </c>
      <c r="I1395" s="7">
        <f>'Consolidated List'!I1397</f>
        <v>0</v>
      </c>
      <c r="J1395" s="7">
        <f>'Consolidated List'!J1397</f>
        <v>0</v>
      </c>
      <c r="K1395" s="7">
        <f>'Consolidated List'!K1397</f>
        <v>0</v>
      </c>
      <c r="L1395" s="7">
        <f>'Consolidated List'!L1397</f>
        <v>0</v>
      </c>
      <c r="M1395" s="7">
        <f>'Consolidated List'!M1397</f>
        <v>0</v>
      </c>
      <c r="N1395" s="7">
        <f>'Consolidated List'!N1397</f>
        <v>1</v>
      </c>
      <c r="O1395" s="7">
        <f>'Consolidated List'!O1397</f>
        <v>0</v>
      </c>
      <c r="P1395" s="7">
        <f>'Consolidated List'!P1397</f>
        <v>0</v>
      </c>
      <c r="Q1395" s="7">
        <f>'Consolidated List'!Q1397</f>
        <v>0</v>
      </c>
      <c r="R1395" s="10">
        <f ca="1">RAND()*2-1</f>
        <v>0.90115625646736897</v>
      </c>
      <c r="T1395">
        <v>2</v>
      </c>
      <c r="V1395" s="10">
        <f ca="1">$B$2*LOG(B1395+1)+SUMPRODUCT($C$2:$T$2,C1395:T1395)</f>
        <v>229.79506788154072</v>
      </c>
      <c r="W1395" s="10">
        <f t="shared" ca="1" si="42"/>
        <v>640771984795.1261</v>
      </c>
      <c r="X1395" s="7">
        <f t="shared" ca="1" si="43"/>
        <v>5</v>
      </c>
      <c r="Y1395" s="16">
        <f ca="1">X1395/$AA$15</f>
        <v>5.7897174617878647E-4</v>
      </c>
    </row>
    <row r="1396" spans="1:25" x14ac:dyDescent="0.25">
      <c r="A1396" t="str">
        <f>'Consolidated List'!A1398</f>
        <v xml:space="preserve">Tuxedo Park </v>
      </c>
      <c r="B1396" s="7">
        <f>'Consolidated List'!B1398</f>
        <v>4454</v>
      </c>
      <c r="C1396" s="7">
        <f>'Consolidated List'!C1398</f>
        <v>0</v>
      </c>
      <c r="D1396" s="7">
        <f>'Consolidated List'!D1398</f>
        <v>0</v>
      </c>
      <c r="E1396" s="7">
        <f>'Consolidated List'!E1398</f>
        <v>0</v>
      </c>
      <c r="F1396" s="7">
        <f>'Consolidated List'!F1398</f>
        <v>0</v>
      </c>
      <c r="G1396" s="7">
        <f>'Consolidated List'!G1398</f>
        <v>0</v>
      </c>
      <c r="H1396" s="7">
        <f>'Consolidated List'!H1398</f>
        <v>0</v>
      </c>
      <c r="I1396" s="7">
        <f>'Consolidated List'!I1398</f>
        <v>0</v>
      </c>
      <c r="J1396" s="7">
        <f>'Consolidated List'!J1398</f>
        <v>0</v>
      </c>
      <c r="K1396" s="7">
        <f>'Consolidated List'!K1398</f>
        <v>0</v>
      </c>
      <c r="L1396" s="7">
        <f>'Consolidated List'!L1398</f>
        <v>0</v>
      </c>
      <c r="M1396" s="7">
        <f>'Consolidated List'!M1398</f>
        <v>0</v>
      </c>
      <c r="N1396" s="7">
        <f>'Consolidated List'!N1398</f>
        <v>1</v>
      </c>
      <c r="O1396" s="7">
        <f>'Consolidated List'!O1398</f>
        <v>0</v>
      </c>
      <c r="P1396" s="7">
        <f>'Consolidated List'!P1398</f>
        <v>0</v>
      </c>
      <c r="Q1396" s="7">
        <f>'Consolidated List'!Q1398</f>
        <v>0</v>
      </c>
      <c r="R1396" s="10">
        <f ca="1">RAND()*2-1</f>
        <v>-0.99276670444401538</v>
      </c>
      <c r="V1396" s="10">
        <f ca="1">$B$2*LOG(B1396+1)+SUMPRODUCT($C$2:$T$2,C1396:T1396)</f>
        <v>122.48430733186534</v>
      </c>
      <c r="W1396" s="10">
        <f t="shared" ca="1" si="42"/>
        <v>27567809092.893387</v>
      </c>
      <c r="X1396" s="7">
        <f t="shared" ca="1" si="43"/>
        <v>1</v>
      </c>
      <c r="Y1396" s="16">
        <f ca="1">X1396/$AA$15</f>
        <v>1.1579434923575729E-4</v>
      </c>
    </row>
    <row r="1397" spans="1:25" x14ac:dyDescent="0.25">
      <c r="A1397" t="str">
        <f>'Consolidated List'!A1097</f>
        <v>Tweddle Place</v>
      </c>
      <c r="B1397" s="7">
        <f>'Consolidated List'!B1097</f>
        <v>0</v>
      </c>
      <c r="C1397" s="7">
        <f>'Consolidated List'!C1097</f>
        <v>0</v>
      </c>
      <c r="D1397" s="7">
        <f>'Consolidated List'!D1097</f>
        <v>0</v>
      </c>
      <c r="E1397" s="7">
        <f>'Consolidated List'!E1097</f>
        <v>0</v>
      </c>
      <c r="F1397" s="7">
        <f>'Consolidated List'!F1097</f>
        <v>0</v>
      </c>
      <c r="G1397" s="7">
        <f>'Consolidated List'!G1097</f>
        <v>0</v>
      </c>
      <c r="H1397" s="7">
        <f>'Consolidated List'!H1097</f>
        <v>0</v>
      </c>
      <c r="I1397" s="7">
        <f>'Consolidated List'!I1097</f>
        <v>0</v>
      </c>
      <c r="J1397" s="7">
        <f>'Consolidated List'!J1097</f>
        <v>0</v>
      </c>
      <c r="K1397" s="7">
        <f>'Consolidated List'!K1097</f>
        <v>0</v>
      </c>
      <c r="L1397" s="7">
        <f>'Consolidated List'!L1097</f>
        <v>0</v>
      </c>
      <c r="M1397" s="7">
        <f>'Consolidated List'!M1097</f>
        <v>1</v>
      </c>
      <c r="N1397" s="7">
        <f>'Consolidated List'!N1097</f>
        <v>0</v>
      </c>
      <c r="O1397" s="7">
        <f>'Consolidated List'!O1097</f>
        <v>0</v>
      </c>
      <c r="P1397" s="7">
        <f>'Consolidated List'!P1097</f>
        <v>0</v>
      </c>
      <c r="Q1397" s="7">
        <f>'Consolidated List'!Q1097</f>
        <v>0</v>
      </c>
      <c r="R1397" s="10">
        <f ca="1">RAND()*2-1</f>
        <v>-0.20428693718237745</v>
      </c>
      <c r="V1397" s="10">
        <f ca="1">$B$2*LOG(B1397+1)+SUMPRODUCT($C$2:$T$2,C1397:T1397)</f>
        <v>53.811497571988674</v>
      </c>
      <c r="W1397" s="10">
        <f t="shared" ca="1" si="42"/>
        <v>451206545.46035248</v>
      </c>
      <c r="X1397" s="7">
        <f t="shared" ca="1" si="43"/>
        <v>1</v>
      </c>
      <c r="Y1397" s="16">
        <f ca="1">X1397/$AA$15</f>
        <v>1.1579434923575729E-4</v>
      </c>
    </row>
    <row r="1398" spans="1:25" x14ac:dyDescent="0.25">
      <c r="A1398" t="str">
        <f>'Consolidated List'!A1040</f>
        <v>Twin Brooks</v>
      </c>
      <c r="B1398" s="7">
        <f>'Consolidated List'!B1040</f>
        <v>0</v>
      </c>
      <c r="C1398" s="7">
        <f>'Consolidated List'!C1040</f>
        <v>0</v>
      </c>
      <c r="D1398" s="7">
        <f>'Consolidated List'!D1040</f>
        <v>0</v>
      </c>
      <c r="E1398" s="7">
        <f>'Consolidated List'!E1040</f>
        <v>0</v>
      </c>
      <c r="F1398" s="7">
        <f>'Consolidated List'!F1040</f>
        <v>0</v>
      </c>
      <c r="G1398" s="7">
        <f>'Consolidated List'!G1040</f>
        <v>0</v>
      </c>
      <c r="H1398" s="7">
        <f>'Consolidated List'!H1040</f>
        <v>0</v>
      </c>
      <c r="I1398" s="7">
        <f>'Consolidated List'!I1040</f>
        <v>0</v>
      </c>
      <c r="J1398" s="7">
        <f>'Consolidated List'!J1040</f>
        <v>0</v>
      </c>
      <c r="K1398" s="7">
        <f>'Consolidated List'!K1040</f>
        <v>0</v>
      </c>
      <c r="L1398" s="7">
        <f>'Consolidated List'!L1040</f>
        <v>0</v>
      </c>
      <c r="M1398" s="7">
        <f>'Consolidated List'!M1040</f>
        <v>1</v>
      </c>
      <c r="N1398" s="7">
        <f>'Consolidated List'!N1040</f>
        <v>0</v>
      </c>
      <c r="O1398" s="7">
        <f>'Consolidated List'!O1040</f>
        <v>0</v>
      </c>
      <c r="P1398" s="7">
        <f>'Consolidated List'!P1040</f>
        <v>0</v>
      </c>
      <c r="Q1398" s="7">
        <f>'Consolidated List'!Q1040</f>
        <v>0</v>
      </c>
      <c r="R1398" s="10">
        <f ca="1">RAND()*2-1</f>
        <v>-0.28070212522648497</v>
      </c>
      <c r="V1398" s="10">
        <f ca="1">$B$2*LOG(B1398+1)+SUMPRODUCT($C$2:$T$2,C1398:T1398)</f>
        <v>53.047345691547605</v>
      </c>
      <c r="W1398" s="10">
        <f t="shared" ca="1" si="42"/>
        <v>420066732.62891811</v>
      </c>
      <c r="X1398" s="7">
        <f t="shared" ca="1" si="43"/>
        <v>1</v>
      </c>
      <c r="Y1398" s="16">
        <f ca="1">X1398/$AA$15</f>
        <v>1.1579434923575729E-4</v>
      </c>
    </row>
    <row r="1399" spans="1:25" x14ac:dyDescent="0.25">
      <c r="A1399" t="str">
        <f>'Consolidated List'!A441</f>
        <v xml:space="preserve">Twin Butte </v>
      </c>
      <c r="B1399" s="7">
        <f>'Consolidated List'!B441</f>
        <v>10</v>
      </c>
      <c r="C1399" s="7">
        <f>'Consolidated List'!C441</f>
        <v>0</v>
      </c>
      <c r="D1399" s="7">
        <f>'Consolidated List'!D441</f>
        <v>0</v>
      </c>
      <c r="E1399" s="7">
        <f>'Consolidated List'!E441</f>
        <v>1</v>
      </c>
      <c r="F1399" s="7">
        <f>'Consolidated List'!F441</f>
        <v>0</v>
      </c>
      <c r="G1399" s="7">
        <f>'Consolidated List'!G441</f>
        <v>0</v>
      </c>
      <c r="H1399" s="7">
        <f>'Consolidated List'!H441</f>
        <v>0</v>
      </c>
      <c r="I1399" s="7">
        <f>'Consolidated List'!I441</f>
        <v>0</v>
      </c>
      <c r="J1399" s="7">
        <f>'Consolidated List'!J441</f>
        <v>0</v>
      </c>
      <c r="K1399" s="7">
        <f>'Consolidated List'!K441</f>
        <v>0</v>
      </c>
      <c r="L1399" s="7">
        <f>'Consolidated List'!L441</f>
        <v>0</v>
      </c>
      <c r="M1399" s="7">
        <f>'Consolidated List'!M441</f>
        <v>0</v>
      </c>
      <c r="N1399" s="7">
        <f>'Consolidated List'!N441</f>
        <v>0</v>
      </c>
      <c r="O1399" s="7">
        <f>'Consolidated List'!O441</f>
        <v>0</v>
      </c>
      <c r="P1399" s="7">
        <f>'Consolidated List'!P441</f>
        <v>0</v>
      </c>
      <c r="Q1399" s="14">
        <f>'Consolidated List'!Q1887</f>
        <v>1</v>
      </c>
      <c r="R1399" s="10">
        <f ca="1">RAND()*2-1</f>
        <v>-4.8224843178874544E-2</v>
      </c>
      <c r="T1399">
        <v>3</v>
      </c>
      <c r="V1399" s="10">
        <f ca="1">$B$2*LOG(B1399+1)+SUMPRODUCT($C$2:$T$2,C1399:T1399)</f>
        <v>230.88371017843269</v>
      </c>
      <c r="W1399" s="10">
        <f t="shared" ca="1" si="42"/>
        <v>656094600197.16248</v>
      </c>
      <c r="X1399" s="7">
        <f t="shared" ca="1" si="43"/>
        <v>5</v>
      </c>
      <c r="Y1399" s="16">
        <f ca="1">X1399/$AA$15</f>
        <v>5.7897174617878647E-4</v>
      </c>
    </row>
    <row r="1400" spans="1:25" x14ac:dyDescent="0.25">
      <c r="A1400" t="str">
        <f>'Consolidated List'!A78</f>
        <v xml:space="preserve">Twin River </v>
      </c>
      <c r="B1400" s="7">
        <f>'Consolidated List'!B78</f>
        <v>0</v>
      </c>
      <c r="C1400" s="7">
        <f>'Consolidated List'!C78</f>
        <v>0</v>
      </c>
      <c r="D1400" s="7">
        <f>'Consolidated List'!D78</f>
        <v>1</v>
      </c>
      <c r="E1400" s="7">
        <f>'Consolidated List'!E78</f>
        <v>0</v>
      </c>
      <c r="F1400" s="7">
        <f>'Consolidated List'!F78</f>
        <v>0</v>
      </c>
      <c r="G1400" s="7">
        <f>'Consolidated List'!G78</f>
        <v>0</v>
      </c>
      <c r="H1400" s="7">
        <f>'Consolidated List'!H78</f>
        <v>0</v>
      </c>
      <c r="I1400" s="7">
        <f>'Consolidated List'!I78</f>
        <v>0</v>
      </c>
      <c r="J1400" s="7">
        <f>'Consolidated List'!J78</f>
        <v>0</v>
      </c>
      <c r="K1400" s="7">
        <f>'Consolidated List'!K78</f>
        <v>0</v>
      </c>
      <c r="L1400" s="7">
        <f>'Consolidated List'!L78</f>
        <v>0</v>
      </c>
      <c r="M1400" s="7">
        <f>'Consolidated List'!M78</f>
        <v>0</v>
      </c>
      <c r="N1400" s="7">
        <f>'Consolidated List'!N78</f>
        <v>0</v>
      </c>
      <c r="O1400" s="7">
        <f>'Consolidated List'!O78</f>
        <v>0</v>
      </c>
      <c r="P1400" s="7">
        <f>'Consolidated List'!P78</f>
        <v>0</v>
      </c>
      <c r="Q1400" s="7">
        <f>'Consolidated List'!Q78</f>
        <v>0</v>
      </c>
      <c r="R1400" s="10">
        <f ca="1">RAND()*2-1</f>
        <v>-0.12546068158557344</v>
      </c>
      <c r="V1400" s="10">
        <f ca="1">$B$2*LOG(B1400+1)+SUMPRODUCT($C$2:$T$2,C1400:T1400)</f>
        <v>8.745393184144266</v>
      </c>
      <c r="W1400" s="10">
        <f t="shared" ca="1" si="42"/>
        <v>51154.014111894357</v>
      </c>
      <c r="X1400" s="7">
        <f t="shared" ca="1" si="43"/>
        <v>1</v>
      </c>
      <c r="Y1400" s="16">
        <f ca="1">X1400/$AA$15</f>
        <v>1.1579434923575729E-4</v>
      </c>
    </row>
    <row r="1401" spans="1:25" x14ac:dyDescent="0.25">
      <c r="A1401" t="str">
        <f>'Consolidated List'!A529</f>
        <v xml:space="preserve">Two Hills </v>
      </c>
      <c r="B1401" s="7">
        <f>'Consolidated List'!B529+'Consolidated List'!B1534</f>
        <v>3848</v>
      </c>
      <c r="C1401" s="7">
        <f>'Consolidated List'!C529</f>
        <v>0</v>
      </c>
      <c r="D1401" s="7">
        <f>'Consolidated List'!D529</f>
        <v>0</v>
      </c>
      <c r="E1401" s="7">
        <f>'Consolidated List'!E529</f>
        <v>0</v>
      </c>
      <c r="F1401" s="7">
        <f>'Consolidated List'!F529</f>
        <v>0</v>
      </c>
      <c r="G1401" s="7">
        <f>'Consolidated List'!G529</f>
        <v>1</v>
      </c>
      <c r="H1401" s="7">
        <f>'Consolidated List'!H529</f>
        <v>0</v>
      </c>
      <c r="I1401" s="7">
        <f>'Consolidated List'!I529</f>
        <v>0</v>
      </c>
      <c r="J1401" s="7">
        <f>'Consolidated List'!J529</f>
        <v>0</v>
      </c>
      <c r="K1401" s="7">
        <f>'Consolidated List'!K529</f>
        <v>0</v>
      </c>
      <c r="L1401" s="7">
        <f>'Consolidated List'!L529</f>
        <v>0</v>
      </c>
      <c r="M1401" s="7">
        <f>'Consolidated List'!M529</f>
        <v>0</v>
      </c>
      <c r="N1401" s="7">
        <f>'Consolidated List'!N529</f>
        <v>0</v>
      </c>
      <c r="O1401" s="7">
        <f>'Consolidated List'!O1534</f>
        <v>1</v>
      </c>
      <c r="P1401" s="7">
        <f>'Consolidated List'!P1534</f>
        <v>0</v>
      </c>
      <c r="Q1401" s="7">
        <f>'Consolidated List'!Q1534</f>
        <v>0</v>
      </c>
      <c r="R1401" s="10">
        <f ca="1">RAND()*2-1</f>
        <v>0.59612845477630105</v>
      </c>
      <c r="T1401">
        <v>2</v>
      </c>
      <c r="V1401" s="10">
        <f ca="1">$B$2*LOG(B1401+1)+SUMPRODUCT($C$2:$T$2,C1401:T1401)</f>
        <v>332.27776561388453</v>
      </c>
      <c r="W1401" s="10">
        <f t="shared" ca="1" si="42"/>
        <v>4050479206756.8872</v>
      </c>
      <c r="X1401" s="7">
        <f t="shared" ca="1" si="43"/>
        <v>30</v>
      </c>
      <c r="Y1401" s="16">
        <f ca="1">X1401/$AA$15</f>
        <v>3.4738304770727188E-3</v>
      </c>
    </row>
    <row r="1402" spans="1:25" x14ac:dyDescent="0.25">
      <c r="A1402" t="str">
        <f>'Consolidated List'!A879</f>
        <v>Two Lakes</v>
      </c>
      <c r="B1402" s="7">
        <f>'Consolidated List'!B879</f>
        <v>0</v>
      </c>
      <c r="C1402" s="7">
        <f>'Consolidated List'!C879</f>
        <v>0</v>
      </c>
      <c r="D1402" s="7">
        <f>'Consolidated List'!D879</f>
        <v>0</v>
      </c>
      <c r="E1402" s="7">
        <f>'Consolidated List'!E879</f>
        <v>0</v>
      </c>
      <c r="F1402" s="7">
        <f>'Consolidated List'!F879</f>
        <v>0</v>
      </c>
      <c r="G1402" s="7">
        <f>'Consolidated List'!G879</f>
        <v>0</v>
      </c>
      <c r="H1402" s="7">
        <f>'Consolidated List'!H879</f>
        <v>0</v>
      </c>
      <c r="I1402" s="7">
        <f>'Consolidated List'!I879</f>
        <v>0</v>
      </c>
      <c r="J1402" s="7">
        <f>'Consolidated List'!J879</f>
        <v>0</v>
      </c>
      <c r="K1402" s="7">
        <f>'Consolidated List'!K879</f>
        <v>0</v>
      </c>
      <c r="L1402" s="7">
        <f>'Consolidated List'!L879</f>
        <v>1</v>
      </c>
      <c r="M1402" s="7">
        <f>'Consolidated List'!M879</f>
        <v>0</v>
      </c>
      <c r="N1402" s="7">
        <f>'Consolidated List'!N879</f>
        <v>0</v>
      </c>
      <c r="O1402" s="7">
        <f>'Consolidated List'!O879</f>
        <v>0</v>
      </c>
      <c r="P1402" s="7">
        <f>'Consolidated List'!P879</f>
        <v>0</v>
      </c>
      <c r="Q1402" s="7">
        <f>'Consolidated List'!Q879</f>
        <v>0</v>
      </c>
      <c r="R1402" s="10">
        <f ca="1">RAND()*2-1</f>
        <v>0.76647781864554609</v>
      </c>
      <c r="T1402">
        <v>2</v>
      </c>
      <c r="V1402" s="10">
        <f ca="1">$B$2*LOG(B1402+1)+SUMPRODUCT($C$2:$T$2,C1402:T1402)</f>
        <v>120.66477818645546</v>
      </c>
      <c r="W1402" s="10">
        <f t="shared" ca="1" si="42"/>
        <v>25580120995.175301</v>
      </c>
      <c r="X1402" s="7">
        <f t="shared" ca="1" si="43"/>
        <v>1</v>
      </c>
      <c r="Y1402" s="16">
        <f ca="1">X1402/$AA$15</f>
        <v>1.1579434923575729E-4</v>
      </c>
    </row>
    <row r="1403" spans="1:25" x14ac:dyDescent="0.25">
      <c r="A1403" t="str">
        <f>'Consolidated List'!A689</f>
        <v xml:space="preserve">Unipouheos </v>
      </c>
      <c r="B1403" s="7">
        <f>'Consolidated List'!B689</f>
        <v>586</v>
      </c>
      <c r="C1403" s="7">
        <f>'Consolidated List'!C689</f>
        <v>0</v>
      </c>
      <c r="D1403" s="7">
        <f>'Consolidated List'!D689</f>
        <v>0</v>
      </c>
      <c r="E1403" s="7">
        <f>'Consolidated List'!E689</f>
        <v>0</v>
      </c>
      <c r="F1403" s="7">
        <f>'Consolidated List'!F689</f>
        <v>0</v>
      </c>
      <c r="G1403" s="7">
        <f>'Consolidated List'!G689</f>
        <v>0</v>
      </c>
      <c r="H1403" s="7">
        <f>'Consolidated List'!H689</f>
        <v>0</v>
      </c>
      <c r="I1403" s="7">
        <f>'Consolidated List'!I689</f>
        <v>1</v>
      </c>
      <c r="J1403" s="7">
        <f>'Consolidated List'!J689</f>
        <v>0</v>
      </c>
      <c r="K1403" s="7">
        <f>'Consolidated List'!K689</f>
        <v>0</v>
      </c>
      <c r="L1403" s="7">
        <f>'Consolidated List'!L689</f>
        <v>0</v>
      </c>
      <c r="M1403" s="7">
        <f>'Consolidated List'!M689</f>
        <v>0</v>
      </c>
      <c r="N1403" s="7">
        <f>'Consolidated List'!N689</f>
        <v>0</v>
      </c>
      <c r="O1403" s="7">
        <f>'Consolidated List'!O689</f>
        <v>0</v>
      </c>
      <c r="P1403" s="7">
        <f>'Consolidated List'!P689</f>
        <v>0</v>
      </c>
      <c r="Q1403" s="7">
        <f>'Consolidated List'!Q689</f>
        <v>0</v>
      </c>
      <c r="R1403" s="10">
        <f ca="1">RAND()*2-1</f>
        <v>0.31462589310591493</v>
      </c>
      <c r="V1403" s="10">
        <f ca="1">$B$2*LOG(B1403+1)+SUMPRODUCT($C$2:$T$2,C1403:T1403)</f>
        <v>129.51131627223043</v>
      </c>
      <c r="W1403" s="10">
        <f t="shared" ca="1" si="42"/>
        <v>36436662209.654465</v>
      </c>
      <c r="X1403" s="7">
        <f t="shared" ca="1" si="43"/>
        <v>1</v>
      </c>
      <c r="Y1403" s="16">
        <f ca="1">X1403/$AA$15</f>
        <v>1.1579434923575729E-4</v>
      </c>
    </row>
    <row r="1404" spans="1:25" x14ac:dyDescent="0.25">
      <c r="A1404" t="str">
        <f>'Consolidated List'!A1399</f>
        <v xml:space="preserve">University Heights </v>
      </c>
      <c r="B1404" s="7">
        <f>'Consolidated List'!B1399</f>
        <v>2919</v>
      </c>
      <c r="C1404" s="7">
        <f>'Consolidated List'!C1399</f>
        <v>0</v>
      </c>
      <c r="D1404" s="7">
        <f>'Consolidated List'!D1399</f>
        <v>0</v>
      </c>
      <c r="E1404" s="7">
        <f>'Consolidated List'!E1399</f>
        <v>0</v>
      </c>
      <c r="F1404" s="7">
        <f>'Consolidated List'!F1399</f>
        <v>0</v>
      </c>
      <c r="G1404" s="7">
        <f>'Consolidated List'!G1399</f>
        <v>0</v>
      </c>
      <c r="H1404" s="7">
        <f>'Consolidated List'!H1399</f>
        <v>0</v>
      </c>
      <c r="I1404" s="7">
        <f>'Consolidated List'!I1399</f>
        <v>0</v>
      </c>
      <c r="J1404" s="7">
        <f>'Consolidated List'!J1399</f>
        <v>0</v>
      </c>
      <c r="K1404" s="7">
        <f>'Consolidated List'!K1399</f>
        <v>0</v>
      </c>
      <c r="L1404" s="7">
        <f>'Consolidated List'!L1399</f>
        <v>0</v>
      </c>
      <c r="M1404" s="7">
        <f>'Consolidated List'!M1399</f>
        <v>0</v>
      </c>
      <c r="N1404" s="7">
        <f>'Consolidated List'!N1399</f>
        <v>1</v>
      </c>
      <c r="O1404" s="7">
        <f>'Consolidated List'!O1399</f>
        <v>0</v>
      </c>
      <c r="P1404" s="7">
        <f>'Consolidated List'!P1399</f>
        <v>0</v>
      </c>
      <c r="Q1404" s="7">
        <f>'Consolidated List'!Q1399</f>
        <v>0</v>
      </c>
      <c r="R1404" s="10">
        <f ca="1">RAND()*2-1</f>
        <v>0.32858004720464717</v>
      </c>
      <c r="T1404">
        <v>4</v>
      </c>
      <c r="V1404" s="10">
        <f ca="1">$B$2*LOG(B1404+1)+SUMPRODUCT($C$2:$T$2,C1404:T1404)</f>
        <v>305.64343456984432</v>
      </c>
      <c r="W1404" s="10">
        <f t="shared" ca="1" si="42"/>
        <v>2667321443478.7485</v>
      </c>
      <c r="X1404" s="7">
        <f t="shared" ca="1" si="43"/>
        <v>20</v>
      </c>
      <c r="Y1404" s="16">
        <f ca="1">X1404/$AA$15</f>
        <v>2.3158869847151459E-3</v>
      </c>
    </row>
    <row r="1405" spans="1:25" x14ac:dyDescent="0.25">
      <c r="A1405" t="str">
        <f>'Consolidated List'!A1400</f>
        <v xml:space="preserve">University of Calgary </v>
      </c>
      <c r="B1405" s="7">
        <f>'Consolidated List'!B1400</f>
        <v>2137</v>
      </c>
      <c r="C1405" s="7">
        <f>'Consolidated List'!C1400</f>
        <v>0</v>
      </c>
      <c r="D1405" s="7">
        <f>'Consolidated List'!D1400</f>
        <v>0</v>
      </c>
      <c r="E1405" s="7">
        <f>'Consolidated List'!E1400</f>
        <v>0</v>
      </c>
      <c r="F1405" s="7">
        <f>'Consolidated List'!F1400</f>
        <v>0</v>
      </c>
      <c r="G1405" s="7">
        <f>'Consolidated List'!G1400</f>
        <v>0</v>
      </c>
      <c r="H1405" s="7">
        <f>'Consolidated List'!H1400</f>
        <v>0</v>
      </c>
      <c r="I1405" s="7">
        <f>'Consolidated List'!I1400</f>
        <v>0</v>
      </c>
      <c r="J1405" s="7">
        <f>'Consolidated List'!J1400</f>
        <v>0</v>
      </c>
      <c r="K1405" s="7">
        <f>'Consolidated List'!K1400</f>
        <v>0</v>
      </c>
      <c r="L1405" s="7">
        <f>'Consolidated List'!L1400</f>
        <v>0</v>
      </c>
      <c r="M1405" s="7">
        <f>'Consolidated List'!M1400</f>
        <v>0</v>
      </c>
      <c r="N1405" s="7">
        <f>'Consolidated List'!N1400</f>
        <v>1</v>
      </c>
      <c r="O1405" s="7">
        <f>'Consolidated List'!O1400</f>
        <v>0</v>
      </c>
      <c r="P1405" s="7">
        <f>'Consolidated List'!P1400</f>
        <v>0</v>
      </c>
      <c r="Q1405" s="7">
        <f>'Consolidated List'!Q1400</f>
        <v>0</v>
      </c>
      <c r="R1405" s="10">
        <f ca="1">RAND()*2-1</f>
        <v>0.61393087963616977</v>
      </c>
      <c r="V1405" s="10">
        <f ca="1">$B$2*LOG(B1405+1)+SUMPRODUCT($C$2:$T$2,C1405:T1405)</f>
        <v>128.02956292516274</v>
      </c>
      <c r="W1405" s="10">
        <f t="shared" ca="1" si="42"/>
        <v>34399435385.124245</v>
      </c>
      <c r="X1405" s="7">
        <f t="shared" ca="1" si="43"/>
        <v>1</v>
      </c>
      <c r="Y1405" s="16">
        <f ca="1">X1405/$AA$15</f>
        <v>1.1579434923575729E-4</v>
      </c>
    </row>
    <row r="1406" spans="1:25" x14ac:dyDescent="0.25">
      <c r="A1406" t="str">
        <f>'Consolidated List'!A690</f>
        <v xml:space="preserve">Upper Hay River </v>
      </c>
      <c r="B1406" s="7">
        <f>'Consolidated List'!B690</f>
        <v>347</v>
      </c>
      <c r="C1406" s="7">
        <f>'Consolidated List'!C690</f>
        <v>0</v>
      </c>
      <c r="D1406" s="7">
        <f>'Consolidated List'!D690</f>
        <v>0</v>
      </c>
      <c r="E1406" s="7">
        <f>'Consolidated List'!E690</f>
        <v>0</v>
      </c>
      <c r="F1406" s="7">
        <f>'Consolidated List'!F690</f>
        <v>0</v>
      </c>
      <c r="G1406" s="7">
        <f>'Consolidated List'!G690</f>
        <v>0</v>
      </c>
      <c r="H1406" s="7">
        <f>'Consolidated List'!H690</f>
        <v>0</v>
      </c>
      <c r="I1406" s="7">
        <f>'Consolidated List'!I690</f>
        <v>1</v>
      </c>
      <c r="J1406" s="7">
        <f>'Consolidated List'!J690</f>
        <v>0</v>
      </c>
      <c r="K1406" s="7">
        <f>'Consolidated List'!K690</f>
        <v>0</v>
      </c>
      <c r="L1406" s="7">
        <f>'Consolidated List'!L690</f>
        <v>0</v>
      </c>
      <c r="M1406" s="7">
        <f>'Consolidated List'!M690</f>
        <v>0</v>
      </c>
      <c r="N1406" s="7">
        <f>'Consolidated List'!N690</f>
        <v>0</v>
      </c>
      <c r="O1406" s="7">
        <f>'Consolidated List'!O690</f>
        <v>0</v>
      </c>
      <c r="P1406" s="7">
        <f>'Consolidated List'!P690</f>
        <v>0</v>
      </c>
      <c r="Q1406" s="7">
        <f>'Consolidated List'!Q690</f>
        <v>0</v>
      </c>
      <c r="R1406" s="10">
        <f ca="1">RAND()*2-1</f>
        <v>-0.16416717357562671</v>
      </c>
      <c r="V1406" s="10">
        <f ca="1">$B$2*LOG(B1406+1)+SUMPRODUCT($C$2:$T$2,C1406:T1406)</f>
        <v>117.23044331448091</v>
      </c>
      <c r="W1406" s="10">
        <f t="shared" ca="1" si="42"/>
        <v>22141244944.166782</v>
      </c>
      <c r="X1406" s="7">
        <f t="shared" ca="1" si="43"/>
        <v>1</v>
      </c>
      <c r="Y1406" s="16">
        <f ca="1">X1406/$AA$15</f>
        <v>1.1579434923575729E-4</v>
      </c>
    </row>
    <row r="1407" spans="1:25" x14ac:dyDescent="0.25">
      <c r="A1407" s="13" t="str">
        <f>'Consolidated List'!A1890</f>
        <v xml:space="preserve">Upper Manor Estates </v>
      </c>
      <c r="B1407" s="14">
        <f>'Consolidated List'!B1890</f>
        <v>396</v>
      </c>
      <c r="C1407" s="14">
        <f>'Consolidated List'!C1890</f>
        <v>0</v>
      </c>
      <c r="D1407" s="14">
        <f>'Consolidated List'!D1890</f>
        <v>0</v>
      </c>
      <c r="E1407" s="14">
        <f>'Consolidated List'!E1890</f>
        <v>0</v>
      </c>
      <c r="F1407" s="14">
        <f>'Consolidated List'!F1890</f>
        <v>0</v>
      </c>
      <c r="G1407" s="14">
        <f>'Consolidated List'!G1890</f>
        <v>0</v>
      </c>
      <c r="H1407" s="14">
        <f>'Consolidated List'!H1890</f>
        <v>0</v>
      </c>
      <c r="I1407" s="14">
        <f>'Consolidated List'!I1890</f>
        <v>0</v>
      </c>
      <c r="J1407" s="14">
        <f>'Consolidated List'!J1890</f>
        <v>0</v>
      </c>
      <c r="K1407" s="14">
        <f>'Consolidated List'!K1890</f>
        <v>0</v>
      </c>
      <c r="L1407" s="14">
        <f>'Consolidated List'!L1890</f>
        <v>0</v>
      </c>
      <c r="M1407" s="14">
        <f>'Consolidated List'!M1890</f>
        <v>0</v>
      </c>
      <c r="N1407" s="14">
        <f>'Consolidated List'!N1890</f>
        <v>0</v>
      </c>
      <c r="O1407" s="14">
        <f>'Consolidated List'!O1890</f>
        <v>0</v>
      </c>
      <c r="P1407" s="14">
        <f>'Consolidated List'!P1890</f>
        <v>0</v>
      </c>
      <c r="Q1407" s="14">
        <f>'Consolidated List'!Q1890</f>
        <v>1</v>
      </c>
      <c r="R1407" s="15">
        <f ca="1">RAND()*2-1</f>
        <v>0.15603284485616209</v>
      </c>
      <c r="S1407" s="13"/>
      <c r="T1407" s="13"/>
      <c r="U1407" s="13"/>
      <c r="V1407" s="15">
        <f ca="1">$B$2*LOG(B1407+1)+SUMPRODUCT($C$2:$T$2,C1407:T1407)</f>
        <v>127.32041517174441</v>
      </c>
      <c r="W1407" s="10">
        <f t="shared" ca="1" si="42"/>
        <v>33457249157.046501</v>
      </c>
      <c r="X1407" s="7">
        <f t="shared" ca="1" si="43"/>
        <v>1</v>
      </c>
      <c r="Y1407" s="16">
        <f ca="1">X1407/$AA$15</f>
        <v>1.1579434923575729E-4</v>
      </c>
    </row>
    <row r="1408" spans="1:25" x14ac:dyDescent="0.25">
      <c r="A1408" t="str">
        <f>'Consolidated List'!A1401</f>
        <v xml:space="preserve">Upper Mount Royal </v>
      </c>
      <c r="B1408" s="7">
        <f>'Consolidated List'!B1401</f>
        <v>2613</v>
      </c>
      <c r="C1408" s="7">
        <f>'Consolidated List'!C1401</f>
        <v>0</v>
      </c>
      <c r="D1408" s="7">
        <f>'Consolidated List'!D1401</f>
        <v>0</v>
      </c>
      <c r="E1408" s="7">
        <f>'Consolidated List'!E1401</f>
        <v>0</v>
      </c>
      <c r="F1408" s="7">
        <f>'Consolidated List'!F1401</f>
        <v>0</v>
      </c>
      <c r="G1408" s="7">
        <f>'Consolidated List'!G1401</f>
        <v>0</v>
      </c>
      <c r="H1408" s="7">
        <f>'Consolidated List'!H1401</f>
        <v>0</v>
      </c>
      <c r="I1408" s="7">
        <f>'Consolidated List'!I1401</f>
        <v>0</v>
      </c>
      <c r="J1408" s="7">
        <f>'Consolidated List'!J1401</f>
        <v>0</v>
      </c>
      <c r="K1408" s="7">
        <f>'Consolidated List'!K1401</f>
        <v>0</v>
      </c>
      <c r="L1408" s="7">
        <f>'Consolidated List'!L1401</f>
        <v>0</v>
      </c>
      <c r="M1408" s="7">
        <f>'Consolidated List'!M1401</f>
        <v>0</v>
      </c>
      <c r="N1408" s="7">
        <f>'Consolidated List'!N1401</f>
        <v>1</v>
      </c>
      <c r="O1408" s="7">
        <f>'Consolidated List'!O1401</f>
        <v>0</v>
      </c>
      <c r="P1408" s="7">
        <f>'Consolidated List'!P1401</f>
        <v>0</v>
      </c>
      <c r="Q1408" s="7">
        <f>'Consolidated List'!Q1401</f>
        <v>0</v>
      </c>
      <c r="R1408" s="10">
        <f ca="1">RAND()*2-1</f>
        <v>-0.75385078753935586</v>
      </c>
      <c r="V1408" s="10">
        <f ca="1">$B$2*LOG(B1408+1)+SUMPRODUCT($C$2:$T$2,C1408:T1408)</f>
        <v>117.23257637167578</v>
      </c>
      <c r="W1408" s="10">
        <f t="shared" ca="1" si="42"/>
        <v>22143259363.767078</v>
      </c>
      <c r="X1408" s="7">
        <f t="shared" ca="1" si="43"/>
        <v>1</v>
      </c>
      <c r="Y1408" s="16">
        <f ca="1">X1408/$AA$15</f>
        <v>1.1579434923575729E-4</v>
      </c>
    </row>
    <row r="1409" spans="1:25" x14ac:dyDescent="0.25">
      <c r="A1409" t="str">
        <f>'Consolidated List'!A1333</f>
        <v>Upper North Haven</v>
      </c>
      <c r="B1409" s="7">
        <f>'Consolidated List'!B1333</f>
        <v>669</v>
      </c>
      <c r="C1409" s="7">
        <f>'Consolidated List'!C1333</f>
        <v>0</v>
      </c>
      <c r="D1409" s="7">
        <f>'Consolidated List'!D1333</f>
        <v>0</v>
      </c>
      <c r="E1409" s="7">
        <f>'Consolidated List'!E1333</f>
        <v>0</v>
      </c>
      <c r="F1409" s="7">
        <f>'Consolidated List'!F1333</f>
        <v>0</v>
      </c>
      <c r="G1409" s="7">
        <f>'Consolidated List'!G1333</f>
        <v>0</v>
      </c>
      <c r="H1409" s="7">
        <f>'Consolidated List'!H1333</f>
        <v>0</v>
      </c>
      <c r="I1409" s="7">
        <f>'Consolidated List'!I1333</f>
        <v>0</v>
      </c>
      <c r="J1409" s="7">
        <f>'Consolidated List'!J1333</f>
        <v>0</v>
      </c>
      <c r="K1409" s="7">
        <f>'Consolidated List'!K1333</f>
        <v>0</v>
      </c>
      <c r="L1409" s="7">
        <f>'Consolidated List'!L1333</f>
        <v>0</v>
      </c>
      <c r="M1409" s="7">
        <f>'Consolidated List'!M1333</f>
        <v>0</v>
      </c>
      <c r="N1409" s="7">
        <f>'Consolidated List'!N1333</f>
        <v>1</v>
      </c>
      <c r="O1409" s="7">
        <f>'Consolidated List'!O1333</f>
        <v>0</v>
      </c>
      <c r="P1409" s="7">
        <f>'Consolidated List'!P1333</f>
        <v>0</v>
      </c>
      <c r="Q1409" s="7">
        <f>'Consolidated List'!Q1333</f>
        <v>0</v>
      </c>
      <c r="R1409" s="10">
        <f ca="1">RAND()*2-1</f>
        <v>0.6167473354158457</v>
      </c>
      <c r="V1409" s="10">
        <f ca="1">$B$2*LOG(B1409+1)+SUMPRODUCT($C$2:$T$2,C1409:T1409)</f>
        <v>111.42794184328574</v>
      </c>
      <c r="W1409" s="10">
        <f t="shared" ca="1" si="42"/>
        <v>17177918748.821539</v>
      </c>
      <c r="X1409" s="7">
        <f t="shared" ca="1" si="43"/>
        <v>1</v>
      </c>
      <c r="Y1409" s="16">
        <f ca="1">X1409/$AA$15</f>
        <v>1.1579434923575729E-4</v>
      </c>
    </row>
    <row r="1410" spans="1:25" x14ac:dyDescent="0.25">
      <c r="A1410" s="13" t="str">
        <f>'Consolidated List'!A1888</f>
        <v xml:space="preserve">Upper Viscount Estates </v>
      </c>
      <c r="B1410" s="14">
        <f>'Consolidated List'!B1888</f>
        <v>237</v>
      </c>
      <c r="C1410" s="14">
        <f>'Consolidated List'!C1888</f>
        <v>0</v>
      </c>
      <c r="D1410" s="14">
        <f>'Consolidated List'!D1888</f>
        <v>0</v>
      </c>
      <c r="E1410" s="14">
        <f>'Consolidated List'!E1888</f>
        <v>0</v>
      </c>
      <c r="F1410" s="14">
        <f>'Consolidated List'!F1888</f>
        <v>0</v>
      </c>
      <c r="G1410" s="14">
        <f>'Consolidated List'!G1888</f>
        <v>0</v>
      </c>
      <c r="H1410" s="14">
        <f>'Consolidated List'!H1888</f>
        <v>0</v>
      </c>
      <c r="I1410" s="14">
        <f>'Consolidated List'!I1888</f>
        <v>0</v>
      </c>
      <c r="J1410" s="14">
        <f>'Consolidated List'!J1888</f>
        <v>0</v>
      </c>
      <c r="K1410" s="14">
        <f>'Consolidated List'!K1888</f>
        <v>0</v>
      </c>
      <c r="L1410" s="14">
        <f>'Consolidated List'!L1888</f>
        <v>0</v>
      </c>
      <c r="M1410" s="14">
        <f>'Consolidated List'!M1888</f>
        <v>0</v>
      </c>
      <c r="N1410" s="14">
        <f>'Consolidated List'!N1888</f>
        <v>0</v>
      </c>
      <c r="O1410" s="14">
        <f>'Consolidated List'!O1888</f>
        <v>0</v>
      </c>
      <c r="P1410" s="14">
        <f>'Consolidated List'!P1888</f>
        <v>0</v>
      </c>
      <c r="Q1410" s="14">
        <f>'Consolidated List'!Q1888</f>
        <v>1</v>
      </c>
      <c r="R1410" s="15">
        <f ca="1">RAND()*2-1</f>
        <v>4.1439351097256383E-2</v>
      </c>
      <c r="S1410" s="13"/>
      <c r="T1410" s="13"/>
      <c r="U1410" s="13"/>
      <c r="V1410" s="15">
        <f ca="1">$B$2*LOG(B1410+1)+SUMPRODUCT($C$2:$T$2,C1410:T1410)</f>
        <v>118.84143309383745</v>
      </c>
      <c r="W1410" s="10">
        <f t="shared" ca="1" si="42"/>
        <v>23704969522.962029</v>
      </c>
      <c r="X1410" s="7">
        <f t="shared" ca="1" si="43"/>
        <v>1</v>
      </c>
      <c r="Y1410" s="16">
        <f ca="1">X1410/$AA$15</f>
        <v>1.1579434923575729E-4</v>
      </c>
    </row>
    <row r="1411" spans="1:25" x14ac:dyDescent="0.25">
      <c r="A1411" t="str">
        <f>'Consolidated List'!A691</f>
        <v xml:space="preserve">Utikoomak Lake </v>
      </c>
      <c r="B1411" s="7">
        <f>'Consolidated List'!B691</f>
        <v>933</v>
      </c>
      <c r="C1411" s="7">
        <f>'Consolidated List'!C691</f>
        <v>0</v>
      </c>
      <c r="D1411" s="7">
        <f>'Consolidated List'!D691</f>
        <v>0</v>
      </c>
      <c r="E1411" s="7">
        <f>'Consolidated List'!E691</f>
        <v>0</v>
      </c>
      <c r="F1411" s="7">
        <f>'Consolidated List'!F691</f>
        <v>0</v>
      </c>
      <c r="G1411" s="7">
        <f>'Consolidated List'!G691</f>
        <v>0</v>
      </c>
      <c r="H1411" s="7">
        <f>'Consolidated List'!H691</f>
        <v>0</v>
      </c>
      <c r="I1411" s="7">
        <f>'Consolidated List'!I691</f>
        <v>1</v>
      </c>
      <c r="J1411" s="7">
        <f>'Consolidated List'!J691</f>
        <v>0</v>
      </c>
      <c r="K1411" s="7">
        <f>'Consolidated List'!K691</f>
        <v>0</v>
      </c>
      <c r="L1411" s="7">
        <f>'Consolidated List'!L691</f>
        <v>0</v>
      </c>
      <c r="M1411" s="7">
        <f>'Consolidated List'!M691</f>
        <v>0</v>
      </c>
      <c r="N1411" s="7">
        <f>'Consolidated List'!N691</f>
        <v>0</v>
      </c>
      <c r="O1411" s="7">
        <f>'Consolidated List'!O691</f>
        <v>0</v>
      </c>
      <c r="P1411" s="7">
        <f>'Consolidated List'!P691</f>
        <v>0</v>
      </c>
      <c r="Q1411" s="7">
        <f>'Consolidated List'!Q691</f>
        <v>0</v>
      </c>
      <c r="R1411" s="10">
        <f ca="1">RAND()*2-1</f>
        <v>0.91770958336844544</v>
      </c>
      <c r="V1411" s="10">
        <f ca="1">$B$2*LOG(B1411+1)+SUMPRODUCT($C$2:$T$2,C1411:T1411)</f>
        <v>142.19854274927755</v>
      </c>
      <c r="W1411" s="10">
        <f t="shared" ca="1" si="42"/>
        <v>58140093895.869614</v>
      </c>
      <c r="X1411" s="7">
        <f t="shared" ca="1" si="43"/>
        <v>1</v>
      </c>
      <c r="Y1411" s="16">
        <f ca="1">X1411/$AA$15</f>
        <v>1.1579434923575729E-4</v>
      </c>
    </row>
    <row r="1412" spans="1:25" x14ac:dyDescent="0.25">
      <c r="A1412" t="str">
        <f>'Consolidated List'!A584</f>
        <v xml:space="preserve">Val Quentin </v>
      </c>
      <c r="B1412" s="7">
        <f>'Consolidated List'!B584</f>
        <v>181</v>
      </c>
      <c r="C1412" s="7">
        <f>'Consolidated List'!C584</f>
        <v>0</v>
      </c>
      <c r="D1412" s="7">
        <f>'Consolidated List'!D584</f>
        <v>0</v>
      </c>
      <c r="E1412" s="7">
        <f>'Consolidated List'!E584</f>
        <v>0</v>
      </c>
      <c r="F1412" s="7">
        <f>'Consolidated List'!F584</f>
        <v>1</v>
      </c>
      <c r="G1412" s="7">
        <f>'Consolidated List'!G584</f>
        <v>0</v>
      </c>
      <c r="H1412" s="7">
        <f>'Consolidated List'!H584</f>
        <v>0</v>
      </c>
      <c r="I1412" s="7">
        <f>'Consolidated List'!I584</f>
        <v>0</v>
      </c>
      <c r="J1412" s="7">
        <f>'Consolidated List'!J584</f>
        <v>0</v>
      </c>
      <c r="K1412" s="7">
        <f>'Consolidated List'!K584</f>
        <v>0</v>
      </c>
      <c r="L1412" s="7">
        <f>'Consolidated List'!L584</f>
        <v>0</v>
      </c>
      <c r="M1412" s="7">
        <f>'Consolidated List'!M584</f>
        <v>0</v>
      </c>
      <c r="N1412" s="7">
        <f>'Consolidated List'!N584</f>
        <v>0</v>
      </c>
      <c r="O1412" s="7">
        <f>'Consolidated List'!O584</f>
        <v>0</v>
      </c>
      <c r="P1412" s="7">
        <f>'Consolidated List'!P584</f>
        <v>0</v>
      </c>
      <c r="Q1412" s="7">
        <f>'Consolidated List'!Q584</f>
        <v>0</v>
      </c>
      <c r="R1412" s="10">
        <f ca="1">RAND()*2-1</f>
        <v>-0.61164412450609373</v>
      </c>
      <c r="V1412" s="10">
        <f ca="1">$B$2*LOG(B1412+1)+SUMPRODUCT($C$2:$T$2,C1412:T1412)</f>
        <v>85.465914558446528</v>
      </c>
      <c r="W1412" s="10">
        <f t="shared" ca="1" si="42"/>
        <v>4559998726.3750305</v>
      </c>
      <c r="X1412" s="7">
        <f t="shared" ca="1" si="43"/>
        <v>1</v>
      </c>
      <c r="Y1412" s="16">
        <f ca="1">X1412/$AA$15</f>
        <v>1.1579434923575729E-4</v>
      </c>
    </row>
    <row r="1413" spans="1:25" x14ac:dyDescent="0.25">
      <c r="A1413" s="13" t="str">
        <f>'Consolidated List'!A1891</f>
        <v xml:space="preserve">Valhalla Centre </v>
      </c>
      <c r="B1413" s="14">
        <f>'Consolidated List'!B1891+'Consolidated List'!B442</f>
        <v>108</v>
      </c>
      <c r="C1413" s="14">
        <f>'Consolidated List'!C1891</f>
        <v>0</v>
      </c>
      <c r="D1413" s="14">
        <f>'Consolidated List'!D1891</f>
        <v>0</v>
      </c>
      <c r="E1413" s="7">
        <f>'Consolidated List'!E442</f>
        <v>1</v>
      </c>
      <c r="F1413" s="14">
        <f>'Consolidated List'!F1891</f>
        <v>0</v>
      </c>
      <c r="G1413" s="14">
        <f>'Consolidated List'!G1891</f>
        <v>0</v>
      </c>
      <c r="H1413" s="14">
        <f>'Consolidated List'!H1891</f>
        <v>0</v>
      </c>
      <c r="I1413" s="14">
        <f>'Consolidated List'!I1891</f>
        <v>0</v>
      </c>
      <c r="J1413" s="14">
        <f>'Consolidated List'!J1891</f>
        <v>0</v>
      </c>
      <c r="K1413" s="14">
        <f>'Consolidated List'!K1891</f>
        <v>0</v>
      </c>
      <c r="L1413" s="14">
        <f>'Consolidated List'!L1891</f>
        <v>0</v>
      </c>
      <c r="M1413" s="14">
        <f>'Consolidated List'!M1891</f>
        <v>0</v>
      </c>
      <c r="N1413" s="14">
        <f>'Consolidated List'!N1891</f>
        <v>0</v>
      </c>
      <c r="O1413" s="14">
        <f>'Consolidated List'!O1891</f>
        <v>0</v>
      </c>
      <c r="P1413" s="14">
        <f>'Consolidated List'!P1891</f>
        <v>0</v>
      </c>
      <c r="Q1413" s="14">
        <f>'Consolidated List'!Q1891</f>
        <v>1</v>
      </c>
      <c r="R1413" s="15">
        <f ca="1">RAND()*2-1</f>
        <v>0.5924889664717643</v>
      </c>
      <c r="S1413" s="13"/>
      <c r="T1413" s="13">
        <v>4</v>
      </c>
      <c r="U1413" s="13"/>
      <c r="V1413" s="15">
        <f ca="1">$B$2*LOG(B1413+1)+SUMPRODUCT($C$2:$T$2,C1413:T1413)</f>
        <v>314.15996409675824</v>
      </c>
      <c r="W1413" s="10">
        <f t="shared" ref="W1413:W1476" ca="1" si="44">$W$2^LOG(V1413)-2</f>
        <v>3060230879708.1665</v>
      </c>
      <c r="X1413" s="7">
        <f t="shared" ref="X1413:X1476" ca="1" si="45">INT((W1413-$AA$18)/($AA$19-$AA$18)*($X$2-1)+1)</f>
        <v>23</v>
      </c>
      <c r="Y1413" s="16">
        <f ca="1">X1413/$AA$15</f>
        <v>2.6632700324224177E-3</v>
      </c>
    </row>
    <row r="1414" spans="1:25" x14ac:dyDescent="0.25">
      <c r="A1414" t="str">
        <f>'Consolidated List'!A1402</f>
        <v xml:space="preserve">Valley Ridge </v>
      </c>
      <c r="B1414" s="7">
        <f>'Consolidated List'!B1402</f>
        <v>4575</v>
      </c>
      <c r="C1414" s="7">
        <f>'Consolidated List'!C1402</f>
        <v>0</v>
      </c>
      <c r="D1414" s="7">
        <f>'Consolidated List'!D1402</f>
        <v>0</v>
      </c>
      <c r="E1414" s="7">
        <f>'Consolidated List'!E1402</f>
        <v>0</v>
      </c>
      <c r="F1414" s="7">
        <f>'Consolidated List'!F1402</f>
        <v>0</v>
      </c>
      <c r="G1414" s="7">
        <f>'Consolidated List'!G1402</f>
        <v>0</v>
      </c>
      <c r="H1414" s="7">
        <f>'Consolidated List'!H1402</f>
        <v>0</v>
      </c>
      <c r="I1414" s="7">
        <f>'Consolidated List'!I1402</f>
        <v>0</v>
      </c>
      <c r="J1414" s="7">
        <f>'Consolidated List'!J1402</f>
        <v>0</v>
      </c>
      <c r="K1414" s="7">
        <f>'Consolidated List'!K1402</f>
        <v>0</v>
      </c>
      <c r="L1414" s="7">
        <f>'Consolidated List'!L1402</f>
        <v>0</v>
      </c>
      <c r="M1414" s="7">
        <f>'Consolidated List'!M1402</f>
        <v>0</v>
      </c>
      <c r="N1414" s="7">
        <f>'Consolidated List'!N1402</f>
        <v>1</v>
      </c>
      <c r="O1414" s="7">
        <f>'Consolidated List'!O1402</f>
        <v>0</v>
      </c>
      <c r="P1414" s="7">
        <f>'Consolidated List'!P1402</f>
        <v>0</v>
      </c>
      <c r="Q1414" s="7">
        <f>'Consolidated List'!Q1402</f>
        <v>0</v>
      </c>
      <c r="R1414" s="10">
        <f ca="1">RAND()*2-1</f>
        <v>0.92837346352874617</v>
      </c>
      <c r="T1414">
        <v>1</v>
      </c>
      <c r="V1414" s="10">
        <f ca="1">$B$2*LOG(B1414+1)+SUMPRODUCT($C$2:$T$2,C1414:T1414)</f>
        <v>186.07977315619138</v>
      </c>
      <c r="W1414" s="10">
        <f t="shared" ca="1" si="44"/>
        <v>223098083606.89456</v>
      </c>
      <c r="X1414" s="7">
        <f t="shared" ca="1" si="45"/>
        <v>2</v>
      </c>
      <c r="Y1414" s="16">
        <f ca="1">X1414/$AA$15</f>
        <v>2.3158869847151459E-4</v>
      </c>
    </row>
    <row r="1415" spans="1:25" x14ac:dyDescent="0.25">
      <c r="A1415" t="str">
        <f>'Consolidated List'!A1535</f>
        <v xml:space="preserve">Valleyview </v>
      </c>
      <c r="B1415" s="7">
        <f>'Consolidated List'!B1535</f>
        <v>1725</v>
      </c>
      <c r="C1415" s="7">
        <f>'Consolidated List'!C1535</f>
        <v>0</v>
      </c>
      <c r="D1415" s="7">
        <f>'Consolidated List'!D1535</f>
        <v>0</v>
      </c>
      <c r="E1415" s="7">
        <f>'Consolidated List'!E1535</f>
        <v>0</v>
      </c>
      <c r="F1415" s="7">
        <f>'Consolidated List'!F1535</f>
        <v>0</v>
      </c>
      <c r="G1415" s="7">
        <f>'Consolidated List'!G1535</f>
        <v>0</v>
      </c>
      <c r="H1415" s="7">
        <f>'Consolidated List'!H1535</f>
        <v>0</v>
      </c>
      <c r="I1415" s="7">
        <f>'Consolidated List'!I1535</f>
        <v>0</v>
      </c>
      <c r="J1415" s="7">
        <f>'Consolidated List'!J1535</f>
        <v>0</v>
      </c>
      <c r="K1415" s="7">
        <f>'Consolidated List'!K1535</f>
        <v>0</v>
      </c>
      <c r="L1415" s="7">
        <f>'Consolidated List'!L1535</f>
        <v>0</v>
      </c>
      <c r="M1415" s="7">
        <f>'Consolidated List'!M1011</f>
        <v>1</v>
      </c>
      <c r="N1415" s="7">
        <f>'Consolidated List'!N1535</f>
        <v>0</v>
      </c>
      <c r="O1415" s="7">
        <f>'Consolidated List'!O1535</f>
        <v>1</v>
      </c>
      <c r="P1415" s="7">
        <f>'Consolidated List'!P1535</f>
        <v>0</v>
      </c>
      <c r="Q1415" s="7">
        <f>'Consolidated List'!Q1535</f>
        <v>0</v>
      </c>
      <c r="R1415" s="10">
        <f ca="1">RAND()*2-1</f>
        <v>0.76343693674023005</v>
      </c>
      <c r="T1415">
        <v>4</v>
      </c>
      <c r="V1415" s="10">
        <f ca="1">$B$2*LOG(B1415+1)+SUMPRODUCT($C$2:$T$2,C1415:T1415)</f>
        <v>426.31108242672809</v>
      </c>
      <c r="W1415" s="10">
        <f t="shared" ca="1" si="44"/>
        <v>14080987526992.793</v>
      </c>
      <c r="X1415" s="7">
        <f t="shared" ca="1" si="45"/>
        <v>104</v>
      </c>
      <c r="Y1415" s="16">
        <f ca="1">X1415/$AA$15</f>
        <v>1.2042612320518759E-2</v>
      </c>
    </row>
    <row r="1416" spans="1:25" x14ac:dyDescent="0.25">
      <c r="A1416" t="str">
        <f>'Consolidated List'!A1403</f>
        <v xml:space="preserve">Varsity </v>
      </c>
      <c r="B1416" s="7">
        <f>'Consolidated List'!B1403</f>
        <v>2158</v>
      </c>
      <c r="C1416" s="7">
        <f>'Consolidated List'!C1403</f>
        <v>0</v>
      </c>
      <c r="D1416" s="7">
        <f>'Consolidated List'!D1403</f>
        <v>0</v>
      </c>
      <c r="E1416" s="7">
        <f>'Consolidated List'!E1403</f>
        <v>0</v>
      </c>
      <c r="F1416" s="7">
        <f>'Consolidated List'!F1403</f>
        <v>0</v>
      </c>
      <c r="G1416" s="7">
        <f>'Consolidated List'!G1403</f>
        <v>0</v>
      </c>
      <c r="H1416" s="7">
        <f>'Consolidated List'!H1403</f>
        <v>0</v>
      </c>
      <c r="I1416" s="7">
        <f>'Consolidated List'!I1403</f>
        <v>0</v>
      </c>
      <c r="J1416" s="7">
        <f>'Consolidated List'!J1403</f>
        <v>0</v>
      </c>
      <c r="K1416" s="7">
        <f>'Consolidated List'!K1403</f>
        <v>0</v>
      </c>
      <c r="L1416" s="7">
        <f>'Consolidated List'!L1403</f>
        <v>0</v>
      </c>
      <c r="M1416" s="7">
        <f>'Consolidated List'!M1403</f>
        <v>0</v>
      </c>
      <c r="N1416" s="7">
        <f>'Consolidated List'!N1403</f>
        <v>1</v>
      </c>
      <c r="O1416" s="7">
        <f>'Consolidated List'!O1403</f>
        <v>0</v>
      </c>
      <c r="P1416" s="7">
        <f>'Consolidated List'!P1403</f>
        <v>0</v>
      </c>
      <c r="Q1416" s="7">
        <f>'Consolidated List'!Q1403</f>
        <v>0</v>
      </c>
      <c r="R1416" s="10">
        <f ca="1">RAND()*2-1</f>
        <v>-0.30638373873932512</v>
      </c>
      <c r="V1416" s="10">
        <f ca="1">$B$2*LOG(B1416+1)+SUMPRODUCT($C$2:$T$2,C1416:T1416)</f>
        <v>118.96649980963637</v>
      </c>
      <c r="W1416" s="10">
        <f t="shared" ca="1" si="44"/>
        <v>23829965880.949291</v>
      </c>
      <c r="X1416" s="7">
        <f t="shared" ca="1" si="45"/>
        <v>1</v>
      </c>
      <c r="Y1416" s="16">
        <f ca="1">X1416/$AA$15</f>
        <v>1.1579434923575729E-4</v>
      </c>
    </row>
    <row r="1417" spans="1:25" x14ac:dyDescent="0.25">
      <c r="A1417" t="str">
        <f>'Consolidated List'!A1536</f>
        <v xml:space="preserve">Vauxhall </v>
      </c>
      <c r="B1417" s="7">
        <f>'Consolidated List'!B1536</f>
        <v>1069</v>
      </c>
      <c r="C1417" s="7">
        <f>'Consolidated List'!C1536</f>
        <v>0</v>
      </c>
      <c r="D1417" s="7">
        <f>'Consolidated List'!D1536</f>
        <v>0</v>
      </c>
      <c r="E1417" s="7">
        <f>'Consolidated List'!E1536</f>
        <v>0</v>
      </c>
      <c r="F1417" s="7">
        <f>'Consolidated List'!F1536</f>
        <v>0</v>
      </c>
      <c r="G1417" s="7">
        <f>'Consolidated List'!G1536</f>
        <v>0</v>
      </c>
      <c r="H1417" s="7">
        <f>'Consolidated List'!H1536</f>
        <v>0</v>
      </c>
      <c r="I1417" s="7">
        <f>'Consolidated List'!I1536</f>
        <v>0</v>
      </c>
      <c r="J1417" s="7">
        <f>'Consolidated List'!J1536</f>
        <v>0</v>
      </c>
      <c r="K1417" s="7">
        <f>'Consolidated List'!K1536</f>
        <v>0</v>
      </c>
      <c r="L1417" s="7">
        <f>'Consolidated List'!L1536</f>
        <v>0</v>
      </c>
      <c r="M1417" s="7">
        <f>'Consolidated List'!M1536</f>
        <v>0</v>
      </c>
      <c r="N1417" s="7">
        <f>'Consolidated List'!N1536</f>
        <v>0</v>
      </c>
      <c r="O1417" s="7">
        <f>'Consolidated List'!O1536</f>
        <v>1</v>
      </c>
      <c r="P1417" s="7">
        <f>'Consolidated List'!P1536</f>
        <v>0</v>
      </c>
      <c r="Q1417" s="7">
        <f>'Consolidated List'!Q1536</f>
        <v>0</v>
      </c>
      <c r="R1417" s="10">
        <f ca="1">RAND()*2-1</f>
        <v>0.55221477690717902</v>
      </c>
      <c r="T1417">
        <v>5</v>
      </c>
      <c r="V1417" s="10">
        <f ca="1">$B$2*LOG(B1417+1)+SUMPRODUCT($C$2:$T$2,C1417:T1417)</f>
        <v>405.49181243268373</v>
      </c>
      <c r="W1417" s="10">
        <f t="shared" ca="1" si="44"/>
        <v>10962521230992.049</v>
      </c>
      <c r="X1417" s="7">
        <f t="shared" ca="1" si="45"/>
        <v>81</v>
      </c>
      <c r="Y1417" s="16">
        <f ca="1">X1417/$AA$15</f>
        <v>9.3793422880963408E-3</v>
      </c>
    </row>
    <row r="1418" spans="1:25" x14ac:dyDescent="0.25">
      <c r="A1418" t="str">
        <f>'Consolidated List'!A1537</f>
        <v xml:space="preserve">Vegreville </v>
      </c>
      <c r="B1418" s="7">
        <f>'Consolidated List'!B1537</f>
        <v>5519</v>
      </c>
      <c r="C1418" s="7">
        <f>'Consolidated List'!C1537</f>
        <v>0</v>
      </c>
      <c r="D1418" s="7">
        <f>'Consolidated List'!D1537</f>
        <v>0</v>
      </c>
      <c r="E1418" s="7">
        <f>'Consolidated List'!E1537</f>
        <v>0</v>
      </c>
      <c r="F1418" s="7">
        <f>'Consolidated List'!F1537</f>
        <v>0</v>
      </c>
      <c r="G1418" s="7">
        <f>'Consolidated List'!G1537</f>
        <v>0</v>
      </c>
      <c r="H1418" s="7">
        <f>'Consolidated List'!H1537</f>
        <v>0</v>
      </c>
      <c r="I1418" s="7">
        <f>'Consolidated List'!I1537</f>
        <v>0</v>
      </c>
      <c r="J1418" s="7">
        <f>'Consolidated List'!J1537</f>
        <v>0</v>
      </c>
      <c r="K1418" s="7">
        <f>'Consolidated List'!K1537</f>
        <v>0</v>
      </c>
      <c r="L1418" s="7">
        <f>'Consolidated List'!L1537</f>
        <v>0</v>
      </c>
      <c r="M1418" s="7">
        <f>'Consolidated List'!M1537</f>
        <v>0</v>
      </c>
      <c r="N1418" s="7">
        <f>'Consolidated List'!N1537</f>
        <v>0</v>
      </c>
      <c r="O1418" s="7">
        <f>'Consolidated List'!O1537</f>
        <v>1</v>
      </c>
      <c r="P1418" s="7">
        <f>'Consolidated List'!P1537</f>
        <v>0</v>
      </c>
      <c r="Q1418" s="7">
        <f>'Consolidated List'!Q1537</f>
        <v>0</v>
      </c>
      <c r="R1418" s="10">
        <f ca="1">RAND()*2-1</f>
        <v>0.10333512445861026</v>
      </c>
      <c r="T1418">
        <v>1</v>
      </c>
      <c r="V1418" s="10">
        <f ca="1">$B$2*LOG(B1418+1)+SUMPRODUCT($C$2:$T$2,C1418:T1418)</f>
        <v>248.51734080964968</v>
      </c>
      <c r="W1418" s="10">
        <f t="shared" ca="1" si="44"/>
        <v>947945762639.33716</v>
      </c>
      <c r="X1418" s="7">
        <f t="shared" ca="1" si="45"/>
        <v>7</v>
      </c>
      <c r="Y1418" s="16">
        <f ca="1">X1418/$AA$15</f>
        <v>8.1056044465030105E-4</v>
      </c>
    </row>
    <row r="1419" spans="1:25" x14ac:dyDescent="0.25">
      <c r="A1419" t="str">
        <f>'Consolidated List'!A443</f>
        <v xml:space="preserve">Veinerville </v>
      </c>
      <c r="B1419" s="7">
        <f>'Consolidated List'!B443</f>
        <v>0</v>
      </c>
      <c r="C1419" s="7">
        <f>'Consolidated List'!C443</f>
        <v>0</v>
      </c>
      <c r="D1419" s="7">
        <f>'Consolidated List'!D443</f>
        <v>0</v>
      </c>
      <c r="E1419" s="7">
        <f>'Consolidated List'!E443</f>
        <v>1</v>
      </c>
      <c r="F1419" s="7">
        <f>'Consolidated List'!F443</f>
        <v>0</v>
      </c>
      <c r="G1419" s="7">
        <f>'Consolidated List'!G443</f>
        <v>0</v>
      </c>
      <c r="H1419" s="7">
        <f>'Consolidated List'!H443</f>
        <v>0</v>
      </c>
      <c r="I1419" s="7">
        <f>'Consolidated List'!I443</f>
        <v>0</v>
      </c>
      <c r="J1419" s="7">
        <f>'Consolidated List'!J443</f>
        <v>0</v>
      </c>
      <c r="K1419" s="7">
        <f>'Consolidated List'!K443</f>
        <v>0</v>
      </c>
      <c r="L1419" s="7">
        <f>'Consolidated List'!L443</f>
        <v>0</v>
      </c>
      <c r="M1419" s="7">
        <f>'Consolidated List'!M443</f>
        <v>0</v>
      </c>
      <c r="N1419" s="7">
        <f>'Consolidated List'!N443</f>
        <v>0</v>
      </c>
      <c r="O1419" s="7">
        <f>'Consolidated List'!O443</f>
        <v>0</v>
      </c>
      <c r="P1419" s="7">
        <f>'Consolidated List'!P443</f>
        <v>0</v>
      </c>
      <c r="Q1419" s="7">
        <f>'Consolidated List'!Q443</f>
        <v>0</v>
      </c>
      <c r="R1419" s="10">
        <f ca="1">RAND()*2-1</f>
        <v>-0.80555876842785179</v>
      </c>
      <c r="V1419" s="10">
        <f ca="1">$B$2*LOG(B1419+1)+SUMPRODUCT($C$2:$T$2,C1419:T1419)</f>
        <v>16.944412315721483</v>
      </c>
      <c r="W1419" s="10">
        <f t="shared" ca="1" si="44"/>
        <v>1396792.6207561572</v>
      </c>
      <c r="X1419" s="7">
        <f t="shared" ca="1" si="45"/>
        <v>1</v>
      </c>
      <c r="Y1419" s="16">
        <f ca="1">X1419/$AA$15</f>
        <v>1.1579434923575729E-4</v>
      </c>
    </row>
    <row r="1420" spans="1:25" x14ac:dyDescent="0.25">
      <c r="A1420" t="str">
        <f>'Consolidated List'!A444</f>
        <v xml:space="preserve">Venice </v>
      </c>
      <c r="B1420" s="7">
        <f>'Consolidated List'!B444</f>
        <v>0</v>
      </c>
      <c r="C1420" s="7">
        <f>'Consolidated List'!C444</f>
        <v>0</v>
      </c>
      <c r="D1420" s="7">
        <f>'Consolidated List'!D444</f>
        <v>0</v>
      </c>
      <c r="E1420" s="7">
        <f>'Consolidated List'!E444</f>
        <v>1</v>
      </c>
      <c r="F1420" s="7">
        <f>'Consolidated List'!F444</f>
        <v>0</v>
      </c>
      <c r="G1420" s="7">
        <f>'Consolidated List'!G444</f>
        <v>0</v>
      </c>
      <c r="H1420" s="7">
        <f>'Consolidated List'!H444</f>
        <v>0</v>
      </c>
      <c r="I1420" s="7">
        <f>'Consolidated List'!I444</f>
        <v>0</v>
      </c>
      <c r="J1420" s="7">
        <f>'Consolidated List'!J444</f>
        <v>0</v>
      </c>
      <c r="K1420" s="7">
        <f>'Consolidated List'!K444</f>
        <v>0</v>
      </c>
      <c r="L1420" s="7">
        <f>'Consolidated List'!L444</f>
        <v>0</v>
      </c>
      <c r="M1420" s="7">
        <f>'Consolidated List'!M444</f>
        <v>0</v>
      </c>
      <c r="N1420" s="7">
        <f>'Consolidated List'!N444</f>
        <v>0</v>
      </c>
      <c r="O1420" s="7">
        <f>'Consolidated List'!O444</f>
        <v>0</v>
      </c>
      <c r="P1420" s="7">
        <f>'Consolidated List'!P444</f>
        <v>0</v>
      </c>
      <c r="Q1420" s="7">
        <f>'Consolidated List'!Q444</f>
        <v>0</v>
      </c>
      <c r="R1420" s="10">
        <f ca="1">RAND()*2-1</f>
        <v>0.84519187531847018</v>
      </c>
      <c r="T1420">
        <v>2</v>
      </c>
      <c r="V1420" s="10">
        <f ca="1">$B$2*LOG(B1420+1)+SUMPRODUCT($C$2:$T$2,C1420:T1420)</f>
        <v>121.4519187531847</v>
      </c>
      <c r="W1420" s="10">
        <f t="shared" ca="1" si="44"/>
        <v>26425420197.375011</v>
      </c>
      <c r="X1420" s="7">
        <f t="shared" ca="1" si="45"/>
        <v>1</v>
      </c>
      <c r="Y1420" s="16">
        <f ca="1">X1420/$AA$15</f>
        <v>1.1579434923575729E-4</v>
      </c>
    </row>
    <row r="1421" spans="1:25" x14ac:dyDescent="0.25">
      <c r="A1421" t="str">
        <f>'Consolidated List'!A1538</f>
        <v xml:space="preserve">Vermilion </v>
      </c>
      <c r="B1421" s="7">
        <f>'Consolidated List'!B1538</f>
        <v>4036</v>
      </c>
      <c r="C1421" s="7">
        <f>'Consolidated List'!C1538</f>
        <v>0</v>
      </c>
      <c r="D1421" s="7">
        <f>'Consolidated List'!D1538</f>
        <v>0</v>
      </c>
      <c r="E1421" s="7">
        <f>'Consolidated List'!E1538</f>
        <v>0</v>
      </c>
      <c r="F1421" s="7">
        <f>'Consolidated List'!F1538</f>
        <v>0</v>
      </c>
      <c r="G1421" s="7">
        <f>'Consolidated List'!G1538</f>
        <v>0</v>
      </c>
      <c r="H1421" s="7">
        <f>'Consolidated List'!H1538</f>
        <v>0</v>
      </c>
      <c r="I1421" s="7">
        <f>'Consolidated List'!I1538</f>
        <v>0</v>
      </c>
      <c r="J1421" s="7">
        <f>'Consolidated List'!J1538</f>
        <v>0</v>
      </c>
      <c r="K1421" s="7">
        <f>'Consolidated List'!K1538</f>
        <v>0</v>
      </c>
      <c r="L1421" s="7">
        <f>'Consolidated List'!L880</f>
        <v>1</v>
      </c>
      <c r="M1421" s="7">
        <f>'Consolidated List'!M1538</f>
        <v>0</v>
      </c>
      <c r="N1421" s="7">
        <f>'Consolidated List'!N1538</f>
        <v>0</v>
      </c>
      <c r="O1421" s="7">
        <f>'Consolidated List'!O1538</f>
        <v>1</v>
      </c>
      <c r="P1421" s="7">
        <f>'Consolidated List'!P1538</f>
        <v>0</v>
      </c>
      <c r="Q1421" s="7">
        <f>'Consolidated List'!Q1538</f>
        <v>0</v>
      </c>
      <c r="R1421" s="10">
        <f ca="1">RAND()*2-1</f>
        <v>-0.33834530887152625</v>
      </c>
      <c r="T1421">
        <v>1</v>
      </c>
      <c r="V1421" s="10">
        <f ca="1">$B$2*LOG(B1421+1)+SUMPRODUCT($C$2:$T$2,C1421:T1421)</f>
        <v>264.61648564182508</v>
      </c>
      <c r="W1421" s="10">
        <f t="shared" ca="1" si="44"/>
        <v>1297431645318.6575</v>
      </c>
      <c r="X1421" s="7">
        <f t="shared" ca="1" si="45"/>
        <v>10</v>
      </c>
      <c r="Y1421" s="16">
        <f ca="1">X1421/$AA$15</f>
        <v>1.1579434923575729E-3</v>
      </c>
    </row>
    <row r="1422" spans="1:25" x14ac:dyDescent="0.25">
      <c r="A1422" t="str">
        <f>'Consolidated List'!A530</f>
        <v>Vermilion River</v>
      </c>
      <c r="B1422" s="7">
        <f>'Consolidated List'!B530</f>
        <v>7467</v>
      </c>
      <c r="C1422" s="7">
        <f>'Consolidated List'!C530</f>
        <v>0</v>
      </c>
      <c r="D1422" s="7">
        <f>'Consolidated List'!D530</f>
        <v>0</v>
      </c>
      <c r="E1422" s="7">
        <f>'Consolidated List'!E530</f>
        <v>0</v>
      </c>
      <c r="F1422" s="7">
        <f>'Consolidated List'!F530</f>
        <v>0</v>
      </c>
      <c r="G1422" s="7">
        <f>'Consolidated List'!G530</f>
        <v>1</v>
      </c>
      <c r="H1422" s="7">
        <f>'Consolidated List'!H530</f>
        <v>0</v>
      </c>
      <c r="I1422" s="7">
        <f>'Consolidated List'!I530</f>
        <v>0</v>
      </c>
      <c r="J1422" s="7">
        <f>'Consolidated List'!J530</f>
        <v>0</v>
      </c>
      <c r="K1422" s="7">
        <f>'Consolidated List'!K530</f>
        <v>0</v>
      </c>
      <c r="L1422" s="7">
        <f>'Consolidated List'!L530</f>
        <v>0</v>
      </c>
      <c r="M1422" s="7">
        <f>'Consolidated List'!M530</f>
        <v>0</v>
      </c>
      <c r="N1422" s="7">
        <f>'Consolidated List'!N530</f>
        <v>0</v>
      </c>
      <c r="O1422" s="7">
        <f>'Consolidated List'!O530</f>
        <v>0</v>
      </c>
      <c r="P1422" s="7">
        <f>'Consolidated List'!P530</f>
        <v>0</v>
      </c>
      <c r="Q1422" s="7">
        <f>'Consolidated List'!Q530</f>
        <v>0</v>
      </c>
      <c r="R1422" s="10">
        <f ca="1">RAND()*2-1</f>
        <v>-0.30572920242177082</v>
      </c>
      <c r="T1422">
        <v>1</v>
      </c>
      <c r="V1422" s="10">
        <f ca="1">$B$2*LOG(B1422+1)+SUMPRODUCT($C$2:$T$2,C1422:T1422)</f>
        <v>208.75845018192464</v>
      </c>
      <c r="W1422" s="10">
        <f t="shared" ca="1" si="44"/>
        <v>396479119313.11646</v>
      </c>
      <c r="X1422" s="7">
        <f t="shared" ca="1" si="45"/>
        <v>3</v>
      </c>
      <c r="Y1422" s="16">
        <f ca="1">X1422/$AA$15</f>
        <v>3.4738304770727188E-4</v>
      </c>
    </row>
    <row r="1423" spans="1:25" x14ac:dyDescent="0.25">
      <c r="A1423" s="13" t="str">
        <f>'Consolidated List'!A1638</f>
        <v xml:space="preserve">Veteran </v>
      </c>
      <c r="B1423" s="14">
        <f>'Consolidated List'!B1638</f>
        <v>293</v>
      </c>
      <c r="C1423" s="14">
        <f>'Consolidated List'!C1638</f>
        <v>0</v>
      </c>
      <c r="D1423" s="14">
        <f>'Consolidated List'!D1638</f>
        <v>0</v>
      </c>
      <c r="E1423" s="14">
        <f>'Consolidated List'!E1638</f>
        <v>0</v>
      </c>
      <c r="F1423" s="14">
        <f>'Consolidated List'!F1638</f>
        <v>0</v>
      </c>
      <c r="G1423" s="14">
        <f>'Consolidated List'!G1638</f>
        <v>0</v>
      </c>
      <c r="H1423" s="14">
        <f>'Consolidated List'!H1638</f>
        <v>0</v>
      </c>
      <c r="I1423" s="14">
        <f>'Consolidated List'!I1638</f>
        <v>0</v>
      </c>
      <c r="J1423" s="14">
        <f>'Consolidated List'!J1638</f>
        <v>0</v>
      </c>
      <c r="K1423" s="14">
        <f>'Consolidated List'!K1638</f>
        <v>0</v>
      </c>
      <c r="L1423" s="14">
        <f>'Consolidated List'!L1638</f>
        <v>0</v>
      </c>
      <c r="M1423" s="14">
        <f>'Consolidated List'!M1638</f>
        <v>0</v>
      </c>
      <c r="N1423" s="14">
        <f>'Consolidated List'!N1638</f>
        <v>0</v>
      </c>
      <c r="O1423" s="14">
        <f>'Consolidated List'!O1638</f>
        <v>0</v>
      </c>
      <c r="P1423" s="14">
        <f>'Consolidated List'!P1638</f>
        <v>1</v>
      </c>
      <c r="Q1423" s="14">
        <f>'Consolidated List'!Q1638</f>
        <v>0</v>
      </c>
      <c r="R1423" s="15">
        <f ca="1">RAND()*2-1</f>
        <v>-0.66091879503286632</v>
      </c>
      <c r="S1423" s="13"/>
      <c r="T1423" s="13">
        <v>1</v>
      </c>
      <c r="U1423" s="13"/>
      <c r="V1423" s="15">
        <f ca="1">$B$2*LOG(B1423+1)+SUMPRODUCT($C$2:$T$2,C1423:T1423)</f>
        <v>168.84627395327254</v>
      </c>
      <c r="W1423" s="10">
        <f t="shared" ca="1" si="44"/>
        <v>137232636172.13742</v>
      </c>
      <c r="X1423" s="7">
        <f t="shared" ca="1" si="45"/>
        <v>2</v>
      </c>
      <c r="Y1423" s="16">
        <f ca="1">X1423/$AA$15</f>
        <v>2.3158869847151459E-4</v>
      </c>
    </row>
    <row r="1424" spans="1:25" x14ac:dyDescent="0.25">
      <c r="A1424" t="str">
        <f>'Consolidated List'!A1404</f>
        <v xml:space="preserve">Victoria Park </v>
      </c>
      <c r="B1424" s="7">
        <f>'Consolidated List'!B1404</f>
        <v>0</v>
      </c>
      <c r="C1424" s="7">
        <f>'Consolidated List'!C1404</f>
        <v>0</v>
      </c>
      <c r="D1424" s="7">
        <f>'Consolidated List'!D1404</f>
        <v>0</v>
      </c>
      <c r="E1424" s="7">
        <f>'Consolidated List'!E1404</f>
        <v>0</v>
      </c>
      <c r="F1424" s="7">
        <f>'Consolidated List'!F1404</f>
        <v>0</v>
      </c>
      <c r="G1424" s="7">
        <f>'Consolidated List'!G1404</f>
        <v>0</v>
      </c>
      <c r="H1424" s="7">
        <f>'Consolidated List'!H1404</f>
        <v>0</v>
      </c>
      <c r="I1424" s="7">
        <f>'Consolidated List'!I1404</f>
        <v>0</v>
      </c>
      <c r="J1424" s="7">
        <f>'Consolidated List'!J1404</f>
        <v>0</v>
      </c>
      <c r="K1424" s="7">
        <f>'Consolidated List'!K1404</f>
        <v>0</v>
      </c>
      <c r="L1424" s="7">
        <f>'Consolidated List'!L1404</f>
        <v>0</v>
      </c>
      <c r="M1424" s="7">
        <f>'Consolidated List'!M1404</f>
        <v>0</v>
      </c>
      <c r="N1424" s="7">
        <f>'Consolidated List'!N1404</f>
        <v>1</v>
      </c>
      <c r="O1424" s="7">
        <f>'Consolidated List'!O1404</f>
        <v>0</v>
      </c>
      <c r="P1424" s="7">
        <f>'Consolidated List'!P1404</f>
        <v>0</v>
      </c>
      <c r="Q1424" s="7">
        <f>'Consolidated List'!Q1404</f>
        <v>0</v>
      </c>
      <c r="R1424" s="10">
        <f ca="1">RAND()*2-1</f>
        <v>0.26079953012506474</v>
      </c>
      <c r="T1424">
        <v>2</v>
      </c>
      <c r="V1424" s="10">
        <f ca="1">$B$2*LOG(B1424+1)+SUMPRODUCT($C$2:$T$2,C1424:T1424)</f>
        <v>102.60799530125064</v>
      </c>
      <c r="W1424" s="10">
        <f t="shared" ca="1" si="44"/>
        <v>11373811159.723944</v>
      </c>
      <c r="X1424" s="7">
        <f t="shared" ca="1" si="45"/>
        <v>1</v>
      </c>
      <c r="Y1424" s="16">
        <f ca="1">X1424/$AA$15</f>
        <v>1.1579434923575729E-4</v>
      </c>
    </row>
    <row r="1425" spans="1:25" x14ac:dyDescent="0.25">
      <c r="A1425" t="str">
        <f>'Consolidated List'!A1539</f>
        <v xml:space="preserve">Viking </v>
      </c>
      <c r="B1425" s="7">
        <f>'Consolidated List'!B1539</f>
        <v>1085</v>
      </c>
      <c r="C1425" s="7">
        <f>'Consolidated List'!C1539</f>
        <v>0</v>
      </c>
      <c r="D1425" s="7">
        <f>'Consolidated List'!D1539</f>
        <v>0</v>
      </c>
      <c r="E1425" s="7">
        <f>'Consolidated List'!E1539</f>
        <v>0</v>
      </c>
      <c r="F1425" s="7">
        <f>'Consolidated List'!F1539</f>
        <v>0</v>
      </c>
      <c r="G1425" s="7">
        <f>'Consolidated List'!G1539</f>
        <v>0</v>
      </c>
      <c r="H1425" s="7">
        <f>'Consolidated List'!H1539</f>
        <v>0</v>
      </c>
      <c r="I1425" s="7">
        <f>'Consolidated List'!I1539</f>
        <v>0</v>
      </c>
      <c r="J1425" s="7">
        <f>'Consolidated List'!J1539</f>
        <v>0</v>
      </c>
      <c r="K1425" s="7">
        <f>'Consolidated List'!K1539</f>
        <v>0</v>
      </c>
      <c r="L1425" s="7">
        <f>'Consolidated List'!L1539</f>
        <v>0</v>
      </c>
      <c r="M1425" s="7">
        <f>'Consolidated List'!M1539</f>
        <v>0</v>
      </c>
      <c r="N1425" s="7">
        <f>'Consolidated List'!N1539</f>
        <v>0</v>
      </c>
      <c r="O1425" s="7">
        <f>'Consolidated List'!O1539</f>
        <v>1</v>
      </c>
      <c r="P1425" s="7">
        <f>'Consolidated List'!P1539</f>
        <v>0</v>
      </c>
      <c r="Q1425" s="7">
        <f>'Consolidated List'!Q1539</f>
        <v>0</v>
      </c>
      <c r="R1425" s="10">
        <f ca="1">RAND()*2-1</f>
        <v>0.44509541597259794</v>
      </c>
      <c r="T1425">
        <v>1</v>
      </c>
      <c r="V1425" s="10">
        <f ca="1">$B$2*LOG(B1425+1)+SUMPRODUCT($C$2:$T$2,C1425:T1425)</f>
        <v>228.63333839306932</v>
      </c>
      <c r="W1425" s="10">
        <f t="shared" ca="1" si="44"/>
        <v>624737806981.26147</v>
      </c>
      <c r="X1425" s="7">
        <f t="shared" ca="1" si="45"/>
        <v>5</v>
      </c>
      <c r="Y1425" s="16">
        <f ca="1">X1425/$AA$15</f>
        <v>5.7897174617878647E-4</v>
      </c>
    </row>
    <row r="1426" spans="1:25" x14ac:dyDescent="0.25">
      <c r="A1426" t="str">
        <f>'Consolidated List'!A445</f>
        <v xml:space="preserve">Village at Pigeon Lake </v>
      </c>
      <c r="B1426" s="7">
        <f>'Consolidated List'!B445</f>
        <v>0</v>
      </c>
      <c r="C1426" s="7">
        <f>'Consolidated List'!C445</f>
        <v>0</v>
      </c>
      <c r="D1426" s="7">
        <f>'Consolidated List'!D445</f>
        <v>0</v>
      </c>
      <c r="E1426" s="7">
        <f>'Consolidated List'!E445</f>
        <v>1</v>
      </c>
      <c r="F1426" s="7">
        <f>'Consolidated List'!F445</f>
        <v>0</v>
      </c>
      <c r="G1426" s="7">
        <f>'Consolidated List'!G445</f>
        <v>0</v>
      </c>
      <c r="H1426" s="7">
        <f>'Consolidated List'!H445</f>
        <v>0</v>
      </c>
      <c r="I1426" s="7">
        <f>'Consolidated List'!I445</f>
        <v>0</v>
      </c>
      <c r="J1426" s="7">
        <f>'Consolidated List'!J445</f>
        <v>0</v>
      </c>
      <c r="K1426" s="7">
        <f>'Consolidated List'!K445</f>
        <v>0</v>
      </c>
      <c r="L1426" s="7">
        <f>'Consolidated List'!L445</f>
        <v>0</v>
      </c>
      <c r="M1426" s="7">
        <f>'Consolidated List'!M445</f>
        <v>0</v>
      </c>
      <c r="N1426" s="7">
        <f>'Consolidated List'!N445</f>
        <v>0</v>
      </c>
      <c r="O1426" s="7">
        <f>'Consolidated List'!O445</f>
        <v>0</v>
      </c>
      <c r="P1426" s="7">
        <f>'Consolidated List'!P445</f>
        <v>0</v>
      </c>
      <c r="Q1426" s="7">
        <f>'Consolidated List'!Q445</f>
        <v>0</v>
      </c>
      <c r="R1426" s="10">
        <f ca="1">RAND()*2-1</f>
        <v>-0.2152071211496156</v>
      </c>
      <c r="V1426" s="10">
        <f ca="1">$B$2*LOG(B1426+1)+SUMPRODUCT($C$2:$T$2,C1426:T1426)</f>
        <v>22.847928788503843</v>
      </c>
      <c r="W1426" s="10">
        <f t="shared" ca="1" si="44"/>
        <v>6226357.3565967549</v>
      </c>
      <c r="X1426" s="7">
        <f t="shared" ca="1" si="45"/>
        <v>1</v>
      </c>
      <c r="Y1426" s="16">
        <f ca="1">X1426/$AA$15</f>
        <v>1.1579434923575729E-4</v>
      </c>
    </row>
    <row r="1427" spans="1:25" x14ac:dyDescent="0.25">
      <c r="A1427" t="str">
        <f>'Consolidated List'!A446</f>
        <v xml:space="preserve">Villeneuve </v>
      </c>
      <c r="B1427" s="7">
        <f>'Consolidated List'!B446</f>
        <v>225</v>
      </c>
      <c r="C1427" s="7">
        <f>'Consolidated List'!C446</f>
        <v>0</v>
      </c>
      <c r="D1427" s="7">
        <f>'Consolidated List'!D446</f>
        <v>0</v>
      </c>
      <c r="E1427" s="7">
        <f>'Consolidated List'!E446</f>
        <v>1</v>
      </c>
      <c r="F1427" s="7">
        <f>'Consolidated List'!F446</f>
        <v>0</v>
      </c>
      <c r="G1427" s="7">
        <f>'Consolidated List'!G446</f>
        <v>0</v>
      </c>
      <c r="H1427" s="7">
        <f>'Consolidated List'!H446</f>
        <v>0</v>
      </c>
      <c r="I1427" s="7">
        <f>'Consolidated List'!I446</f>
        <v>0</v>
      </c>
      <c r="J1427" s="7">
        <f>'Consolidated List'!J446</f>
        <v>0</v>
      </c>
      <c r="K1427" s="7">
        <f>'Consolidated List'!K446</f>
        <v>0</v>
      </c>
      <c r="L1427" s="7">
        <f>'Consolidated List'!L446</f>
        <v>0</v>
      </c>
      <c r="M1427" s="7">
        <f>'Consolidated List'!M446</f>
        <v>0</v>
      </c>
      <c r="N1427" s="7">
        <f>'Consolidated List'!N446</f>
        <v>0</v>
      </c>
      <c r="O1427" s="7">
        <f>'Consolidated List'!O446</f>
        <v>0</v>
      </c>
      <c r="P1427" s="7">
        <f>'Consolidated List'!P446</f>
        <v>0</v>
      </c>
      <c r="Q1427" s="14">
        <f>'Consolidated List'!Q1892</f>
        <v>1</v>
      </c>
      <c r="R1427" s="10">
        <f ca="1">RAND()*2-1</f>
        <v>0.68239504822216279</v>
      </c>
      <c r="T1427" s="13">
        <v>1</v>
      </c>
      <c r="V1427" s="10">
        <f ca="1">$B$2*LOG(B1427+1)+SUMPRODUCT($C$2:$T$2,C1427:T1427)</f>
        <v>193.50952897408587</v>
      </c>
      <c r="W1427" s="10">
        <f t="shared" ca="1" si="44"/>
        <v>271338724432.63922</v>
      </c>
      <c r="X1427" s="7">
        <f t="shared" ca="1" si="45"/>
        <v>3</v>
      </c>
      <c r="Y1427" s="16">
        <f ca="1">X1427/$AA$15</f>
        <v>3.4738304770727188E-4</v>
      </c>
    </row>
    <row r="1428" spans="1:25" x14ac:dyDescent="0.25">
      <c r="A1428" s="13" t="str">
        <f>'Consolidated List'!A1639</f>
        <v xml:space="preserve">Vilna </v>
      </c>
      <c r="B1428" s="14">
        <f>'Consolidated List'!B1639</f>
        <v>274</v>
      </c>
      <c r="C1428" s="14">
        <f>'Consolidated List'!C1639</f>
        <v>0</v>
      </c>
      <c r="D1428" s="14">
        <f>'Consolidated List'!D1639</f>
        <v>0</v>
      </c>
      <c r="E1428" s="14">
        <f>'Consolidated List'!E1639</f>
        <v>0</v>
      </c>
      <c r="F1428" s="14">
        <f>'Consolidated List'!F1639</f>
        <v>0</v>
      </c>
      <c r="G1428" s="14">
        <f>'Consolidated List'!G1639</f>
        <v>0</v>
      </c>
      <c r="H1428" s="14">
        <f>'Consolidated List'!H1639</f>
        <v>0</v>
      </c>
      <c r="I1428" s="14">
        <f>'Consolidated List'!I1639</f>
        <v>0</v>
      </c>
      <c r="J1428" s="14">
        <f>'Consolidated List'!J1639</f>
        <v>0</v>
      </c>
      <c r="K1428" s="14">
        <f>'Consolidated List'!K1639</f>
        <v>0</v>
      </c>
      <c r="L1428" s="14">
        <f>'Consolidated List'!L1639</f>
        <v>0</v>
      </c>
      <c r="M1428" s="14">
        <f>'Consolidated List'!M1639</f>
        <v>0</v>
      </c>
      <c r="N1428" s="14">
        <f>'Consolidated List'!N1639</f>
        <v>0</v>
      </c>
      <c r="O1428" s="14">
        <f>'Consolidated List'!O1639</f>
        <v>0</v>
      </c>
      <c r="P1428" s="14">
        <f>'Consolidated List'!P1639</f>
        <v>1</v>
      </c>
      <c r="Q1428" s="14">
        <f>'Consolidated List'!Q1639</f>
        <v>0</v>
      </c>
      <c r="R1428" s="15">
        <f ca="1">RAND()*2-1</f>
        <v>0.88673297477723456</v>
      </c>
      <c r="S1428" s="13"/>
      <c r="T1428" s="13"/>
      <c r="U1428" s="13"/>
      <c r="V1428" s="15">
        <f ca="1">$B$2*LOG(B1428+1)+SUMPRODUCT($C$2:$T$2,C1428:T1428)</f>
        <v>139.36530864417102</v>
      </c>
      <c r="W1428" s="10">
        <f t="shared" ca="1" si="44"/>
        <v>52574288583.707306</v>
      </c>
      <c r="X1428" s="7">
        <f t="shared" ca="1" si="45"/>
        <v>1</v>
      </c>
      <c r="Y1428" s="16">
        <f ca="1">X1428/$AA$15</f>
        <v>1.1579434923575729E-4</v>
      </c>
    </row>
    <row r="1429" spans="1:25" x14ac:dyDescent="0.25">
      <c r="A1429" s="13" t="str">
        <f>'Consolidated List'!A1893</f>
        <v xml:space="preserve">Vimy </v>
      </c>
      <c r="B1429" s="14">
        <f>'Consolidated List'!B1893</f>
        <v>187</v>
      </c>
      <c r="C1429" s="14">
        <f>'Consolidated List'!C1893</f>
        <v>0</v>
      </c>
      <c r="D1429" s="14">
        <f>'Consolidated List'!D1893</f>
        <v>0</v>
      </c>
      <c r="E1429" s="7">
        <f>'Consolidated List'!E447</f>
        <v>1</v>
      </c>
      <c r="F1429" s="14">
        <f>'Consolidated List'!F1893</f>
        <v>0</v>
      </c>
      <c r="G1429" s="14">
        <f>'Consolidated List'!G1893</f>
        <v>0</v>
      </c>
      <c r="H1429" s="14">
        <f>'Consolidated List'!H1893</f>
        <v>0</v>
      </c>
      <c r="I1429" s="14">
        <f>'Consolidated List'!I1893</f>
        <v>0</v>
      </c>
      <c r="J1429" s="14">
        <f>'Consolidated List'!J1893</f>
        <v>0</v>
      </c>
      <c r="K1429" s="14">
        <f>'Consolidated List'!K1893</f>
        <v>0</v>
      </c>
      <c r="L1429" s="14">
        <f>'Consolidated List'!L1893</f>
        <v>0</v>
      </c>
      <c r="M1429" s="14">
        <f>'Consolidated List'!M1893</f>
        <v>0</v>
      </c>
      <c r="N1429" s="14">
        <f>'Consolidated List'!N1893</f>
        <v>0</v>
      </c>
      <c r="O1429" s="14">
        <f>'Consolidated List'!O1893</f>
        <v>0</v>
      </c>
      <c r="P1429" s="14">
        <f>'Consolidated List'!P1893</f>
        <v>0</v>
      </c>
      <c r="Q1429" s="14">
        <f>'Consolidated List'!Q1893</f>
        <v>1</v>
      </c>
      <c r="R1429" s="15">
        <f ca="1">RAND()*2-1</f>
        <v>0.64445385538277744</v>
      </c>
      <c r="S1429" s="13"/>
      <c r="T1429" s="13">
        <v>6</v>
      </c>
      <c r="U1429" s="13"/>
      <c r="V1429" s="15">
        <f ca="1">$B$2*LOG(B1429+1)+SUMPRODUCT($C$2:$T$2,C1429:T1429)</f>
        <v>410.4917475795292</v>
      </c>
      <c r="W1429" s="10">
        <f t="shared" ca="1" si="44"/>
        <v>11655265018399.512</v>
      </c>
      <c r="X1429" s="7">
        <f t="shared" ca="1" si="45"/>
        <v>86</v>
      </c>
      <c r="Y1429" s="16">
        <f ca="1">X1429/$AA$15</f>
        <v>9.9583140342751272E-3</v>
      </c>
    </row>
    <row r="1430" spans="1:25" x14ac:dyDescent="0.25">
      <c r="A1430" t="str">
        <f>'Consolidated List'!A448</f>
        <v xml:space="preserve">Violet Grove </v>
      </c>
      <c r="B1430" s="7">
        <f>'Consolidated List'!B448</f>
        <v>0</v>
      </c>
      <c r="C1430" s="7">
        <f>'Consolidated List'!C448</f>
        <v>0</v>
      </c>
      <c r="D1430" s="7">
        <f>'Consolidated List'!D448</f>
        <v>0</v>
      </c>
      <c r="E1430" s="7">
        <f>'Consolidated List'!E448</f>
        <v>1</v>
      </c>
      <c r="F1430" s="7">
        <f>'Consolidated List'!F448</f>
        <v>0</v>
      </c>
      <c r="G1430" s="7">
        <f>'Consolidated List'!G448</f>
        <v>0</v>
      </c>
      <c r="H1430" s="7">
        <f>'Consolidated List'!H448</f>
        <v>0</v>
      </c>
      <c r="I1430" s="7">
        <f>'Consolidated List'!I448</f>
        <v>0</v>
      </c>
      <c r="J1430" s="7">
        <f>'Consolidated List'!J448</f>
        <v>0</v>
      </c>
      <c r="K1430" s="7">
        <f>'Consolidated List'!K448</f>
        <v>0</v>
      </c>
      <c r="L1430" s="7">
        <f>'Consolidated List'!L448</f>
        <v>0</v>
      </c>
      <c r="M1430" s="7">
        <f>'Consolidated List'!M448</f>
        <v>0</v>
      </c>
      <c r="N1430" s="7">
        <f>'Consolidated List'!N448</f>
        <v>0</v>
      </c>
      <c r="O1430" s="7">
        <f>'Consolidated List'!O448</f>
        <v>0</v>
      </c>
      <c r="P1430" s="7">
        <f>'Consolidated List'!P448</f>
        <v>0</v>
      </c>
      <c r="Q1430" s="7">
        <f>'Consolidated List'!Q448</f>
        <v>0</v>
      </c>
      <c r="R1430" s="10">
        <f ca="1">RAND()*2-1</f>
        <v>0.37383717150660178</v>
      </c>
      <c r="V1430" s="10">
        <f ca="1">$B$2*LOG(B1430+1)+SUMPRODUCT($C$2:$T$2,C1430:T1430)</f>
        <v>28.738371715066016</v>
      </c>
      <c r="W1430" s="10">
        <f t="shared" ca="1" si="44"/>
        <v>19602467.608739357</v>
      </c>
      <c r="X1430" s="7">
        <f t="shared" ca="1" si="45"/>
        <v>1</v>
      </c>
      <c r="Y1430" s="16">
        <f ca="1">X1430/$AA$15</f>
        <v>1.1579434923575729E-4</v>
      </c>
    </row>
    <row r="1431" spans="1:25" x14ac:dyDescent="0.25">
      <c r="A1431" t="str">
        <f>'Consolidated List'!A1208</f>
        <v>Virginia Park</v>
      </c>
      <c r="B1431" s="7">
        <f>'Consolidated List'!B1208</f>
        <v>0</v>
      </c>
      <c r="C1431" s="7">
        <f>'Consolidated List'!C1208</f>
        <v>0</v>
      </c>
      <c r="D1431" s="7">
        <f>'Consolidated List'!D1208</f>
        <v>0</v>
      </c>
      <c r="E1431" s="7">
        <f>'Consolidated List'!E1208</f>
        <v>0</v>
      </c>
      <c r="F1431" s="7">
        <f>'Consolidated List'!F1208</f>
        <v>0</v>
      </c>
      <c r="G1431" s="7">
        <f>'Consolidated List'!G1208</f>
        <v>0</v>
      </c>
      <c r="H1431" s="7">
        <f>'Consolidated List'!H1208</f>
        <v>0</v>
      </c>
      <c r="I1431" s="7">
        <f>'Consolidated List'!I1208</f>
        <v>0</v>
      </c>
      <c r="J1431" s="7">
        <f>'Consolidated List'!J1208</f>
        <v>0</v>
      </c>
      <c r="K1431" s="7">
        <f>'Consolidated List'!K1208</f>
        <v>0</v>
      </c>
      <c r="L1431" s="7">
        <f>'Consolidated List'!L1208</f>
        <v>0</v>
      </c>
      <c r="M1431" s="7">
        <f>'Consolidated List'!M1208</f>
        <v>1</v>
      </c>
      <c r="N1431" s="7">
        <f>'Consolidated List'!N1208</f>
        <v>0</v>
      </c>
      <c r="O1431" s="7">
        <f>'Consolidated List'!O1208</f>
        <v>0</v>
      </c>
      <c r="P1431" s="7">
        <f>'Consolidated List'!P1208</f>
        <v>0</v>
      </c>
      <c r="Q1431" s="7">
        <f>'Consolidated List'!Q1208</f>
        <v>0</v>
      </c>
      <c r="R1431" s="10">
        <f ca="1">RAND()*2-1</f>
        <v>4.8903495137019748E-2</v>
      </c>
      <c r="V1431" s="10">
        <f ca="1">$B$2*LOG(B1431+1)+SUMPRODUCT($C$2:$T$2,C1431:T1431)</f>
        <v>56.343401895182652</v>
      </c>
      <c r="W1431" s="10">
        <f t="shared" ca="1" si="44"/>
        <v>567826065.58901143</v>
      </c>
      <c r="X1431" s="7">
        <f t="shared" ca="1" si="45"/>
        <v>1</v>
      </c>
      <c r="Y1431" s="16">
        <f ca="1">X1431/$AA$15</f>
        <v>1.1579434923575729E-4</v>
      </c>
    </row>
    <row r="1432" spans="1:25" x14ac:dyDescent="0.25">
      <c r="A1432" t="str">
        <f>'Consolidated List'!A1405</f>
        <v xml:space="preserve">Vista Heights </v>
      </c>
      <c r="B1432" s="7">
        <f>'Consolidated List'!B1405</f>
        <v>2190</v>
      </c>
      <c r="C1432" s="7">
        <f>'Consolidated List'!C1405</f>
        <v>0</v>
      </c>
      <c r="D1432" s="7">
        <f>'Consolidated List'!D1405</f>
        <v>0</v>
      </c>
      <c r="E1432" s="7">
        <f>'Consolidated List'!E1405</f>
        <v>0</v>
      </c>
      <c r="F1432" s="7">
        <f>'Consolidated List'!F1405</f>
        <v>0</v>
      </c>
      <c r="G1432" s="7">
        <f>'Consolidated List'!G1405</f>
        <v>0</v>
      </c>
      <c r="H1432" s="7">
        <f>'Consolidated List'!H1405</f>
        <v>0</v>
      </c>
      <c r="I1432" s="7">
        <f>'Consolidated List'!I1405</f>
        <v>0</v>
      </c>
      <c r="J1432" s="7">
        <f>'Consolidated List'!J1405</f>
        <v>0</v>
      </c>
      <c r="K1432" s="7">
        <f>'Consolidated List'!K1405</f>
        <v>0</v>
      </c>
      <c r="L1432" s="7">
        <f>'Consolidated List'!L1405</f>
        <v>0</v>
      </c>
      <c r="M1432" s="7">
        <f>'Consolidated List'!M1405</f>
        <v>0</v>
      </c>
      <c r="N1432" s="7">
        <f>'Consolidated List'!N1405</f>
        <v>1</v>
      </c>
      <c r="O1432" s="7">
        <f>'Consolidated List'!O1405</f>
        <v>0</v>
      </c>
      <c r="P1432" s="7">
        <f>'Consolidated List'!P1405</f>
        <v>0</v>
      </c>
      <c r="Q1432" s="7">
        <f>'Consolidated List'!Q1405</f>
        <v>0</v>
      </c>
      <c r="R1432" s="10">
        <f ca="1">RAND()*2-1</f>
        <v>0.95730704668753086</v>
      </c>
      <c r="V1432" s="10">
        <f ca="1">$B$2*LOG(B1432+1)+SUMPRODUCT($C$2:$T$2,C1432:T1432)</f>
        <v>131.81426892637859</v>
      </c>
      <c r="W1432" s="10">
        <f t="shared" ca="1" si="44"/>
        <v>39793498865.005775</v>
      </c>
      <c r="X1432" s="7">
        <f t="shared" ca="1" si="45"/>
        <v>1</v>
      </c>
      <c r="Y1432" s="16">
        <f ca="1">X1432/$AA$15</f>
        <v>1.1579434923575729E-4</v>
      </c>
    </row>
    <row r="1433" spans="1:25" x14ac:dyDescent="0.25">
      <c r="A1433" t="str">
        <f>'Consolidated List'!A531</f>
        <v xml:space="preserve">Vulcan </v>
      </c>
      <c r="B1433" s="7">
        <f>'Consolidated List'!B531+'Consolidated List'!B1540</f>
        <v>5658</v>
      </c>
      <c r="C1433" s="7">
        <f>'Consolidated List'!C531</f>
        <v>0</v>
      </c>
      <c r="D1433" s="7">
        <f>'Consolidated List'!D531</f>
        <v>0</v>
      </c>
      <c r="E1433" s="7">
        <f>'Consolidated List'!E531</f>
        <v>0</v>
      </c>
      <c r="F1433" s="7">
        <f>'Consolidated List'!F531</f>
        <v>0</v>
      </c>
      <c r="G1433" s="7">
        <f>'Consolidated List'!G531</f>
        <v>1</v>
      </c>
      <c r="H1433" s="7">
        <f>'Consolidated List'!H531</f>
        <v>0</v>
      </c>
      <c r="I1433" s="7">
        <f>'Consolidated List'!I531</f>
        <v>0</v>
      </c>
      <c r="J1433" s="7">
        <f>'Consolidated List'!J531</f>
        <v>0</v>
      </c>
      <c r="K1433" s="7">
        <f>'Consolidated List'!K531</f>
        <v>0</v>
      </c>
      <c r="L1433" s="7">
        <f>'Consolidated List'!L531</f>
        <v>0</v>
      </c>
      <c r="M1433" s="7">
        <f>'Consolidated List'!M531</f>
        <v>0</v>
      </c>
      <c r="N1433" s="7">
        <f>'Consolidated List'!N531</f>
        <v>0</v>
      </c>
      <c r="O1433" s="7">
        <f>'Consolidated List'!O1540</f>
        <v>1</v>
      </c>
      <c r="P1433" s="7">
        <f>'Consolidated List'!P1540</f>
        <v>0</v>
      </c>
      <c r="Q1433" s="7">
        <f>'Consolidated List'!Q1540</f>
        <v>0</v>
      </c>
      <c r="R1433" s="10">
        <f ca="1">RAND()*2-1</f>
        <v>-0.83628218923443409</v>
      </c>
      <c r="T1433">
        <v>3</v>
      </c>
      <c r="V1433" s="10">
        <f ca="1">$B$2*LOG(B1433+1)+SUMPRODUCT($C$2:$T$2,C1433:T1433)</f>
        <v>367.47758800752149</v>
      </c>
      <c r="W1433" s="10">
        <f t="shared" ca="1" si="44"/>
        <v>6701226323252.0654</v>
      </c>
      <c r="X1433" s="7">
        <f t="shared" ca="1" si="45"/>
        <v>50</v>
      </c>
      <c r="Y1433" s="16">
        <f ca="1">X1433/$AA$15</f>
        <v>5.7897174617878647E-3</v>
      </c>
    </row>
    <row r="1434" spans="1:25" x14ac:dyDescent="0.25">
      <c r="A1434" t="str">
        <f>'Consolidated List'!A693</f>
        <v xml:space="preserve">Wabamun </v>
      </c>
      <c r="B1434" s="7">
        <f>'Consolidated List'!B693</f>
        <v>998</v>
      </c>
      <c r="C1434" s="7">
        <f>'Consolidated List'!C693</f>
        <v>0</v>
      </c>
      <c r="D1434" s="7">
        <f>'Consolidated List'!D693</f>
        <v>0</v>
      </c>
      <c r="E1434" s="7">
        <f>'Consolidated List'!E693</f>
        <v>0</v>
      </c>
      <c r="F1434" s="7">
        <f>'Consolidated List'!F693</f>
        <v>0</v>
      </c>
      <c r="G1434" s="7">
        <f>'Consolidated List'!G693</f>
        <v>0</v>
      </c>
      <c r="H1434" s="7">
        <f>'Consolidated List'!H693</f>
        <v>0</v>
      </c>
      <c r="I1434" s="7">
        <f>'Consolidated List'!I693</f>
        <v>1</v>
      </c>
      <c r="J1434" s="7">
        <f>'Consolidated List'!J693</f>
        <v>0</v>
      </c>
      <c r="K1434" s="7">
        <f>'Consolidated List'!K693</f>
        <v>0</v>
      </c>
      <c r="L1434" s="7">
        <f>'Consolidated List'!L693</f>
        <v>0</v>
      </c>
      <c r="M1434" s="7">
        <f>'Consolidated List'!M693</f>
        <v>0</v>
      </c>
      <c r="N1434" s="7">
        <f>'Consolidated List'!N693</f>
        <v>0</v>
      </c>
      <c r="O1434" s="7">
        <f>'Consolidated List'!O693</f>
        <v>0</v>
      </c>
      <c r="P1434" s="14">
        <f>'Consolidated List'!P1640</f>
        <v>1</v>
      </c>
      <c r="Q1434" s="7">
        <f>'Consolidated List'!Q693</f>
        <v>0</v>
      </c>
      <c r="R1434" s="10">
        <f ca="1">RAND()*2-1</f>
        <v>0.35544128301460276</v>
      </c>
      <c r="T1434">
        <v>3</v>
      </c>
      <c r="V1434" s="10">
        <f ca="1">$B$2*LOG(B1434+1)+SUMPRODUCT($C$2:$T$2,C1434:T1434)</f>
        <v>319.54007394160345</v>
      </c>
      <c r="W1434" s="10">
        <f t="shared" ca="1" si="44"/>
        <v>3331399043914.0518</v>
      </c>
      <c r="X1434" s="7">
        <f t="shared" ca="1" si="45"/>
        <v>25</v>
      </c>
      <c r="Y1434" s="16">
        <f ca="1">X1434/$AA$15</f>
        <v>2.8948587308939323E-3</v>
      </c>
    </row>
    <row r="1435" spans="1:25" x14ac:dyDescent="0.25">
      <c r="A1435" t="str">
        <f>'Consolidated List'!A881</f>
        <v>Wabamun Lake</v>
      </c>
      <c r="B1435" s="7">
        <f>'Consolidated List'!B881</f>
        <v>0</v>
      </c>
      <c r="C1435" s="7">
        <f>'Consolidated List'!C881</f>
        <v>0</v>
      </c>
      <c r="D1435" s="7">
        <f>'Consolidated List'!D881</f>
        <v>0</v>
      </c>
      <c r="E1435" s="7">
        <f>'Consolidated List'!E881</f>
        <v>0</v>
      </c>
      <c r="F1435" s="7">
        <f>'Consolidated List'!F881</f>
        <v>0</v>
      </c>
      <c r="G1435" s="7">
        <f>'Consolidated List'!G881</f>
        <v>0</v>
      </c>
      <c r="H1435" s="7">
        <f>'Consolidated List'!H881</f>
        <v>0</v>
      </c>
      <c r="I1435" s="7">
        <f>'Consolidated List'!I881</f>
        <v>0</v>
      </c>
      <c r="J1435" s="7">
        <f>'Consolidated List'!J881</f>
        <v>0</v>
      </c>
      <c r="K1435" s="7">
        <f>'Consolidated List'!K881</f>
        <v>0</v>
      </c>
      <c r="L1435" s="7">
        <f>'Consolidated List'!L881</f>
        <v>1</v>
      </c>
      <c r="M1435" s="7">
        <f>'Consolidated List'!M881</f>
        <v>0</v>
      </c>
      <c r="N1435" s="7">
        <f>'Consolidated List'!N881</f>
        <v>0</v>
      </c>
      <c r="O1435" s="7">
        <f>'Consolidated List'!O881</f>
        <v>0</v>
      </c>
      <c r="P1435" s="7">
        <f>'Consolidated List'!P881</f>
        <v>0</v>
      </c>
      <c r="Q1435" s="7">
        <f>'Consolidated List'!Q881</f>
        <v>0</v>
      </c>
      <c r="R1435" s="10">
        <f ca="1">RAND()*2-1</f>
        <v>-0.21045985374380383</v>
      </c>
      <c r="V1435" s="10">
        <f ca="1">$B$2*LOG(B1435+1)+SUMPRODUCT($C$2:$T$2,C1435:T1435)</f>
        <v>22.895401462561964</v>
      </c>
      <c r="W1435" s="10">
        <f t="shared" ca="1" si="44"/>
        <v>6291311.3370257216</v>
      </c>
      <c r="X1435" s="7">
        <f t="shared" ca="1" si="45"/>
        <v>1</v>
      </c>
      <c r="Y1435" s="16">
        <f ca="1">X1435/$AA$15</f>
        <v>1.1579434923575729E-4</v>
      </c>
    </row>
    <row r="1436" spans="1:25" x14ac:dyDescent="0.25">
      <c r="A1436" t="str">
        <f>'Consolidated List'!A449</f>
        <v xml:space="preserve">Wabasca </v>
      </c>
      <c r="B1436" s="7">
        <f>'Consolidated List'!B449+'Consolidated List'!B695</f>
        <v>3197</v>
      </c>
      <c r="C1436" s="7">
        <f>'Consolidated List'!C449</f>
        <v>0</v>
      </c>
      <c r="D1436" s="7">
        <f>'Consolidated List'!D449</f>
        <v>0</v>
      </c>
      <c r="E1436" s="7">
        <f>'Consolidated List'!E449</f>
        <v>1</v>
      </c>
      <c r="F1436" s="7">
        <f>'Consolidated List'!F449</f>
        <v>0</v>
      </c>
      <c r="G1436" s="7">
        <f>'Consolidated List'!G449</f>
        <v>0</v>
      </c>
      <c r="H1436" s="7">
        <f>'Consolidated List'!H449</f>
        <v>0</v>
      </c>
      <c r="I1436" s="7">
        <f>'Consolidated List'!I695</f>
        <v>1</v>
      </c>
      <c r="J1436" s="7">
        <f>'Consolidated List'!J449</f>
        <v>0</v>
      </c>
      <c r="K1436" s="7">
        <f>'Consolidated List'!K449</f>
        <v>0</v>
      </c>
      <c r="L1436" s="7">
        <f>'Consolidated List'!L449</f>
        <v>0</v>
      </c>
      <c r="M1436" s="7">
        <f>'Consolidated List'!M449</f>
        <v>0</v>
      </c>
      <c r="N1436" s="7">
        <f>'Consolidated List'!N449</f>
        <v>0</v>
      </c>
      <c r="O1436" s="7">
        <f>'Consolidated List'!O449</f>
        <v>0</v>
      </c>
      <c r="P1436" s="7">
        <f>'Consolidated List'!P449</f>
        <v>0</v>
      </c>
      <c r="Q1436" s="14">
        <f>'Consolidated List'!Q1894</f>
        <v>1</v>
      </c>
      <c r="R1436" s="10">
        <f ca="1">RAND()*2-1</f>
        <v>5.6582992064352799E-2</v>
      </c>
      <c r="V1436" s="10">
        <f ca="1">$B$2*LOG(B1436+1)+SUMPRODUCT($C$2:$T$2,C1436:T1436)</f>
        <v>216.22681908118065</v>
      </c>
      <c r="W1436" s="10">
        <f t="shared" ca="1" si="44"/>
        <v>472658853529.86023</v>
      </c>
      <c r="X1436" s="7">
        <f t="shared" ca="1" si="45"/>
        <v>4</v>
      </c>
      <c r="Y1436" s="16">
        <f ca="1">X1436/$AA$15</f>
        <v>4.6317739694302917E-4</v>
      </c>
    </row>
    <row r="1437" spans="1:25" x14ac:dyDescent="0.25">
      <c r="A1437" t="str">
        <f>'Consolidated List'!A696</f>
        <v xml:space="preserve">Wadlin Lake </v>
      </c>
      <c r="B1437" s="7">
        <f>'Consolidated List'!B696</f>
        <v>0</v>
      </c>
      <c r="C1437" s="7">
        <f>'Consolidated List'!C696</f>
        <v>0</v>
      </c>
      <c r="D1437" s="7">
        <f>'Consolidated List'!D696</f>
        <v>0</v>
      </c>
      <c r="E1437" s="7">
        <f>'Consolidated List'!E696</f>
        <v>0</v>
      </c>
      <c r="F1437" s="7">
        <f>'Consolidated List'!F696</f>
        <v>0</v>
      </c>
      <c r="G1437" s="7">
        <f>'Consolidated List'!G696</f>
        <v>0</v>
      </c>
      <c r="H1437" s="7">
        <f>'Consolidated List'!H696</f>
        <v>0</v>
      </c>
      <c r="I1437" s="7">
        <f>'Consolidated List'!I696</f>
        <v>1</v>
      </c>
      <c r="J1437" s="7">
        <f>'Consolidated List'!J696</f>
        <v>0</v>
      </c>
      <c r="K1437" s="7">
        <f>'Consolidated List'!K696</f>
        <v>0</v>
      </c>
      <c r="L1437" s="7">
        <f>'Consolidated List'!L696</f>
        <v>0</v>
      </c>
      <c r="M1437" s="7">
        <f>'Consolidated List'!M696</f>
        <v>0</v>
      </c>
      <c r="N1437" s="7">
        <f>'Consolidated List'!N696</f>
        <v>0</v>
      </c>
      <c r="O1437" s="7">
        <f>'Consolidated List'!O696</f>
        <v>0</v>
      </c>
      <c r="P1437" s="7">
        <f>'Consolidated List'!P696</f>
        <v>0</v>
      </c>
      <c r="Q1437" s="7">
        <f>'Consolidated List'!Q696</f>
        <v>0</v>
      </c>
      <c r="R1437" s="10">
        <f ca="1">RAND()*2-1</f>
        <v>0.73782757136329336</v>
      </c>
      <c r="V1437" s="10">
        <f ca="1">$B$2*LOG(B1437+1)+SUMPRODUCT($C$2:$T$2,C1437:T1437)</f>
        <v>42.378275713632931</v>
      </c>
      <c r="W1437" s="10">
        <f t="shared" ca="1" si="44"/>
        <v>136683598.64092812</v>
      </c>
      <c r="X1437" s="7">
        <f t="shared" ca="1" si="45"/>
        <v>1</v>
      </c>
      <c r="Y1437" s="16">
        <f ca="1">X1437/$AA$15</f>
        <v>1.1579434923575729E-4</v>
      </c>
    </row>
    <row r="1438" spans="1:25" x14ac:dyDescent="0.25">
      <c r="A1438" t="str">
        <f>'Consolidated List'!A450</f>
        <v xml:space="preserve">Wagner </v>
      </c>
      <c r="B1438" s="7">
        <f>'Consolidated List'!B450</f>
        <v>0</v>
      </c>
      <c r="C1438" s="7">
        <f>'Consolidated List'!C450</f>
        <v>0</v>
      </c>
      <c r="D1438" s="7">
        <f>'Consolidated List'!D450</f>
        <v>0</v>
      </c>
      <c r="E1438" s="7">
        <f>'Consolidated List'!E450</f>
        <v>1</v>
      </c>
      <c r="F1438" s="7">
        <f>'Consolidated List'!F450</f>
        <v>0</v>
      </c>
      <c r="G1438" s="7">
        <f>'Consolidated List'!G450</f>
        <v>0</v>
      </c>
      <c r="H1438" s="7">
        <f>'Consolidated List'!H450</f>
        <v>0</v>
      </c>
      <c r="I1438" s="7">
        <f>'Consolidated List'!I450</f>
        <v>0</v>
      </c>
      <c r="J1438" s="7">
        <f>'Consolidated List'!J450</f>
        <v>0</v>
      </c>
      <c r="K1438" s="7">
        <f>'Consolidated List'!K450</f>
        <v>0</v>
      </c>
      <c r="L1438" s="7">
        <f>'Consolidated List'!L450</f>
        <v>0</v>
      </c>
      <c r="M1438" s="7">
        <f>'Consolidated List'!M450</f>
        <v>0</v>
      </c>
      <c r="N1438" s="7">
        <f>'Consolidated List'!N450</f>
        <v>0</v>
      </c>
      <c r="O1438" s="7">
        <f>'Consolidated List'!O450</f>
        <v>0</v>
      </c>
      <c r="P1438" s="7">
        <f>'Consolidated List'!P450</f>
        <v>0</v>
      </c>
      <c r="Q1438" s="7">
        <f>'Consolidated List'!Q450</f>
        <v>0</v>
      </c>
      <c r="R1438" s="10">
        <f ca="1">RAND()*2-1</f>
        <v>0.86447189973267036</v>
      </c>
      <c r="V1438" s="10">
        <f ca="1">$B$2*LOG(B1438+1)+SUMPRODUCT($C$2:$T$2,C1438:T1438)</f>
        <v>33.644718997326706</v>
      </c>
      <c r="W1438" s="10">
        <f t="shared" ca="1" si="44"/>
        <v>43110643.635636516</v>
      </c>
      <c r="X1438" s="7">
        <f t="shared" ca="1" si="45"/>
        <v>1</v>
      </c>
      <c r="Y1438" s="16">
        <f ca="1">X1438/$AA$15</f>
        <v>1.1579434923575729E-4</v>
      </c>
    </row>
    <row r="1439" spans="1:25" x14ac:dyDescent="0.25">
      <c r="A1439" t="str">
        <f>'Consolidated List'!A532</f>
        <v xml:space="preserve">Wainwright </v>
      </c>
      <c r="B1439" s="7">
        <f>'Consolidated List'!B532+'Consolidated List'!B1541</f>
        <v>8984</v>
      </c>
      <c r="C1439" s="7">
        <f>'Consolidated List'!C532</f>
        <v>0</v>
      </c>
      <c r="D1439" s="7">
        <f>'Consolidated List'!D532</f>
        <v>0</v>
      </c>
      <c r="E1439" s="7">
        <f>'Consolidated List'!E532</f>
        <v>0</v>
      </c>
      <c r="F1439" s="7">
        <f>'Consolidated List'!F532</f>
        <v>0</v>
      </c>
      <c r="G1439" s="7">
        <f>'Consolidated List'!G532</f>
        <v>1</v>
      </c>
      <c r="H1439" s="7">
        <f>'Consolidated List'!H532</f>
        <v>0</v>
      </c>
      <c r="I1439" s="7">
        <f>'Consolidated List'!I532</f>
        <v>0</v>
      </c>
      <c r="J1439" s="7">
        <f>'Consolidated List'!J532</f>
        <v>0</v>
      </c>
      <c r="K1439" s="7">
        <f>'Consolidated List'!K532</f>
        <v>0</v>
      </c>
      <c r="L1439" s="7">
        <f>'Consolidated List'!L532</f>
        <v>0</v>
      </c>
      <c r="M1439" s="7">
        <f>'Consolidated List'!M532</f>
        <v>0</v>
      </c>
      <c r="N1439" s="7">
        <f>'Consolidated List'!N532</f>
        <v>0</v>
      </c>
      <c r="O1439" s="7">
        <f>'Consolidated List'!O1541</f>
        <v>1</v>
      </c>
      <c r="P1439" s="7">
        <f>'Consolidated List'!P1541</f>
        <v>0</v>
      </c>
      <c r="Q1439" s="7">
        <f>'Consolidated List'!Q1541</f>
        <v>0</v>
      </c>
      <c r="R1439" s="10">
        <f ca="1">RAND()*2-1</f>
        <v>0.70328631417538467</v>
      </c>
      <c r="V1439" s="10">
        <f ca="1">$B$2*LOG(B1439+1)+SUMPRODUCT($C$2:$T$2,C1439:T1439)</f>
        <v>257.4989598294386</v>
      </c>
      <c r="W1439" s="10">
        <f t="shared" ca="1" si="44"/>
        <v>1132080722719.2412</v>
      </c>
      <c r="X1439" s="7">
        <f t="shared" ca="1" si="45"/>
        <v>9</v>
      </c>
      <c r="Y1439" s="16">
        <f ca="1">X1439/$AA$15</f>
        <v>1.0421491431218156E-3</v>
      </c>
    </row>
    <row r="1440" spans="1:25" x14ac:dyDescent="0.25">
      <c r="A1440" t="str">
        <f>'Consolidated List'!A585</f>
        <v xml:space="preserve">Waiparous </v>
      </c>
      <c r="B1440" s="7">
        <f>'Consolidated List'!B585</f>
        <v>49</v>
      </c>
      <c r="C1440" s="7">
        <f>'Consolidated List'!C585</f>
        <v>0</v>
      </c>
      <c r="D1440" s="7">
        <f>'Consolidated List'!D585</f>
        <v>0</v>
      </c>
      <c r="E1440" s="7">
        <f>'Consolidated List'!E585</f>
        <v>0</v>
      </c>
      <c r="F1440" s="7">
        <f>'Consolidated List'!F585</f>
        <v>1</v>
      </c>
      <c r="G1440" s="7">
        <f>'Consolidated List'!G585</f>
        <v>0</v>
      </c>
      <c r="H1440" s="7">
        <f>'Consolidated List'!H585</f>
        <v>0</v>
      </c>
      <c r="I1440" s="7">
        <f>'Consolidated List'!I585</f>
        <v>0</v>
      </c>
      <c r="J1440" s="7">
        <f>'Consolidated List'!J585</f>
        <v>0</v>
      </c>
      <c r="K1440" s="7">
        <f>'Consolidated List'!K585</f>
        <v>0</v>
      </c>
      <c r="L1440" s="7">
        <f>'Consolidated List'!L585</f>
        <v>0</v>
      </c>
      <c r="M1440" s="7">
        <f>'Consolidated List'!M585</f>
        <v>0</v>
      </c>
      <c r="N1440" s="7">
        <f>'Consolidated List'!N585</f>
        <v>0</v>
      </c>
      <c r="O1440" s="7">
        <f>'Consolidated List'!O585</f>
        <v>0</v>
      </c>
      <c r="P1440" s="7">
        <f>'Consolidated List'!P585</f>
        <v>0</v>
      </c>
      <c r="Q1440" s="7">
        <f>'Consolidated List'!Q585</f>
        <v>0</v>
      </c>
      <c r="R1440" s="10">
        <f ca="1">RAND()*2-1</f>
        <v>0.73788086260790675</v>
      </c>
      <c r="V1440" s="10">
        <f ca="1">$B$2*LOG(B1440+1)+SUMPRODUCT($C$2:$T$2,C1440:T1440)</f>
        <v>80.444818769167682</v>
      </c>
      <c r="W1440" s="10">
        <f t="shared" ca="1" si="44"/>
        <v>3368917592.8027511</v>
      </c>
      <c r="X1440" s="7">
        <f t="shared" ca="1" si="45"/>
        <v>1</v>
      </c>
      <c r="Y1440" s="16">
        <f ca="1">X1440/$AA$15</f>
        <v>1.1579434923575729E-4</v>
      </c>
    </row>
    <row r="1441" spans="1:25" x14ac:dyDescent="0.25">
      <c r="A1441" t="str">
        <f>'Consolidated List'!A1406</f>
        <v xml:space="preserve">Walden </v>
      </c>
      <c r="B1441" s="7">
        <f>'Consolidated List'!B1406</f>
        <v>0</v>
      </c>
      <c r="C1441" s="7">
        <f>'Consolidated List'!C1406</f>
        <v>0</v>
      </c>
      <c r="D1441" s="7">
        <f>'Consolidated List'!D1406</f>
        <v>0</v>
      </c>
      <c r="E1441" s="7">
        <f>'Consolidated List'!E1406</f>
        <v>0</v>
      </c>
      <c r="F1441" s="7">
        <f>'Consolidated List'!F1406</f>
        <v>0</v>
      </c>
      <c r="G1441" s="7">
        <f>'Consolidated List'!G1406</f>
        <v>0</v>
      </c>
      <c r="H1441" s="7">
        <f>'Consolidated List'!H1406</f>
        <v>0</v>
      </c>
      <c r="I1441" s="7">
        <f>'Consolidated List'!I1406</f>
        <v>0</v>
      </c>
      <c r="J1441" s="7">
        <f>'Consolidated List'!J1406</f>
        <v>0</v>
      </c>
      <c r="K1441" s="7">
        <f>'Consolidated List'!K1406</f>
        <v>0</v>
      </c>
      <c r="L1441" s="7">
        <f>'Consolidated List'!L1406</f>
        <v>0</v>
      </c>
      <c r="M1441" s="7">
        <f>'Consolidated List'!M1406</f>
        <v>0</v>
      </c>
      <c r="N1441" s="7">
        <f>'Consolidated List'!N1406</f>
        <v>1</v>
      </c>
      <c r="O1441" s="7">
        <f>'Consolidated List'!O1406</f>
        <v>0</v>
      </c>
      <c r="P1441" s="7">
        <f>'Consolidated List'!P1406</f>
        <v>0</v>
      </c>
      <c r="Q1441" s="7">
        <f>'Consolidated List'!Q1406</f>
        <v>0</v>
      </c>
      <c r="R1441" s="10">
        <f ca="1">RAND()*2-1</f>
        <v>0.4464261515397876</v>
      </c>
      <c r="V1441" s="10">
        <f ca="1">$B$2*LOG(B1441+1)+SUMPRODUCT($C$2:$T$2,C1441:T1441)</f>
        <v>16.464261515397876</v>
      </c>
      <c r="W1441" s="10">
        <f t="shared" ca="1" si="44"/>
        <v>1209791.5887349285</v>
      </c>
      <c r="X1441" s="7">
        <f t="shared" ca="1" si="45"/>
        <v>1</v>
      </c>
      <c r="Y1441" s="16">
        <f ca="1">X1441/$AA$15</f>
        <v>1.1579434923575729E-4</v>
      </c>
    </row>
    <row r="1442" spans="1:25" x14ac:dyDescent="0.25">
      <c r="A1442" t="str">
        <f>'Consolidated List'!A1124</f>
        <v>Walker</v>
      </c>
      <c r="B1442" s="7">
        <f>'Consolidated List'!B1124</f>
        <v>0</v>
      </c>
      <c r="C1442" s="7">
        <f>'Consolidated List'!C1124</f>
        <v>0</v>
      </c>
      <c r="D1442" s="7">
        <f>'Consolidated List'!D1124</f>
        <v>0</v>
      </c>
      <c r="E1442" s="7">
        <f>'Consolidated List'!E1124</f>
        <v>0</v>
      </c>
      <c r="F1442" s="7">
        <f>'Consolidated List'!F1124</f>
        <v>0</v>
      </c>
      <c r="G1442" s="7">
        <f>'Consolidated List'!G1124</f>
        <v>0</v>
      </c>
      <c r="H1442" s="7">
        <f>'Consolidated List'!H1124</f>
        <v>0</v>
      </c>
      <c r="I1442" s="7">
        <f>'Consolidated List'!I1124</f>
        <v>0</v>
      </c>
      <c r="J1442" s="7">
        <f>'Consolidated List'!J1124</f>
        <v>0</v>
      </c>
      <c r="K1442" s="7">
        <f>'Consolidated List'!K1124</f>
        <v>0</v>
      </c>
      <c r="L1442" s="7">
        <f>'Consolidated List'!L1124</f>
        <v>0</v>
      </c>
      <c r="M1442" s="7">
        <f>'Consolidated List'!M1124</f>
        <v>1</v>
      </c>
      <c r="N1442" s="7">
        <f>'Consolidated List'!N1124</f>
        <v>0</v>
      </c>
      <c r="O1442" s="7">
        <f>'Consolidated List'!O1124</f>
        <v>0</v>
      </c>
      <c r="P1442" s="7">
        <f>'Consolidated List'!P1124</f>
        <v>0</v>
      </c>
      <c r="Q1442" s="7">
        <f>'Consolidated List'!Q1124</f>
        <v>0</v>
      </c>
      <c r="R1442" s="10">
        <f ca="1">RAND()*2-1</f>
        <v>0.37121230917079706</v>
      </c>
      <c r="V1442" s="10">
        <f ca="1">$B$2*LOG(B1442+1)+SUMPRODUCT($C$2:$T$2,C1442:T1442)</f>
        <v>59.566490035520424</v>
      </c>
      <c r="W1442" s="10">
        <f t="shared" ca="1" si="44"/>
        <v>749911560.68583918</v>
      </c>
      <c r="X1442" s="7">
        <f t="shared" ca="1" si="45"/>
        <v>1</v>
      </c>
      <c r="Y1442" s="16">
        <f ca="1">X1442/$AA$15</f>
        <v>1.1579434923575729E-4</v>
      </c>
    </row>
    <row r="1443" spans="1:25" x14ac:dyDescent="0.25">
      <c r="A1443" s="13" t="str">
        <f>'Consolidated List'!A1895</f>
        <v xml:space="preserve">Walsh </v>
      </c>
      <c r="B1443" s="14">
        <f>'Consolidated List'!B1895+'Consolidated List'!B451</f>
        <v>125</v>
      </c>
      <c r="C1443" s="14">
        <f>'Consolidated List'!C1895</f>
        <v>0</v>
      </c>
      <c r="D1443" s="14">
        <f>'Consolidated List'!D1895</f>
        <v>0</v>
      </c>
      <c r="E1443" s="7">
        <f>'Consolidated List'!E451</f>
        <v>1</v>
      </c>
      <c r="F1443" s="14">
        <f>'Consolidated List'!F1895</f>
        <v>0</v>
      </c>
      <c r="G1443" s="14">
        <f>'Consolidated List'!G1895</f>
        <v>0</v>
      </c>
      <c r="H1443" s="14">
        <f>'Consolidated List'!H1895</f>
        <v>0</v>
      </c>
      <c r="I1443" s="14">
        <f>'Consolidated List'!I1895</f>
        <v>0</v>
      </c>
      <c r="J1443" s="14">
        <f>'Consolidated List'!J1895</f>
        <v>0</v>
      </c>
      <c r="K1443" s="14">
        <f>'Consolidated List'!K1895</f>
        <v>0</v>
      </c>
      <c r="L1443" s="14">
        <f>'Consolidated List'!L1895</f>
        <v>0</v>
      </c>
      <c r="M1443" s="14">
        <f>'Consolidated List'!M1895</f>
        <v>0</v>
      </c>
      <c r="N1443" s="14">
        <f>'Consolidated List'!N1895</f>
        <v>0</v>
      </c>
      <c r="O1443" s="14">
        <f>'Consolidated List'!O1895</f>
        <v>0</v>
      </c>
      <c r="P1443" s="14">
        <f>'Consolidated List'!P1895</f>
        <v>0</v>
      </c>
      <c r="Q1443" s="14">
        <f>'Consolidated List'!Q1895</f>
        <v>1</v>
      </c>
      <c r="R1443" s="15">
        <f ca="1">RAND()*2-1</f>
        <v>0.33205837553750062</v>
      </c>
      <c r="S1443" s="13"/>
      <c r="T1443" s="13"/>
      <c r="U1443" s="13"/>
      <c r="V1443" s="15">
        <f ca="1">$B$2*LOG(B1443+1)+SUMPRODUCT($C$2:$T$2,C1443:T1443)</f>
        <v>137.63281174425458</v>
      </c>
      <c r="W1443" s="10">
        <f t="shared" ca="1" si="44"/>
        <v>49386689056.898026</v>
      </c>
      <c r="X1443" s="7">
        <f t="shared" ca="1" si="45"/>
        <v>1</v>
      </c>
      <c r="Y1443" s="16">
        <f ca="1">X1443/$AA$15</f>
        <v>1.1579434923575729E-4</v>
      </c>
    </row>
    <row r="1444" spans="1:25" x14ac:dyDescent="0.25">
      <c r="A1444" t="str">
        <f>'Consolidated List'!A452</f>
        <v xml:space="preserve">Wandering River </v>
      </c>
      <c r="B1444" s="7">
        <f>'Consolidated List'!B452</f>
        <v>0</v>
      </c>
      <c r="C1444" s="7">
        <f>'Consolidated List'!C452</f>
        <v>0</v>
      </c>
      <c r="D1444" s="7">
        <f>'Consolidated List'!D452</f>
        <v>0</v>
      </c>
      <c r="E1444" s="7">
        <f>'Consolidated List'!E452</f>
        <v>1</v>
      </c>
      <c r="F1444" s="7">
        <f>'Consolidated List'!F452</f>
        <v>0</v>
      </c>
      <c r="G1444" s="7">
        <f>'Consolidated List'!G452</f>
        <v>0</v>
      </c>
      <c r="H1444" s="7">
        <f>'Consolidated List'!H452</f>
        <v>0</v>
      </c>
      <c r="I1444" s="7">
        <f>'Consolidated List'!I452</f>
        <v>0</v>
      </c>
      <c r="J1444" s="7">
        <f>'Consolidated List'!J452</f>
        <v>0</v>
      </c>
      <c r="K1444" s="7">
        <f>'Consolidated List'!K452</f>
        <v>0</v>
      </c>
      <c r="L1444" s="7">
        <f>'Consolidated List'!L452</f>
        <v>0</v>
      </c>
      <c r="M1444" s="7">
        <f>'Consolidated List'!M452</f>
        <v>0</v>
      </c>
      <c r="N1444" s="7">
        <f>'Consolidated List'!N452</f>
        <v>0</v>
      </c>
      <c r="O1444" s="7">
        <f>'Consolidated List'!O452</f>
        <v>0</v>
      </c>
      <c r="P1444" s="7">
        <f>'Consolidated List'!P452</f>
        <v>0</v>
      </c>
      <c r="Q1444" s="7">
        <f>'Consolidated List'!Q452</f>
        <v>0</v>
      </c>
      <c r="R1444" s="10">
        <f ca="1">RAND()*2-1</f>
        <v>-0.98730798300491962</v>
      </c>
      <c r="V1444" s="10">
        <f ca="1">$B$2*LOG(B1444+1)+SUMPRODUCT($C$2:$T$2,C1444:T1444)</f>
        <v>15.126920169950804</v>
      </c>
      <c r="W1444" s="10">
        <f t="shared" ca="1" si="44"/>
        <v>792047.95731161023</v>
      </c>
      <c r="X1444" s="7">
        <f t="shared" ca="1" si="45"/>
        <v>1</v>
      </c>
      <c r="Y1444" s="16">
        <f ca="1">X1444/$AA$15</f>
        <v>1.1579434923575729E-4</v>
      </c>
    </row>
    <row r="1445" spans="1:25" x14ac:dyDescent="0.25">
      <c r="A1445" t="str">
        <f>'Consolidated List'!A453</f>
        <v xml:space="preserve">Wanham </v>
      </c>
      <c r="B1445" s="7">
        <f>'Consolidated List'!B453</f>
        <v>170</v>
      </c>
      <c r="C1445" s="7">
        <f>'Consolidated List'!C453</f>
        <v>0</v>
      </c>
      <c r="D1445" s="7">
        <f>'Consolidated List'!D453</f>
        <v>0</v>
      </c>
      <c r="E1445" s="7">
        <f>'Consolidated List'!E453</f>
        <v>1</v>
      </c>
      <c r="F1445" s="7">
        <f>'Consolidated List'!F453</f>
        <v>0</v>
      </c>
      <c r="G1445" s="7">
        <f>'Consolidated List'!G453</f>
        <v>0</v>
      </c>
      <c r="H1445" s="7">
        <f>'Consolidated List'!H453</f>
        <v>0</v>
      </c>
      <c r="I1445" s="7">
        <f>'Consolidated List'!I453</f>
        <v>0</v>
      </c>
      <c r="J1445" s="7">
        <f>'Consolidated List'!J453</f>
        <v>0</v>
      </c>
      <c r="K1445" s="7">
        <f>'Consolidated List'!K453</f>
        <v>0</v>
      </c>
      <c r="L1445" s="7">
        <f>'Consolidated List'!L453</f>
        <v>0</v>
      </c>
      <c r="M1445" s="7">
        <f>'Consolidated List'!M453</f>
        <v>0</v>
      </c>
      <c r="N1445" s="7">
        <f>'Consolidated List'!N453</f>
        <v>0</v>
      </c>
      <c r="O1445" s="7">
        <f>'Consolidated List'!O453</f>
        <v>0</v>
      </c>
      <c r="P1445" s="7">
        <f>'Consolidated List'!P453</f>
        <v>0</v>
      </c>
      <c r="Q1445" s="7">
        <f>'Consolidated List'!Q453</f>
        <v>0</v>
      </c>
      <c r="R1445" s="10">
        <f ca="1">RAND()*2-1</f>
        <v>0.59103647794597713</v>
      </c>
      <c r="V1445" s="10">
        <f ca="1">$B$2*LOG(B1445+1)+SUMPRODUCT($C$2:$T$2,C1445:T1445)</f>
        <v>104.59923642240084</v>
      </c>
      <c r="W1445" s="10">
        <f t="shared" ca="1" si="44"/>
        <v>12521102501.616474</v>
      </c>
      <c r="X1445" s="7">
        <f t="shared" ca="1" si="45"/>
        <v>1</v>
      </c>
      <c r="Y1445" s="16">
        <f ca="1">X1445/$AA$15</f>
        <v>1.1579434923575729E-4</v>
      </c>
    </row>
    <row r="1446" spans="1:25" x14ac:dyDescent="0.25">
      <c r="A1446" s="13" t="str">
        <f>'Consolidated List'!A1641</f>
        <v xml:space="preserve">Warburg </v>
      </c>
      <c r="B1446" s="14">
        <f>'Consolidated List'!B1641</f>
        <v>696</v>
      </c>
      <c r="C1446" s="14">
        <f>'Consolidated List'!C1641</f>
        <v>0</v>
      </c>
      <c r="D1446" s="14">
        <f>'Consolidated List'!D1641</f>
        <v>0</v>
      </c>
      <c r="E1446" s="14">
        <f>'Consolidated List'!E1641</f>
        <v>0</v>
      </c>
      <c r="F1446" s="14">
        <f>'Consolidated List'!F1641</f>
        <v>0</v>
      </c>
      <c r="G1446" s="14">
        <f>'Consolidated List'!G1641</f>
        <v>0</v>
      </c>
      <c r="H1446" s="14">
        <f>'Consolidated List'!H1641</f>
        <v>0</v>
      </c>
      <c r="I1446" s="14">
        <f>'Consolidated List'!I1641</f>
        <v>0</v>
      </c>
      <c r="J1446" s="14">
        <f>'Consolidated List'!J1641</f>
        <v>0</v>
      </c>
      <c r="K1446" s="14">
        <f>'Consolidated List'!K1641</f>
        <v>0</v>
      </c>
      <c r="L1446" s="14">
        <f>'Consolidated List'!L1641</f>
        <v>0</v>
      </c>
      <c r="M1446" s="14">
        <f>'Consolidated List'!M1641</f>
        <v>0</v>
      </c>
      <c r="N1446" s="14">
        <f>'Consolidated List'!N1641</f>
        <v>0</v>
      </c>
      <c r="O1446" s="14">
        <f>'Consolidated List'!O1641</f>
        <v>0</v>
      </c>
      <c r="P1446" s="14">
        <f>'Consolidated List'!P1641</f>
        <v>1</v>
      </c>
      <c r="Q1446" s="14">
        <f>'Consolidated List'!Q1641</f>
        <v>0</v>
      </c>
      <c r="R1446" s="15">
        <f ca="1">RAND()*2-1</f>
        <v>0.91979869642435941</v>
      </c>
      <c r="S1446" s="13"/>
      <c r="T1446" s="13"/>
      <c r="U1446" s="13"/>
      <c r="V1446" s="15">
        <f ca="1">$B$2*LOG(B1446+1)+SUMPRODUCT($C$2:$T$2,C1446:T1446)</f>
        <v>153.02466864147792</v>
      </c>
      <c r="W1446" s="10">
        <f t="shared" ca="1" si="44"/>
        <v>83908747558.698273</v>
      </c>
      <c r="X1446" s="7">
        <f t="shared" ca="1" si="45"/>
        <v>1</v>
      </c>
      <c r="Y1446" s="16">
        <f ca="1">X1446/$AA$15</f>
        <v>1.1579434923575729E-4</v>
      </c>
    </row>
    <row r="1447" spans="1:25" x14ac:dyDescent="0.25">
      <c r="A1447" t="str">
        <f>'Consolidated List'!A814</f>
        <v>Wardlow</v>
      </c>
      <c r="B1447" s="7">
        <f>'Consolidated List'!B814</f>
        <v>0</v>
      </c>
      <c r="C1447" s="7">
        <f>'Consolidated List'!C814</f>
        <v>0</v>
      </c>
      <c r="D1447" s="7">
        <f>'Consolidated List'!D79</f>
        <v>1</v>
      </c>
      <c r="E1447" s="7">
        <f>'Consolidated List'!E454</f>
        <v>1</v>
      </c>
      <c r="F1447" s="7">
        <f>'Consolidated List'!F814</f>
        <v>0</v>
      </c>
      <c r="G1447" s="7">
        <f>'Consolidated List'!G814</f>
        <v>0</v>
      </c>
      <c r="H1447" s="7">
        <f>'Consolidated List'!H814</f>
        <v>0</v>
      </c>
      <c r="I1447" s="7">
        <f>'Consolidated List'!I814</f>
        <v>0</v>
      </c>
      <c r="J1447" s="7">
        <f>'Consolidated List'!J814</f>
        <v>0</v>
      </c>
      <c r="K1447" s="7">
        <f>'Consolidated List'!K814</f>
        <v>1</v>
      </c>
      <c r="L1447" s="7">
        <f>'Consolidated List'!L814</f>
        <v>0</v>
      </c>
      <c r="M1447" s="7">
        <f>'Consolidated List'!M814</f>
        <v>0</v>
      </c>
      <c r="N1447" s="7">
        <f>'Consolidated List'!N814</f>
        <v>0</v>
      </c>
      <c r="O1447" s="7">
        <f>'Consolidated List'!O814</f>
        <v>0</v>
      </c>
      <c r="P1447" s="7">
        <f>'Consolidated List'!P814</f>
        <v>0</v>
      </c>
      <c r="Q1447" s="7">
        <f>'Consolidated List'!Q814</f>
        <v>0</v>
      </c>
      <c r="R1447" s="10">
        <f ca="1">RAND()*2-1</f>
        <v>-0.77524093758601187</v>
      </c>
      <c r="V1447" s="10">
        <f ca="1">$B$2*LOG(B1447+1)+SUMPRODUCT($C$2:$T$2,C1447:T1447)</f>
        <v>37.247590624139882</v>
      </c>
      <c r="W1447" s="10">
        <f t="shared" ca="1" si="44"/>
        <v>71695337.790743276</v>
      </c>
      <c r="X1447" s="7">
        <f t="shared" ca="1" si="45"/>
        <v>1</v>
      </c>
      <c r="Y1447" s="16">
        <f ca="1">X1447/$AA$15</f>
        <v>1.1579434923575729E-4</v>
      </c>
    </row>
    <row r="1448" spans="1:25" x14ac:dyDescent="0.25">
      <c r="A1448" t="str">
        <f>'Consolidated List'!A533</f>
        <v xml:space="preserve">Warner </v>
      </c>
      <c r="B1448" s="7">
        <f>'Consolidated List'!B533+'Consolidated List'!B1642</f>
        <v>4159</v>
      </c>
      <c r="C1448" s="7">
        <f>'Consolidated List'!C533</f>
        <v>0</v>
      </c>
      <c r="D1448" s="7">
        <f>'Consolidated List'!D533</f>
        <v>0</v>
      </c>
      <c r="E1448" s="7">
        <f>'Consolidated List'!E533</f>
        <v>0</v>
      </c>
      <c r="F1448" s="7">
        <f>'Consolidated List'!F533</f>
        <v>0</v>
      </c>
      <c r="G1448" s="7">
        <f>'Consolidated List'!G533</f>
        <v>1</v>
      </c>
      <c r="H1448" s="7">
        <f>'Consolidated List'!H533</f>
        <v>0</v>
      </c>
      <c r="I1448" s="7">
        <f>'Consolidated List'!I533</f>
        <v>0</v>
      </c>
      <c r="J1448" s="7">
        <f>'Consolidated List'!J533</f>
        <v>0</v>
      </c>
      <c r="K1448" s="7">
        <f>'Consolidated List'!K533</f>
        <v>0</v>
      </c>
      <c r="L1448" s="7">
        <f>'Consolidated List'!L533</f>
        <v>0</v>
      </c>
      <c r="M1448" s="7">
        <f>'Consolidated List'!M533</f>
        <v>0</v>
      </c>
      <c r="N1448" s="7">
        <f>'Consolidated List'!N533</f>
        <v>0</v>
      </c>
      <c r="O1448" s="7">
        <f>'Consolidated List'!O533</f>
        <v>0</v>
      </c>
      <c r="P1448" s="14">
        <f>'Consolidated List'!P1642</f>
        <v>1</v>
      </c>
      <c r="Q1448" s="7">
        <f>'Consolidated List'!Q533</f>
        <v>0</v>
      </c>
      <c r="R1448" s="10">
        <f ca="1">RAND()*2-1</f>
        <v>-1.8317021701919733E-2</v>
      </c>
      <c r="T1448" s="13">
        <v>2</v>
      </c>
      <c r="V1448" s="10">
        <f ca="1">$B$2*LOG(B1448+1)+SUMPRODUCT($C$2:$T$2,C1448:T1448)</f>
        <v>297.24690969366327</v>
      </c>
      <c r="W1448" s="10">
        <f t="shared" ca="1" si="44"/>
        <v>2320527614931.3535</v>
      </c>
      <c r="X1448" s="7">
        <f t="shared" ca="1" si="45"/>
        <v>18</v>
      </c>
      <c r="Y1448" s="16">
        <f ca="1">X1448/$AA$15</f>
        <v>2.0842982862436313E-3</v>
      </c>
    </row>
    <row r="1449" spans="1:25" x14ac:dyDescent="0.25">
      <c r="A1449" t="str">
        <f>'Consolidated List'!A455</f>
        <v xml:space="preserve">Warspite </v>
      </c>
      <c r="B1449" s="7">
        <f>'Consolidated List'!B455</f>
        <v>75</v>
      </c>
      <c r="C1449" s="7">
        <f>'Consolidated List'!C455</f>
        <v>0</v>
      </c>
      <c r="D1449" s="7">
        <f>'Consolidated List'!D455</f>
        <v>0</v>
      </c>
      <c r="E1449" s="7">
        <f>'Consolidated List'!E455</f>
        <v>1</v>
      </c>
      <c r="F1449" s="7">
        <f>'Consolidated List'!F455</f>
        <v>0</v>
      </c>
      <c r="G1449" s="7">
        <f>'Consolidated List'!G455</f>
        <v>0</v>
      </c>
      <c r="H1449" s="7">
        <f>'Consolidated List'!H455</f>
        <v>0</v>
      </c>
      <c r="I1449" s="7">
        <f>'Consolidated List'!I455</f>
        <v>0</v>
      </c>
      <c r="J1449" s="7">
        <f>'Consolidated List'!J455</f>
        <v>0</v>
      </c>
      <c r="K1449" s="7">
        <f>'Consolidated List'!K455</f>
        <v>0</v>
      </c>
      <c r="L1449" s="7">
        <f>'Consolidated List'!L455</f>
        <v>0</v>
      </c>
      <c r="M1449" s="7">
        <f>'Consolidated List'!M455</f>
        <v>0</v>
      </c>
      <c r="N1449" s="7">
        <f>'Consolidated List'!N455</f>
        <v>0</v>
      </c>
      <c r="O1449" s="7">
        <f>'Consolidated List'!O455</f>
        <v>0</v>
      </c>
      <c r="P1449" s="7">
        <f>'Consolidated List'!P455</f>
        <v>0</v>
      </c>
      <c r="Q1449" s="7">
        <f>'Consolidated List'!Q455</f>
        <v>0</v>
      </c>
      <c r="R1449" s="10">
        <f ca="1">RAND()*2-1</f>
        <v>0.37184507893948449</v>
      </c>
      <c r="V1449" s="10">
        <f ca="1">$B$2*LOG(B1449+1)+SUMPRODUCT($C$2:$T$2,C1449:T1449)</f>
        <v>90.785299334660948</v>
      </c>
      <c r="W1449" s="10">
        <f t="shared" ca="1" si="44"/>
        <v>6167052550.5600195</v>
      </c>
      <c r="X1449" s="7">
        <f t="shared" ca="1" si="45"/>
        <v>1</v>
      </c>
      <c r="Y1449" s="16">
        <f ca="1">X1449/$AA$15</f>
        <v>1.1579434923575729E-4</v>
      </c>
    </row>
    <row r="1450" spans="1:25" x14ac:dyDescent="0.25">
      <c r="A1450" s="13" t="str">
        <f>'Consolidated List'!A1643</f>
        <v xml:space="preserve">Waskatenau </v>
      </c>
      <c r="B1450" s="14">
        <f>'Consolidated List'!B1643</f>
        <v>278</v>
      </c>
      <c r="C1450" s="14">
        <f>'Consolidated List'!C1643</f>
        <v>0</v>
      </c>
      <c r="D1450" s="14">
        <f>'Consolidated List'!D1643</f>
        <v>0</v>
      </c>
      <c r="E1450" s="14">
        <f>'Consolidated List'!E1643</f>
        <v>0</v>
      </c>
      <c r="F1450" s="14">
        <f>'Consolidated List'!F1643</f>
        <v>0</v>
      </c>
      <c r="G1450" s="14">
        <f>'Consolidated List'!G1643</f>
        <v>0</v>
      </c>
      <c r="H1450" s="14">
        <f>'Consolidated List'!H1643</f>
        <v>0</v>
      </c>
      <c r="I1450" s="14">
        <f>'Consolidated List'!I1643</f>
        <v>0</v>
      </c>
      <c r="J1450" s="14">
        <f>'Consolidated List'!J1643</f>
        <v>0</v>
      </c>
      <c r="K1450" s="14">
        <f>'Consolidated List'!K1643</f>
        <v>0</v>
      </c>
      <c r="L1450" s="14">
        <f>'Consolidated List'!L1643</f>
        <v>0</v>
      </c>
      <c r="M1450" s="14">
        <f>'Consolidated List'!M1643</f>
        <v>0</v>
      </c>
      <c r="N1450" s="14">
        <f>'Consolidated List'!N1643</f>
        <v>0</v>
      </c>
      <c r="O1450" s="14">
        <f>'Consolidated List'!O1643</f>
        <v>0</v>
      </c>
      <c r="P1450" s="14">
        <f>'Consolidated List'!P1643</f>
        <v>1</v>
      </c>
      <c r="Q1450" s="14">
        <f>'Consolidated List'!Q1643</f>
        <v>0</v>
      </c>
      <c r="R1450" s="15">
        <f ca="1">RAND()*2-1</f>
        <v>-0.67165382718430489</v>
      </c>
      <c r="S1450" s="13"/>
      <c r="T1450" s="13"/>
      <c r="U1450" s="13"/>
      <c r="V1450" s="15">
        <f ca="1">$B$2*LOG(B1450+1)+SUMPRODUCT($C$2:$T$2,C1450:T1450)</f>
        <v>123.98840043618567</v>
      </c>
      <c r="W1450" s="10">
        <f t="shared" ca="1" si="44"/>
        <v>29302541262.930466</v>
      </c>
      <c r="X1450" s="7">
        <f t="shared" ca="1" si="45"/>
        <v>1</v>
      </c>
      <c r="Y1450" s="16">
        <f ca="1">X1450/$AA$15</f>
        <v>1.1579434923575729E-4</v>
      </c>
    </row>
    <row r="1451" spans="1:25" x14ac:dyDescent="0.25">
      <c r="A1451" t="str">
        <f>'Consolidated List'!A17</f>
        <v>Waterton Lakes National Park</v>
      </c>
      <c r="B1451" s="7">
        <f>'Consolidated List'!B17</f>
        <v>0</v>
      </c>
      <c r="C1451" s="7">
        <f>'Consolidated List'!C17</f>
        <v>1</v>
      </c>
      <c r="D1451" s="7">
        <f>'Consolidated List'!D17</f>
        <v>0</v>
      </c>
      <c r="E1451" s="7">
        <f>'Consolidated List'!E17</f>
        <v>0</v>
      </c>
      <c r="F1451" s="7">
        <f>'Consolidated List'!F17</f>
        <v>0</v>
      </c>
      <c r="G1451" s="7">
        <f>'Consolidated List'!G17</f>
        <v>0</v>
      </c>
      <c r="H1451" s="7">
        <f>'Consolidated List'!H17</f>
        <v>0</v>
      </c>
      <c r="I1451" s="7">
        <f>'Consolidated List'!I17</f>
        <v>0</v>
      </c>
      <c r="J1451" s="7">
        <f>'Consolidated List'!J17</f>
        <v>0</v>
      </c>
      <c r="K1451" s="7">
        <f>'Consolidated List'!K17</f>
        <v>0</v>
      </c>
      <c r="L1451" s="7">
        <f>'Consolidated List'!L17</f>
        <v>0</v>
      </c>
      <c r="M1451" s="7">
        <f>'Consolidated List'!M17</f>
        <v>0</v>
      </c>
      <c r="N1451" s="7">
        <f>'Consolidated List'!N17</f>
        <v>0</v>
      </c>
      <c r="O1451" s="7">
        <f>'Consolidated List'!O17</f>
        <v>0</v>
      </c>
      <c r="P1451" s="7">
        <f>'Consolidated List'!P17</f>
        <v>0</v>
      </c>
      <c r="Q1451" s="7">
        <f>'Consolidated List'!Q17</f>
        <v>0</v>
      </c>
      <c r="R1451" s="10">
        <f ca="1">RAND()*2-1</f>
        <v>-0.91185548870215882</v>
      </c>
      <c r="V1451" s="10">
        <f ca="1">$B$2*LOG(B1451+1)+SUMPRODUCT($C$2:$T$2,C1451:T1451)</f>
        <v>65.881445112978412</v>
      </c>
      <c r="W1451" s="10">
        <f t="shared" ca="1" si="44"/>
        <v>1241125171.3803961</v>
      </c>
      <c r="X1451" s="7">
        <f t="shared" ca="1" si="45"/>
        <v>1</v>
      </c>
      <c r="Y1451" s="16">
        <f ca="1">X1451/$AA$15</f>
        <v>1.1579434923575729E-4</v>
      </c>
    </row>
    <row r="1452" spans="1:25" x14ac:dyDescent="0.25">
      <c r="A1452" t="str">
        <f>'Consolidated List'!A456</f>
        <v xml:space="preserve">Waterton Park </v>
      </c>
      <c r="B1452" s="7">
        <f>'Consolidated List'!B456</f>
        <v>160</v>
      </c>
      <c r="C1452" s="7">
        <f>'Consolidated List'!C456</f>
        <v>0</v>
      </c>
      <c r="D1452" s="7">
        <f>'Consolidated List'!D456</f>
        <v>0</v>
      </c>
      <c r="E1452" s="7">
        <f>'Consolidated List'!E456</f>
        <v>1</v>
      </c>
      <c r="F1452" s="7">
        <f>'Consolidated List'!F456</f>
        <v>0</v>
      </c>
      <c r="G1452" s="7">
        <f>'Consolidated List'!G456</f>
        <v>0</v>
      </c>
      <c r="H1452" s="7">
        <f>'Consolidated List'!H456</f>
        <v>0</v>
      </c>
      <c r="I1452" s="7">
        <f>'Consolidated List'!I456</f>
        <v>0</v>
      </c>
      <c r="J1452" s="7">
        <f>'Consolidated List'!J456</f>
        <v>0</v>
      </c>
      <c r="K1452" s="7">
        <f>'Consolidated List'!K456</f>
        <v>0</v>
      </c>
      <c r="L1452" s="7">
        <f>'Consolidated List'!L456</f>
        <v>0</v>
      </c>
      <c r="M1452" s="7">
        <f>'Consolidated List'!M456</f>
        <v>0</v>
      </c>
      <c r="N1452" s="7">
        <f>'Consolidated List'!N456</f>
        <v>0</v>
      </c>
      <c r="O1452" s="7">
        <f>'Consolidated List'!O456</f>
        <v>0</v>
      </c>
      <c r="P1452" s="7">
        <f>'Consolidated List'!P456</f>
        <v>0</v>
      </c>
      <c r="Q1452" s="14">
        <f>'Consolidated List'!Q1896</f>
        <v>1</v>
      </c>
      <c r="R1452" s="10">
        <f ca="1">RAND()*2-1</f>
        <v>-0.3567682587683243</v>
      </c>
      <c r="T1452">
        <v>6</v>
      </c>
      <c r="V1452" s="10">
        <f ca="1">$B$2*LOG(B1452+1)+SUMPRODUCT($C$2:$T$2,C1452:T1452)</f>
        <v>398.25757132136778</v>
      </c>
      <c r="W1452" s="10">
        <f t="shared" ca="1" si="44"/>
        <v>10018903760298.006</v>
      </c>
      <c r="X1452" s="7">
        <f t="shared" ca="1" si="45"/>
        <v>74</v>
      </c>
      <c r="Y1452" s="16">
        <f ca="1">X1452/$AA$15</f>
        <v>8.5687818434460397E-3</v>
      </c>
    </row>
    <row r="1453" spans="1:25" x14ac:dyDescent="0.25">
      <c r="A1453" t="str">
        <f>'Consolidated List'!A457</f>
        <v xml:space="preserve">Watino </v>
      </c>
      <c r="B1453" s="7">
        <f>'Consolidated List'!B457</f>
        <v>0</v>
      </c>
      <c r="C1453" s="7">
        <f>'Consolidated List'!C457</f>
        <v>0</v>
      </c>
      <c r="D1453" s="7">
        <f>'Consolidated List'!D457</f>
        <v>0</v>
      </c>
      <c r="E1453" s="7">
        <f>'Consolidated List'!E457</f>
        <v>1</v>
      </c>
      <c r="F1453" s="7">
        <f>'Consolidated List'!F457</f>
        <v>0</v>
      </c>
      <c r="G1453" s="7">
        <f>'Consolidated List'!G457</f>
        <v>0</v>
      </c>
      <c r="H1453" s="7">
        <f>'Consolidated List'!H457</f>
        <v>0</v>
      </c>
      <c r="I1453" s="7">
        <f>'Consolidated List'!I457</f>
        <v>0</v>
      </c>
      <c r="J1453" s="7">
        <f>'Consolidated List'!J457</f>
        <v>0</v>
      </c>
      <c r="K1453" s="7">
        <f>'Consolidated List'!K457</f>
        <v>0</v>
      </c>
      <c r="L1453" s="7">
        <f>'Consolidated List'!L457</f>
        <v>0</v>
      </c>
      <c r="M1453" s="7">
        <f>'Consolidated List'!M457</f>
        <v>0</v>
      </c>
      <c r="N1453" s="7">
        <f>'Consolidated List'!N457</f>
        <v>0</v>
      </c>
      <c r="O1453" s="7">
        <f>'Consolidated List'!O457</f>
        <v>0</v>
      </c>
      <c r="P1453" s="7">
        <f>'Consolidated List'!P457</f>
        <v>0</v>
      </c>
      <c r="Q1453" s="7">
        <f>'Consolidated List'!Q457</f>
        <v>0</v>
      </c>
      <c r="R1453" s="10">
        <f ca="1">RAND()*2-1</f>
        <v>0.50918477042768306</v>
      </c>
      <c r="V1453" s="10">
        <f ca="1">$B$2*LOG(B1453+1)+SUMPRODUCT($C$2:$T$2,C1453:T1453)</f>
        <v>30.09184770427683</v>
      </c>
      <c r="W1453" s="10">
        <f t="shared" ca="1" si="44"/>
        <v>24674265.906659242</v>
      </c>
      <c r="X1453" s="7">
        <f t="shared" ca="1" si="45"/>
        <v>1</v>
      </c>
      <c r="Y1453" s="16">
        <f ca="1">X1453/$AA$15</f>
        <v>1.1579434923575729E-4</v>
      </c>
    </row>
    <row r="1454" spans="1:25" x14ac:dyDescent="0.25">
      <c r="A1454" t="str">
        <f>'Consolidated List'!A815</f>
        <v>Wayne</v>
      </c>
      <c r="B1454" s="7">
        <f>'Consolidated List'!B815</f>
        <v>0</v>
      </c>
      <c r="C1454" s="7">
        <f>'Consolidated List'!C815</f>
        <v>0</v>
      </c>
      <c r="D1454" s="7">
        <f>'Consolidated List'!D815</f>
        <v>0</v>
      </c>
      <c r="E1454" s="7">
        <f>'Consolidated List'!E815</f>
        <v>0</v>
      </c>
      <c r="F1454" s="7">
        <f>'Consolidated List'!F815</f>
        <v>0</v>
      </c>
      <c r="G1454" s="7">
        <f>'Consolidated List'!G815</f>
        <v>0</v>
      </c>
      <c r="H1454" s="7">
        <f>'Consolidated List'!H815</f>
        <v>0</v>
      </c>
      <c r="I1454" s="7">
        <f>'Consolidated List'!I815</f>
        <v>0</v>
      </c>
      <c r="J1454" s="7">
        <f>'Consolidated List'!J815</f>
        <v>0</v>
      </c>
      <c r="K1454" s="7">
        <f>'Consolidated List'!K815</f>
        <v>1</v>
      </c>
      <c r="L1454" s="7">
        <f>'Consolidated List'!L815</f>
        <v>0</v>
      </c>
      <c r="M1454" s="7">
        <f>'Consolidated List'!M815</f>
        <v>0</v>
      </c>
      <c r="N1454" s="7">
        <f>'Consolidated List'!N815</f>
        <v>0</v>
      </c>
      <c r="O1454" s="7">
        <f>'Consolidated List'!O815</f>
        <v>0</v>
      </c>
      <c r="P1454" s="7">
        <f>'Consolidated List'!P815</f>
        <v>0</v>
      </c>
      <c r="Q1454" s="7">
        <f>'Consolidated List'!Q815</f>
        <v>0</v>
      </c>
      <c r="R1454" s="10">
        <f ca="1">RAND()*2-1</f>
        <v>-0.94164617806942763</v>
      </c>
      <c r="T1454">
        <v>2</v>
      </c>
      <c r="V1454" s="10">
        <f ca="1">$B$2*LOG(B1454+1)+SUMPRODUCT($C$2:$T$2,C1454:T1454)</f>
        <v>88.583538219305723</v>
      </c>
      <c r="W1454" s="10">
        <f t="shared" ca="1" si="44"/>
        <v>5454627713.031806</v>
      </c>
      <c r="X1454" s="7">
        <f t="shared" ca="1" si="45"/>
        <v>1</v>
      </c>
      <c r="Y1454" s="16">
        <f ca="1">X1454/$AA$15</f>
        <v>1.1579434923575729E-4</v>
      </c>
    </row>
    <row r="1455" spans="1:25" x14ac:dyDescent="0.25">
      <c r="A1455" t="str">
        <f>'Consolidated List'!A983</f>
        <v>Webber Greens</v>
      </c>
      <c r="B1455" s="7">
        <f>'Consolidated List'!B983</f>
        <v>0</v>
      </c>
      <c r="C1455" s="7">
        <f>'Consolidated List'!C983</f>
        <v>0</v>
      </c>
      <c r="D1455" s="7">
        <f>'Consolidated List'!D983</f>
        <v>0</v>
      </c>
      <c r="E1455" s="7">
        <f>'Consolidated List'!E983</f>
        <v>0</v>
      </c>
      <c r="F1455" s="7">
        <f>'Consolidated List'!F983</f>
        <v>0</v>
      </c>
      <c r="G1455" s="7">
        <f>'Consolidated List'!G983</f>
        <v>0</v>
      </c>
      <c r="H1455" s="7">
        <f>'Consolidated List'!H983</f>
        <v>0</v>
      </c>
      <c r="I1455" s="7">
        <f>'Consolidated List'!I983</f>
        <v>0</v>
      </c>
      <c r="J1455" s="7">
        <f>'Consolidated List'!J983</f>
        <v>0</v>
      </c>
      <c r="K1455" s="7">
        <f>'Consolidated List'!K983</f>
        <v>0</v>
      </c>
      <c r="L1455" s="7">
        <f>'Consolidated List'!L983</f>
        <v>0</v>
      </c>
      <c r="M1455" s="7">
        <f>'Consolidated List'!M983</f>
        <v>1</v>
      </c>
      <c r="N1455" s="7">
        <f>'Consolidated List'!N983</f>
        <v>0</v>
      </c>
      <c r="O1455" s="7">
        <f>'Consolidated List'!O983</f>
        <v>0</v>
      </c>
      <c r="P1455" s="7">
        <f>'Consolidated List'!P983</f>
        <v>0</v>
      </c>
      <c r="Q1455" s="7">
        <f>'Consolidated List'!Q983</f>
        <v>0</v>
      </c>
      <c r="R1455" s="10">
        <f ca="1">RAND()*2-1</f>
        <v>0.39209768148311386</v>
      </c>
      <c r="T1455">
        <v>1</v>
      </c>
      <c r="V1455" s="10">
        <f ca="1">$B$2*LOG(B1455+1)+SUMPRODUCT($C$2:$T$2,C1455:T1455)</f>
        <v>103.77534375864359</v>
      </c>
      <c r="W1455" s="10">
        <f t="shared" ca="1" si="44"/>
        <v>12035687507.109642</v>
      </c>
      <c r="X1455" s="7">
        <f t="shared" ca="1" si="45"/>
        <v>1</v>
      </c>
      <c r="Y1455" s="16">
        <f ca="1">X1455/$AA$15</f>
        <v>1.1579434923575729E-4</v>
      </c>
    </row>
    <row r="1456" spans="1:25" x14ac:dyDescent="0.25">
      <c r="A1456" t="str">
        <f>'Consolidated List'!A458</f>
        <v xml:space="preserve">Wedgewood </v>
      </c>
      <c r="B1456" s="7">
        <f>'Consolidated List'!B458</f>
        <v>736</v>
      </c>
      <c r="C1456" s="7">
        <f>'Consolidated List'!C458</f>
        <v>0</v>
      </c>
      <c r="D1456" s="7">
        <f>'Consolidated List'!D458</f>
        <v>0</v>
      </c>
      <c r="E1456" s="7">
        <f>'Consolidated List'!E458</f>
        <v>1</v>
      </c>
      <c r="F1456" s="7">
        <f>'Consolidated List'!F458</f>
        <v>0</v>
      </c>
      <c r="G1456" s="7">
        <f>'Consolidated List'!G458</f>
        <v>0</v>
      </c>
      <c r="H1456" s="7">
        <f>'Consolidated List'!H458</f>
        <v>0</v>
      </c>
      <c r="I1456" s="7">
        <f>'Consolidated List'!I458</f>
        <v>0</v>
      </c>
      <c r="J1456" s="7">
        <f>'Consolidated List'!J458</f>
        <v>0</v>
      </c>
      <c r="K1456" s="7">
        <f>'Consolidated List'!K458</f>
        <v>0</v>
      </c>
      <c r="L1456" s="7">
        <f>'Consolidated List'!L458</f>
        <v>0</v>
      </c>
      <c r="M1456" s="7">
        <f>'Consolidated List'!M458</f>
        <v>0</v>
      </c>
      <c r="N1456" s="7">
        <f>'Consolidated List'!N458</f>
        <v>0</v>
      </c>
      <c r="O1456" s="7">
        <f>'Consolidated List'!O458</f>
        <v>0</v>
      </c>
      <c r="P1456" s="7">
        <f>'Consolidated List'!P458</f>
        <v>0</v>
      </c>
      <c r="Q1456" s="7">
        <f>'Consolidated List'!Q458</f>
        <v>0</v>
      </c>
      <c r="R1456" s="10">
        <f ca="1">RAND()*2-1</f>
        <v>-0.8317382885775455</v>
      </c>
      <c r="T1456">
        <v>3</v>
      </c>
      <c r="V1456" s="10">
        <f ca="1">$B$2*LOG(B1456+1)+SUMPRODUCT($C$2:$T$2,C1456:T1456)</f>
        <v>243.30904421357323</v>
      </c>
      <c r="W1456" s="10">
        <f t="shared" ca="1" si="44"/>
        <v>852690183997.56177</v>
      </c>
      <c r="X1456" s="7">
        <f t="shared" ca="1" si="45"/>
        <v>7</v>
      </c>
      <c r="Y1456" s="16">
        <f ca="1">X1456/$AA$15</f>
        <v>8.1056044465030105E-4</v>
      </c>
    </row>
    <row r="1457" spans="1:25" x14ac:dyDescent="0.25">
      <c r="A1457" t="str">
        <f>'Consolidated List'!A1012</f>
        <v>Wedgewood Heights</v>
      </c>
      <c r="B1457" s="7">
        <f>'Consolidated List'!B1012</f>
        <v>0</v>
      </c>
      <c r="C1457" s="7">
        <f>'Consolidated List'!C1012</f>
        <v>0</v>
      </c>
      <c r="D1457" s="7">
        <f>'Consolidated List'!D1012</f>
        <v>0</v>
      </c>
      <c r="E1457" s="7">
        <f>'Consolidated List'!E1012</f>
        <v>0</v>
      </c>
      <c r="F1457" s="7">
        <f>'Consolidated List'!F1012</f>
        <v>0</v>
      </c>
      <c r="G1457" s="7">
        <f>'Consolidated List'!G1012</f>
        <v>0</v>
      </c>
      <c r="H1457" s="7">
        <f>'Consolidated List'!H1012</f>
        <v>0</v>
      </c>
      <c r="I1457" s="7">
        <f>'Consolidated List'!I1012</f>
        <v>0</v>
      </c>
      <c r="J1457" s="7">
        <f>'Consolidated List'!J1012</f>
        <v>0</v>
      </c>
      <c r="K1457" s="7">
        <f>'Consolidated List'!K1012</f>
        <v>0</v>
      </c>
      <c r="L1457" s="7">
        <f>'Consolidated List'!L1012</f>
        <v>0</v>
      </c>
      <c r="M1457" s="7">
        <f>'Consolidated List'!M1012</f>
        <v>1</v>
      </c>
      <c r="N1457" s="7">
        <f>'Consolidated List'!N1012</f>
        <v>0</v>
      </c>
      <c r="O1457" s="7">
        <f>'Consolidated List'!O1012</f>
        <v>0</v>
      </c>
      <c r="P1457" s="7">
        <f>'Consolidated List'!P1012</f>
        <v>0</v>
      </c>
      <c r="Q1457" s="7">
        <f>'Consolidated List'!Q1012</f>
        <v>0</v>
      </c>
      <c r="R1457" s="10">
        <f ca="1">RAND()*2-1</f>
        <v>0.9280273262359604</v>
      </c>
      <c r="V1457" s="10">
        <f ca="1">$B$2*LOG(B1457+1)+SUMPRODUCT($C$2:$T$2,C1457:T1457)</f>
        <v>65.134640206172051</v>
      </c>
      <c r="W1457" s="10">
        <f t="shared" ca="1" si="44"/>
        <v>1172357569.3594055</v>
      </c>
      <c r="X1457" s="7">
        <f t="shared" ca="1" si="45"/>
        <v>1</v>
      </c>
      <c r="Y1457" s="16">
        <f ca="1">X1457/$AA$15</f>
        <v>1.1579434923575729E-4</v>
      </c>
    </row>
    <row r="1458" spans="1:25" x14ac:dyDescent="0.25">
      <c r="A1458" t="str">
        <f>'Consolidated List'!A1100</f>
        <v>Weinlos</v>
      </c>
      <c r="B1458" s="7">
        <f>'Consolidated List'!B1100</f>
        <v>0</v>
      </c>
      <c r="C1458" s="7">
        <f>'Consolidated List'!C1100</f>
        <v>0</v>
      </c>
      <c r="D1458" s="7">
        <f>'Consolidated List'!D1100</f>
        <v>0</v>
      </c>
      <c r="E1458" s="7">
        <f>'Consolidated List'!E1100</f>
        <v>0</v>
      </c>
      <c r="F1458" s="7">
        <f>'Consolidated List'!F1100</f>
        <v>0</v>
      </c>
      <c r="G1458" s="7">
        <f>'Consolidated List'!G1100</f>
        <v>0</v>
      </c>
      <c r="H1458" s="7">
        <f>'Consolidated List'!H1100</f>
        <v>0</v>
      </c>
      <c r="I1458" s="7">
        <f>'Consolidated List'!I1100</f>
        <v>0</v>
      </c>
      <c r="J1458" s="7">
        <f>'Consolidated List'!J1100</f>
        <v>0</v>
      </c>
      <c r="K1458" s="7">
        <f>'Consolidated List'!K1100</f>
        <v>0</v>
      </c>
      <c r="L1458" s="7">
        <f>'Consolidated List'!L1100</f>
        <v>0</v>
      </c>
      <c r="M1458" s="7">
        <f>'Consolidated List'!M1100</f>
        <v>1</v>
      </c>
      <c r="N1458" s="7">
        <f>'Consolidated List'!N1100</f>
        <v>0</v>
      </c>
      <c r="O1458" s="7">
        <f>'Consolidated List'!O1100</f>
        <v>0</v>
      </c>
      <c r="P1458" s="7">
        <f>'Consolidated List'!P1100</f>
        <v>0</v>
      </c>
      <c r="Q1458" s="7">
        <f>'Consolidated List'!Q1100</f>
        <v>0</v>
      </c>
      <c r="R1458" s="10">
        <f ca="1">RAND()*2-1</f>
        <v>-0.66802121189404828</v>
      </c>
      <c r="V1458" s="10">
        <f ca="1">$B$2*LOG(B1458+1)+SUMPRODUCT($C$2:$T$2,C1458:T1458)</f>
        <v>49.17415482487197</v>
      </c>
      <c r="W1458" s="10">
        <f t="shared" ca="1" si="44"/>
        <v>287530896.41922718</v>
      </c>
      <c r="X1458" s="7">
        <f t="shared" ca="1" si="45"/>
        <v>1</v>
      </c>
      <c r="Y1458" s="16">
        <f ca="1">X1458/$AA$15</f>
        <v>1.1579434923575729E-4</v>
      </c>
    </row>
    <row r="1459" spans="1:25" x14ac:dyDescent="0.25">
      <c r="A1459" t="str">
        <f>'Consolidated List'!A459</f>
        <v xml:space="preserve">Welling </v>
      </c>
      <c r="B1459" s="7">
        <f>'Consolidated List'!B459</f>
        <v>0</v>
      </c>
      <c r="C1459" s="7">
        <f>'Consolidated List'!C459</f>
        <v>0</v>
      </c>
      <c r="D1459" s="7">
        <f>'Consolidated List'!D459</f>
        <v>0</v>
      </c>
      <c r="E1459" s="7">
        <f>'Consolidated List'!E459</f>
        <v>1</v>
      </c>
      <c r="F1459" s="7">
        <f>'Consolidated List'!F459</f>
        <v>0</v>
      </c>
      <c r="G1459" s="7">
        <f>'Consolidated List'!G459</f>
        <v>0</v>
      </c>
      <c r="H1459" s="7">
        <f>'Consolidated List'!H459</f>
        <v>0</v>
      </c>
      <c r="I1459" s="7">
        <f>'Consolidated List'!I459</f>
        <v>0</v>
      </c>
      <c r="J1459" s="7">
        <f>'Consolidated List'!J459</f>
        <v>0</v>
      </c>
      <c r="K1459" s="7">
        <f>'Consolidated List'!K459</f>
        <v>0</v>
      </c>
      <c r="L1459" s="7">
        <f>'Consolidated List'!L459</f>
        <v>0</v>
      </c>
      <c r="M1459" s="7">
        <f>'Consolidated List'!M459</f>
        <v>0</v>
      </c>
      <c r="N1459" s="7">
        <f>'Consolidated List'!N459</f>
        <v>0</v>
      </c>
      <c r="O1459" s="7">
        <f>'Consolidated List'!O459</f>
        <v>0</v>
      </c>
      <c r="P1459" s="7">
        <f>'Consolidated List'!P459</f>
        <v>0</v>
      </c>
      <c r="Q1459" s="7">
        <f>'Consolidated List'!Q459</f>
        <v>0</v>
      </c>
      <c r="R1459" s="10">
        <f ca="1">RAND()*2-1</f>
        <v>0.6503274666926524</v>
      </c>
      <c r="V1459" s="10">
        <f ca="1">$B$2*LOG(B1459+1)+SUMPRODUCT($C$2:$T$2,C1459:T1459)</f>
        <v>31.503274666926522</v>
      </c>
      <c r="W1459" s="10">
        <f t="shared" ca="1" si="44"/>
        <v>31029763.852173761</v>
      </c>
      <c r="X1459" s="7">
        <f t="shared" ca="1" si="45"/>
        <v>1</v>
      </c>
      <c r="Y1459" s="16">
        <f ca="1">X1459/$AA$15</f>
        <v>1.1579434923575729E-4</v>
      </c>
    </row>
    <row r="1460" spans="1:25" x14ac:dyDescent="0.25">
      <c r="A1460" t="str">
        <f>'Consolidated List'!A460</f>
        <v xml:space="preserve">Welling Station </v>
      </c>
      <c r="B1460" s="7">
        <f>'Consolidated List'!B460</f>
        <v>0</v>
      </c>
      <c r="C1460" s="7">
        <f>'Consolidated List'!C460</f>
        <v>0</v>
      </c>
      <c r="D1460" s="7">
        <f>'Consolidated List'!D460</f>
        <v>0</v>
      </c>
      <c r="E1460" s="7">
        <f>'Consolidated List'!E460</f>
        <v>1</v>
      </c>
      <c r="F1460" s="7">
        <f>'Consolidated List'!F460</f>
        <v>0</v>
      </c>
      <c r="G1460" s="7">
        <f>'Consolidated List'!G460</f>
        <v>0</v>
      </c>
      <c r="H1460" s="7">
        <f>'Consolidated List'!H460</f>
        <v>0</v>
      </c>
      <c r="I1460" s="7">
        <f>'Consolidated List'!I460</f>
        <v>0</v>
      </c>
      <c r="J1460" s="7">
        <f>'Consolidated List'!J460</f>
        <v>0</v>
      </c>
      <c r="K1460" s="7">
        <f>'Consolidated List'!K460</f>
        <v>0</v>
      </c>
      <c r="L1460" s="7">
        <f>'Consolidated List'!L460</f>
        <v>0</v>
      </c>
      <c r="M1460" s="7">
        <f>'Consolidated List'!M460</f>
        <v>0</v>
      </c>
      <c r="N1460" s="7">
        <f>'Consolidated List'!N460</f>
        <v>0</v>
      </c>
      <c r="O1460" s="7">
        <f>'Consolidated List'!O460</f>
        <v>0</v>
      </c>
      <c r="P1460" s="7">
        <f>'Consolidated List'!P460</f>
        <v>0</v>
      </c>
      <c r="Q1460" s="7">
        <f>'Consolidated List'!Q460</f>
        <v>0</v>
      </c>
      <c r="R1460" s="10">
        <f ca="1">RAND()*2-1</f>
        <v>-0.6635823851440541</v>
      </c>
      <c r="V1460" s="10">
        <f ca="1">$B$2*LOG(B1460+1)+SUMPRODUCT($C$2:$T$2,C1460:T1460)</f>
        <v>18.364176148559459</v>
      </c>
      <c r="W1460" s="10">
        <f t="shared" ca="1" si="44"/>
        <v>2088607.5009982691</v>
      </c>
      <c r="X1460" s="7">
        <f t="shared" ca="1" si="45"/>
        <v>1</v>
      </c>
      <c r="Y1460" s="16">
        <f ca="1">X1460/$AA$15</f>
        <v>1.1579434923575729E-4</v>
      </c>
    </row>
    <row r="1461" spans="1:25" x14ac:dyDescent="0.25">
      <c r="A1461" t="str">
        <f>'Consolidated List'!A1157</f>
        <v>Wellington</v>
      </c>
      <c r="B1461" s="7">
        <f>'Consolidated List'!B1157</f>
        <v>0</v>
      </c>
      <c r="C1461" s="7">
        <f>'Consolidated List'!C1157</f>
        <v>0</v>
      </c>
      <c r="D1461" s="7">
        <f>'Consolidated List'!D1157</f>
        <v>0</v>
      </c>
      <c r="E1461" s="7">
        <f>'Consolidated List'!E1157</f>
        <v>0</v>
      </c>
      <c r="F1461" s="7">
        <f>'Consolidated List'!F1157</f>
        <v>0</v>
      </c>
      <c r="G1461" s="7">
        <f>'Consolidated List'!G1157</f>
        <v>0</v>
      </c>
      <c r="H1461" s="7">
        <f>'Consolidated List'!H1157</f>
        <v>0</v>
      </c>
      <c r="I1461" s="7">
        <f>'Consolidated List'!I1157</f>
        <v>0</v>
      </c>
      <c r="J1461" s="7">
        <f>'Consolidated List'!J1157</f>
        <v>0</v>
      </c>
      <c r="K1461" s="7">
        <f>'Consolidated List'!K1157</f>
        <v>0</v>
      </c>
      <c r="L1461" s="7">
        <f>'Consolidated List'!L1157</f>
        <v>0</v>
      </c>
      <c r="M1461" s="7">
        <f>'Consolidated List'!M1157</f>
        <v>1</v>
      </c>
      <c r="N1461" s="7">
        <f>'Consolidated List'!N1157</f>
        <v>0</v>
      </c>
      <c r="O1461" s="7">
        <f>'Consolidated List'!O1157</f>
        <v>0</v>
      </c>
      <c r="P1461" s="7">
        <f>'Consolidated List'!P1157</f>
        <v>0</v>
      </c>
      <c r="Q1461" s="7">
        <f>'Consolidated List'!Q1157</f>
        <v>0</v>
      </c>
      <c r="R1461" s="10">
        <f ca="1">RAND()*2-1</f>
        <v>-0.89552015115609351</v>
      </c>
      <c r="T1461">
        <v>2</v>
      </c>
      <c r="V1461" s="10">
        <f ca="1">$B$2*LOG(B1461+1)+SUMPRODUCT($C$2:$T$2,C1461:T1461)</f>
        <v>134.89916543225152</v>
      </c>
      <c r="W1461" s="10">
        <f t="shared" ca="1" si="44"/>
        <v>44673123024.058075</v>
      </c>
      <c r="X1461" s="7">
        <f t="shared" ca="1" si="45"/>
        <v>1</v>
      </c>
      <c r="Y1461" s="16">
        <f ca="1">X1461/$AA$15</f>
        <v>1.1579434923575729E-4</v>
      </c>
    </row>
    <row r="1462" spans="1:25" x14ac:dyDescent="0.25">
      <c r="A1462" t="str">
        <f>'Consolidated List'!A1542</f>
        <v xml:space="preserve">Wembley </v>
      </c>
      <c r="B1462" s="7">
        <f>'Consolidated List'!B1542</f>
        <v>1443</v>
      </c>
      <c r="C1462" s="7">
        <f>'Consolidated List'!C1542</f>
        <v>0</v>
      </c>
      <c r="D1462" s="7">
        <f>'Consolidated List'!D1542</f>
        <v>0</v>
      </c>
      <c r="E1462" s="7">
        <f>'Consolidated List'!E1542</f>
        <v>0</v>
      </c>
      <c r="F1462" s="7">
        <f>'Consolidated List'!F1542</f>
        <v>0</v>
      </c>
      <c r="G1462" s="7">
        <f>'Consolidated List'!G1542</f>
        <v>0</v>
      </c>
      <c r="H1462" s="7">
        <f>'Consolidated List'!H1542</f>
        <v>0</v>
      </c>
      <c r="I1462" s="7">
        <f>'Consolidated List'!I1542</f>
        <v>0</v>
      </c>
      <c r="J1462" s="7">
        <f>'Consolidated List'!J1542</f>
        <v>0</v>
      </c>
      <c r="K1462" s="7">
        <f>'Consolidated List'!K1542</f>
        <v>0</v>
      </c>
      <c r="L1462" s="7">
        <f>'Consolidated List'!L1542</f>
        <v>0</v>
      </c>
      <c r="M1462" s="7">
        <f>'Consolidated List'!M1542</f>
        <v>0</v>
      </c>
      <c r="N1462" s="7">
        <f>'Consolidated List'!N1542</f>
        <v>0</v>
      </c>
      <c r="O1462" s="7">
        <f>'Consolidated List'!O1542</f>
        <v>1</v>
      </c>
      <c r="P1462" s="7">
        <f>'Consolidated List'!P1542</f>
        <v>0</v>
      </c>
      <c r="Q1462" s="7">
        <f>'Consolidated List'!Q1542</f>
        <v>0</v>
      </c>
      <c r="R1462" s="10">
        <f ca="1">RAND()*2-1</f>
        <v>4.4647646145553832E-2</v>
      </c>
      <c r="T1462">
        <v>1</v>
      </c>
      <c r="V1462" s="10">
        <f ca="1">$B$2*LOG(B1462+1)+SUMPRODUCT($C$2:$T$2,C1462:T1462)</f>
        <v>228.71219383816498</v>
      </c>
      <c r="W1462" s="10">
        <f t="shared" ca="1" si="44"/>
        <v>625815908104.11938</v>
      </c>
      <c r="X1462" s="7">
        <f t="shared" ca="1" si="45"/>
        <v>5</v>
      </c>
      <c r="Y1462" s="16">
        <f ca="1">X1462/$AA$15</f>
        <v>5.7897174617878647E-4</v>
      </c>
    </row>
    <row r="1463" spans="1:25" x14ac:dyDescent="0.25">
      <c r="A1463" t="str">
        <f>'Consolidated List'!A675</f>
        <v>Wesley</v>
      </c>
      <c r="B1463" s="7">
        <f>'Consolidated List'!B675</f>
        <v>2173</v>
      </c>
      <c r="C1463" s="7">
        <f>'Consolidated List'!C675</f>
        <v>0</v>
      </c>
      <c r="D1463" s="7">
        <f>'Consolidated List'!D675</f>
        <v>0</v>
      </c>
      <c r="E1463" s="7">
        <f>'Consolidated List'!E675</f>
        <v>0</v>
      </c>
      <c r="F1463" s="7">
        <f>'Consolidated List'!F675</f>
        <v>0</v>
      </c>
      <c r="G1463" s="7">
        <f>'Consolidated List'!G675</f>
        <v>0</v>
      </c>
      <c r="H1463" s="7">
        <f>'Consolidated List'!H675</f>
        <v>0</v>
      </c>
      <c r="I1463" s="7">
        <f>'Consolidated List'!I675</f>
        <v>1</v>
      </c>
      <c r="J1463" s="7">
        <f>'Consolidated List'!J675</f>
        <v>0</v>
      </c>
      <c r="K1463" s="7">
        <f>'Consolidated List'!K675</f>
        <v>0</v>
      </c>
      <c r="L1463" s="7">
        <f>'Consolidated List'!L675</f>
        <v>0</v>
      </c>
      <c r="M1463" s="7">
        <f>'Consolidated List'!M675</f>
        <v>0</v>
      </c>
      <c r="N1463" s="7">
        <f>'Consolidated List'!N675</f>
        <v>0</v>
      </c>
      <c r="O1463" s="7">
        <f>'Consolidated List'!O675</f>
        <v>0</v>
      </c>
      <c r="P1463" s="7">
        <f>'Consolidated List'!P675</f>
        <v>0</v>
      </c>
      <c r="Q1463" s="7">
        <f>'Consolidated List'!Q675</f>
        <v>0</v>
      </c>
      <c r="R1463" s="10">
        <f ca="1">RAND()*2-1</f>
        <v>0.60365838475581479</v>
      </c>
      <c r="T1463">
        <v>3</v>
      </c>
      <c r="V1463" s="10">
        <f ca="1">$B$2*LOG(B1463+1)+SUMPRODUCT($C$2:$T$2,C1463:T1463)</f>
        <v>283.16614865931723</v>
      </c>
      <c r="W1463" s="10">
        <f t="shared" ca="1" si="44"/>
        <v>1820567015588.7646</v>
      </c>
      <c r="X1463" s="7">
        <f t="shared" ca="1" si="45"/>
        <v>14</v>
      </c>
      <c r="Y1463" s="16">
        <f ca="1">X1463/$AA$15</f>
        <v>1.6211208893006021E-3</v>
      </c>
    </row>
    <row r="1464" spans="1:25" x14ac:dyDescent="0.25">
      <c r="A1464" t="str">
        <f>'Consolidated List'!A586</f>
        <v xml:space="preserve">West Baptiste </v>
      </c>
      <c r="B1464" s="7">
        <f>'Consolidated List'!B586</f>
        <v>104</v>
      </c>
      <c r="C1464" s="7">
        <f>'Consolidated List'!C586</f>
        <v>0</v>
      </c>
      <c r="D1464" s="7">
        <f>'Consolidated List'!D586</f>
        <v>0</v>
      </c>
      <c r="E1464" s="7">
        <f>'Consolidated List'!E586</f>
        <v>0</v>
      </c>
      <c r="F1464" s="7">
        <f>'Consolidated List'!F586</f>
        <v>1</v>
      </c>
      <c r="G1464" s="7">
        <f>'Consolidated List'!G586</f>
        <v>0</v>
      </c>
      <c r="H1464" s="7">
        <f>'Consolidated List'!H586</f>
        <v>0</v>
      </c>
      <c r="I1464" s="7">
        <f>'Consolidated List'!I586</f>
        <v>0</v>
      </c>
      <c r="J1464" s="7">
        <f>'Consolidated List'!J586</f>
        <v>0</v>
      </c>
      <c r="K1464" s="7">
        <f>'Consolidated List'!K586</f>
        <v>0</v>
      </c>
      <c r="L1464" s="7">
        <f>'Consolidated List'!L586</f>
        <v>0</v>
      </c>
      <c r="M1464" s="7">
        <f>'Consolidated List'!M586</f>
        <v>0</v>
      </c>
      <c r="N1464" s="7">
        <f>'Consolidated List'!N586</f>
        <v>0</v>
      </c>
      <c r="O1464" s="7">
        <f>'Consolidated List'!O586</f>
        <v>0</v>
      </c>
      <c r="P1464" s="7">
        <f>'Consolidated List'!P586</f>
        <v>0</v>
      </c>
      <c r="Q1464" s="7">
        <f>'Consolidated List'!Q586</f>
        <v>0</v>
      </c>
      <c r="R1464" s="10">
        <f ca="1">RAND()*2-1</f>
        <v>-0.49693974126671203</v>
      </c>
      <c r="T1464">
        <v>3</v>
      </c>
      <c r="V1464" s="10">
        <f ca="1">$B$2*LOG(B1464+1)+SUMPRODUCT($C$2:$T$2,C1464:T1464)</f>
        <v>210.72984945664084</v>
      </c>
      <c r="W1464" s="10">
        <f t="shared" ca="1" si="44"/>
        <v>415556695871.41412</v>
      </c>
      <c r="X1464" s="7">
        <f t="shared" ca="1" si="45"/>
        <v>4</v>
      </c>
      <c r="Y1464" s="16">
        <f ca="1">X1464/$AA$15</f>
        <v>4.6317739694302917E-4</v>
      </c>
    </row>
    <row r="1465" spans="1:25" x14ac:dyDescent="0.25">
      <c r="A1465" t="str">
        <f>'Consolidated List'!A587</f>
        <v xml:space="preserve">West Cove </v>
      </c>
      <c r="B1465" s="7">
        <f>'Consolidated List'!B587</f>
        <v>169</v>
      </c>
      <c r="C1465" s="7">
        <f>'Consolidated List'!C587</f>
        <v>0</v>
      </c>
      <c r="D1465" s="7">
        <f>'Consolidated List'!D587</f>
        <v>0</v>
      </c>
      <c r="E1465" s="7">
        <f>'Consolidated List'!E587</f>
        <v>0</v>
      </c>
      <c r="F1465" s="7">
        <f>'Consolidated List'!F587</f>
        <v>1</v>
      </c>
      <c r="G1465" s="7">
        <f>'Consolidated List'!G587</f>
        <v>0</v>
      </c>
      <c r="H1465" s="7">
        <f>'Consolidated List'!H587</f>
        <v>0</v>
      </c>
      <c r="I1465" s="7">
        <f>'Consolidated List'!I587</f>
        <v>0</v>
      </c>
      <c r="J1465" s="7">
        <f>'Consolidated List'!J587</f>
        <v>0</v>
      </c>
      <c r="K1465" s="7">
        <f>'Consolidated List'!K587</f>
        <v>0</v>
      </c>
      <c r="L1465" s="7">
        <f>'Consolidated List'!L587</f>
        <v>0</v>
      </c>
      <c r="M1465" s="7">
        <f>'Consolidated List'!M587</f>
        <v>0</v>
      </c>
      <c r="N1465" s="7">
        <f>'Consolidated List'!N587</f>
        <v>0</v>
      </c>
      <c r="O1465" s="7">
        <f>'Consolidated List'!O587</f>
        <v>0</v>
      </c>
      <c r="P1465" s="7">
        <f>'Consolidated List'!P587</f>
        <v>0</v>
      </c>
      <c r="Q1465" s="7">
        <f>'Consolidated List'!Q587</f>
        <v>0</v>
      </c>
      <c r="R1465" s="10">
        <f ca="1">RAND()*2-1</f>
        <v>-0.25464069499296493</v>
      </c>
      <c r="T1465">
        <v>2</v>
      </c>
      <c r="V1465" s="10">
        <f ca="1">$B$2*LOG(B1465+1)+SUMPRODUCT($C$2:$T$2,C1465:T1465)</f>
        <v>176.05840745555338</v>
      </c>
      <c r="W1465" s="10">
        <f t="shared" ca="1" si="44"/>
        <v>169154612859.97766</v>
      </c>
      <c r="X1465" s="7">
        <f t="shared" ca="1" si="45"/>
        <v>2</v>
      </c>
      <c r="Y1465" s="16">
        <f ca="1">X1465/$AA$15</f>
        <v>2.3158869847151459E-4</v>
      </c>
    </row>
    <row r="1466" spans="1:25" x14ac:dyDescent="0.25">
      <c r="A1466" t="str">
        <f>'Consolidated List'!A14</f>
        <v>West Edmonton Mall</v>
      </c>
      <c r="B1466" s="7">
        <f>'Consolidated List'!B14</f>
        <v>0</v>
      </c>
      <c r="C1466" s="7">
        <f>'Consolidated List'!C14</f>
        <v>1</v>
      </c>
      <c r="D1466" s="7">
        <f>'Consolidated List'!D14</f>
        <v>0</v>
      </c>
      <c r="E1466" s="7">
        <f>'Consolidated List'!E14</f>
        <v>0</v>
      </c>
      <c r="F1466" s="7">
        <f>'Consolidated List'!F14</f>
        <v>0</v>
      </c>
      <c r="G1466" s="7">
        <f>'Consolidated List'!G14</f>
        <v>0</v>
      </c>
      <c r="H1466" s="7">
        <f>'Consolidated List'!H14</f>
        <v>0</v>
      </c>
      <c r="I1466" s="7">
        <f>'Consolidated List'!I14</f>
        <v>0</v>
      </c>
      <c r="J1466" s="7">
        <f>'Consolidated List'!J14</f>
        <v>0</v>
      </c>
      <c r="K1466" s="7">
        <f>'Consolidated List'!K14</f>
        <v>0</v>
      </c>
      <c r="L1466" s="7">
        <f>'Consolidated List'!L14</f>
        <v>0</v>
      </c>
      <c r="M1466" s="7">
        <f>'Consolidated List'!M14</f>
        <v>0</v>
      </c>
      <c r="N1466" s="7">
        <f>'Consolidated List'!N14</f>
        <v>0</v>
      </c>
      <c r="O1466" s="7">
        <f>'Consolidated List'!O14</f>
        <v>0</v>
      </c>
      <c r="P1466" s="7">
        <f>'Consolidated List'!P14</f>
        <v>0</v>
      </c>
      <c r="Q1466" s="7">
        <f>'Consolidated List'!Q14</f>
        <v>0</v>
      </c>
      <c r="R1466" s="10">
        <f ca="1">RAND()*2-1</f>
        <v>-0.39399126314620458</v>
      </c>
      <c r="T1466">
        <v>1</v>
      </c>
      <c r="V1466" s="10">
        <f ca="1">$B$2*LOG(B1466+1)+SUMPRODUCT($C$2:$T$2,C1466:T1466)</f>
        <v>115.06008736853795</v>
      </c>
      <c r="W1466" s="10">
        <f t="shared" ca="1" si="44"/>
        <v>20166173404.325935</v>
      </c>
      <c r="X1466" s="7">
        <f t="shared" ca="1" si="45"/>
        <v>1</v>
      </c>
      <c r="Y1466" s="16">
        <f ca="1">X1466/$AA$15</f>
        <v>1.1579434923575729E-4</v>
      </c>
    </row>
    <row r="1467" spans="1:25" x14ac:dyDescent="0.25">
      <c r="A1467" t="str">
        <f>'Consolidated List'!A1013</f>
        <v>West Glenora</v>
      </c>
      <c r="B1467" s="7">
        <f>'Consolidated List'!B1013</f>
        <v>0</v>
      </c>
      <c r="C1467" s="7">
        <f>'Consolidated List'!C1013</f>
        <v>0</v>
      </c>
      <c r="D1467" s="7">
        <f>'Consolidated List'!D1013</f>
        <v>0</v>
      </c>
      <c r="E1467" s="7">
        <f>'Consolidated List'!E1013</f>
        <v>0</v>
      </c>
      <c r="F1467" s="7">
        <f>'Consolidated List'!F1013</f>
        <v>0</v>
      </c>
      <c r="G1467" s="7">
        <f>'Consolidated List'!G1013</f>
        <v>0</v>
      </c>
      <c r="H1467" s="7">
        <f>'Consolidated List'!H1013</f>
        <v>0</v>
      </c>
      <c r="I1467" s="7">
        <f>'Consolidated List'!I1013</f>
        <v>0</v>
      </c>
      <c r="J1467" s="7">
        <f>'Consolidated List'!J1013</f>
        <v>0</v>
      </c>
      <c r="K1467" s="7">
        <f>'Consolidated List'!K1013</f>
        <v>0</v>
      </c>
      <c r="L1467" s="7">
        <f>'Consolidated List'!L1013</f>
        <v>0</v>
      </c>
      <c r="M1467" s="7">
        <f>'Consolidated List'!M1013</f>
        <v>1</v>
      </c>
      <c r="N1467" s="7">
        <f>'Consolidated List'!N1013</f>
        <v>0</v>
      </c>
      <c r="O1467" s="7">
        <f>'Consolidated List'!O1013</f>
        <v>0</v>
      </c>
      <c r="P1467" s="7">
        <f>'Consolidated List'!P1013</f>
        <v>0</v>
      </c>
      <c r="Q1467" s="7">
        <f>'Consolidated List'!Q1013</f>
        <v>0</v>
      </c>
      <c r="R1467" s="10">
        <f ca="1">RAND()*2-1</f>
        <v>0.31742113388895654</v>
      </c>
      <c r="T1467">
        <v>2</v>
      </c>
      <c r="V1467" s="10">
        <f ca="1">$B$2*LOG(B1467+1)+SUMPRODUCT($C$2:$T$2,C1467:T1467)</f>
        <v>147.02857828270203</v>
      </c>
      <c r="W1467" s="10">
        <f t="shared" ca="1" si="44"/>
        <v>68708234438.930031</v>
      </c>
      <c r="X1467" s="7">
        <f t="shared" ca="1" si="45"/>
        <v>1</v>
      </c>
      <c r="Y1467" s="16">
        <f ca="1">X1467/$AA$15</f>
        <v>1.1579434923575729E-4</v>
      </c>
    </row>
    <row r="1468" spans="1:25" x14ac:dyDescent="0.25">
      <c r="A1468" t="str">
        <f>'Consolidated List'!A1407</f>
        <v xml:space="preserve">West Hillhurst </v>
      </c>
      <c r="B1468" s="7">
        <f>'Consolidated List'!B1407</f>
        <v>5557</v>
      </c>
      <c r="C1468" s="7">
        <f>'Consolidated List'!C1407</f>
        <v>0</v>
      </c>
      <c r="D1468" s="7">
        <f>'Consolidated List'!D1407</f>
        <v>0</v>
      </c>
      <c r="E1468" s="7">
        <f>'Consolidated List'!E1407</f>
        <v>0</v>
      </c>
      <c r="F1468" s="7">
        <f>'Consolidated List'!F1407</f>
        <v>0</v>
      </c>
      <c r="G1468" s="7">
        <f>'Consolidated List'!G1407</f>
        <v>0</v>
      </c>
      <c r="H1468" s="7">
        <f>'Consolidated List'!H1407</f>
        <v>0</v>
      </c>
      <c r="I1468" s="7">
        <f>'Consolidated List'!I1407</f>
        <v>0</v>
      </c>
      <c r="J1468" s="7">
        <f>'Consolidated List'!J1407</f>
        <v>0</v>
      </c>
      <c r="K1468" s="7">
        <f>'Consolidated List'!K1407</f>
        <v>0</v>
      </c>
      <c r="L1468" s="7">
        <f>'Consolidated List'!L1407</f>
        <v>0</v>
      </c>
      <c r="M1468" s="7">
        <f>'Consolidated List'!M1407</f>
        <v>0</v>
      </c>
      <c r="N1468" s="7">
        <f>'Consolidated List'!N1407</f>
        <v>1</v>
      </c>
      <c r="O1468" s="7">
        <f>'Consolidated List'!O1407</f>
        <v>0</v>
      </c>
      <c r="P1468" s="7">
        <f>'Consolidated List'!P1407</f>
        <v>0</v>
      </c>
      <c r="Q1468" s="7">
        <f>'Consolidated List'!Q1407</f>
        <v>0</v>
      </c>
      <c r="R1468" s="10">
        <f ca="1">RAND()*2-1</f>
        <v>7.9356028622751928E-2</v>
      </c>
      <c r="V1468" s="10">
        <f ca="1">$B$2*LOG(B1468+1)+SUMPRODUCT($C$2:$T$2,C1468:T1468)</f>
        <v>136.37587218679218</v>
      </c>
      <c r="W1468" s="10">
        <f t="shared" ca="1" si="44"/>
        <v>47172371007.586731</v>
      </c>
      <c r="X1468" s="7">
        <f t="shared" ca="1" si="45"/>
        <v>1</v>
      </c>
      <c r="Y1468" s="16">
        <f ca="1">X1468/$AA$15</f>
        <v>1.1579434923575729E-4</v>
      </c>
    </row>
    <row r="1469" spans="1:25" x14ac:dyDescent="0.25">
      <c r="A1469" t="str">
        <f>'Consolidated List'!A972</f>
        <v>West Jasper Place</v>
      </c>
      <c r="B1469" s="7">
        <f>'Consolidated List'!B972</f>
        <v>0</v>
      </c>
      <c r="C1469" s="7">
        <f>'Consolidated List'!C972</f>
        <v>0</v>
      </c>
      <c r="D1469" s="7">
        <f>'Consolidated List'!D972</f>
        <v>0</v>
      </c>
      <c r="E1469" s="7">
        <f>'Consolidated List'!E972</f>
        <v>0</v>
      </c>
      <c r="F1469" s="7">
        <f>'Consolidated List'!F972</f>
        <v>0</v>
      </c>
      <c r="G1469" s="7">
        <f>'Consolidated List'!G972</f>
        <v>0</v>
      </c>
      <c r="H1469" s="7">
        <f>'Consolidated List'!H972</f>
        <v>0</v>
      </c>
      <c r="I1469" s="7">
        <f>'Consolidated List'!I972</f>
        <v>0</v>
      </c>
      <c r="J1469" s="7">
        <f>'Consolidated List'!J972</f>
        <v>0</v>
      </c>
      <c r="K1469" s="7">
        <f>'Consolidated List'!K972</f>
        <v>0</v>
      </c>
      <c r="L1469" s="7">
        <f>'Consolidated List'!L972</f>
        <v>0</v>
      </c>
      <c r="M1469" s="7">
        <f>'Consolidated List'!M972</f>
        <v>1</v>
      </c>
      <c r="N1469" s="7">
        <f>'Consolidated List'!N972</f>
        <v>0</v>
      </c>
      <c r="O1469" s="7">
        <f>'Consolidated List'!O972</f>
        <v>0</v>
      </c>
      <c r="P1469" s="7">
        <f>'Consolidated List'!P972</f>
        <v>0</v>
      </c>
      <c r="Q1469" s="7">
        <f>'Consolidated List'!Q972</f>
        <v>0</v>
      </c>
      <c r="R1469" s="10">
        <f ca="1">RAND()*2-1</f>
        <v>-9.2979082001768187E-2</v>
      </c>
      <c r="V1469" s="10">
        <f ca="1">$B$2*LOG(B1469+1)+SUMPRODUCT($C$2:$T$2,C1469:T1469)</f>
        <v>54.924576123794772</v>
      </c>
      <c r="W1469" s="10">
        <f t="shared" ca="1" si="44"/>
        <v>499842946.66985989</v>
      </c>
      <c r="X1469" s="7">
        <f t="shared" ca="1" si="45"/>
        <v>1</v>
      </c>
      <c r="Y1469" s="16">
        <f ca="1">X1469/$AA$15</f>
        <v>1.1579434923575729E-4</v>
      </c>
    </row>
    <row r="1470" spans="1:25" x14ac:dyDescent="0.25">
      <c r="A1470" t="str">
        <f>'Consolidated List'!A973</f>
        <v>West Meadowlark Park</v>
      </c>
      <c r="B1470" s="7">
        <f>'Consolidated List'!B973</f>
        <v>0</v>
      </c>
      <c r="C1470" s="7">
        <f>'Consolidated List'!C973</f>
        <v>0</v>
      </c>
      <c r="D1470" s="7">
        <f>'Consolidated List'!D973</f>
        <v>0</v>
      </c>
      <c r="E1470" s="7">
        <f>'Consolidated List'!E973</f>
        <v>0</v>
      </c>
      <c r="F1470" s="7">
        <f>'Consolidated List'!F973</f>
        <v>0</v>
      </c>
      <c r="G1470" s="7">
        <f>'Consolidated List'!G973</f>
        <v>0</v>
      </c>
      <c r="H1470" s="7">
        <f>'Consolidated List'!H973</f>
        <v>0</v>
      </c>
      <c r="I1470" s="7">
        <f>'Consolidated List'!I973</f>
        <v>0</v>
      </c>
      <c r="J1470" s="7">
        <f>'Consolidated List'!J973</f>
        <v>0</v>
      </c>
      <c r="K1470" s="7">
        <f>'Consolidated List'!K973</f>
        <v>0</v>
      </c>
      <c r="L1470" s="7">
        <f>'Consolidated List'!L973</f>
        <v>0</v>
      </c>
      <c r="M1470" s="7">
        <f>'Consolidated List'!M973</f>
        <v>1</v>
      </c>
      <c r="N1470" s="7">
        <f>'Consolidated List'!N973</f>
        <v>0</v>
      </c>
      <c r="O1470" s="7">
        <f>'Consolidated List'!O973</f>
        <v>0</v>
      </c>
      <c r="P1470" s="7">
        <f>'Consolidated List'!P973</f>
        <v>0</v>
      </c>
      <c r="Q1470" s="7">
        <f>'Consolidated List'!Q973</f>
        <v>0</v>
      </c>
      <c r="R1470" s="10">
        <f ca="1">RAND()*2-1</f>
        <v>-0.22580091788773249</v>
      </c>
      <c r="V1470" s="10">
        <f ca="1">$B$2*LOG(B1470+1)+SUMPRODUCT($C$2:$T$2,C1470:T1470)</f>
        <v>53.596357764935128</v>
      </c>
      <c r="W1470" s="10">
        <f t="shared" ca="1" si="44"/>
        <v>442258700.2838397</v>
      </c>
      <c r="X1470" s="7">
        <f t="shared" ca="1" si="45"/>
        <v>1</v>
      </c>
      <c r="Y1470" s="16">
        <f ca="1">X1470/$AA$15</f>
        <v>1.1579434923575729E-4</v>
      </c>
    </row>
    <row r="1471" spans="1:25" x14ac:dyDescent="0.25">
      <c r="A1471" t="str">
        <f>'Consolidated List'!A1408</f>
        <v xml:space="preserve">West Springs </v>
      </c>
      <c r="B1471" s="7">
        <f>'Consolidated List'!B1408</f>
        <v>5309</v>
      </c>
      <c r="C1471" s="7">
        <f>'Consolidated List'!C1408</f>
        <v>0</v>
      </c>
      <c r="D1471" s="7">
        <f>'Consolidated List'!D1408</f>
        <v>0</v>
      </c>
      <c r="E1471" s="7">
        <f>'Consolidated List'!E1408</f>
        <v>0</v>
      </c>
      <c r="F1471" s="7">
        <f>'Consolidated List'!F1408</f>
        <v>0</v>
      </c>
      <c r="G1471" s="7">
        <f>'Consolidated List'!G1408</f>
        <v>0</v>
      </c>
      <c r="H1471" s="7">
        <f>'Consolidated List'!H1408</f>
        <v>0</v>
      </c>
      <c r="I1471" s="7">
        <f>'Consolidated List'!I1408</f>
        <v>0</v>
      </c>
      <c r="J1471" s="7">
        <f>'Consolidated List'!J1408</f>
        <v>0</v>
      </c>
      <c r="K1471" s="7">
        <f>'Consolidated List'!K1408</f>
        <v>0</v>
      </c>
      <c r="L1471" s="7">
        <f>'Consolidated List'!L1408</f>
        <v>0</v>
      </c>
      <c r="M1471" s="7">
        <f>'Consolidated List'!M1408</f>
        <v>0</v>
      </c>
      <c r="N1471" s="7">
        <f>'Consolidated List'!N1408</f>
        <v>1</v>
      </c>
      <c r="O1471" s="7">
        <f>'Consolidated List'!O1408</f>
        <v>0</v>
      </c>
      <c r="P1471" s="7">
        <f>'Consolidated List'!P1408</f>
        <v>0</v>
      </c>
      <c r="Q1471" s="7">
        <f>'Consolidated List'!Q1408</f>
        <v>0</v>
      </c>
      <c r="R1471" s="10">
        <f ca="1">RAND()*2-1</f>
        <v>0.39547126794437482</v>
      </c>
      <c r="V1471" s="10">
        <f ca="1">$B$2*LOG(B1471+1)+SUMPRODUCT($C$2:$T$2,C1471:T1471)</f>
        <v>138.88283187513224</v>
      </c>
      <c r="W1471" s="10">
        <f t="shared" ca="1" si="44"/>
        <v>51670518163.120934</v>
      </c>
      <c r="X1471" s="7">
        <f t="shared" ca="1" si="45"/>
        <v>1</v>
      </c>
      <c r="Y1471" s="16">
        <f ca="1">X1471/$AA$15</f>
        <v>1.1579434923575729E-4</v>
      </c>
    </row>
    <row r="1472" spans="1:25" x14ac:dyDescent="0.25">
      <c r="A1472" t="str">
        <f>'Consolidated List'!A1041</f>
        <v>Westbrook Estates</v>
      </c>
      <c r="B1472" s="7">
        <f>'Consolidated List'!B1041</f>
        <v>0</v>
      </c>
      <c r="C1472" s="7">
        <f>'Consolidated List'!C1041</f>
        <v>0</v>
      </c>
      <c r="D1472" s="7">
        <f>'Consolidated List'!D1041</f>
        <v>0</v>
      </c>
      <c r="E1472" s="7">
        <f>'Consolidated List'!E1041</f>
        <v>0</v>
      </c>
      <c r="F1472" s="7">
        <f>'Consolidated List'!F1041</f>
        <v>0</v>
      </c>
      <c r="G1472" s="7">
        <f>'Consolidated List'!G1041</f>
        <v>0</v>
      </c>
      <c r="H1472" s="7">
        <f>'Consolidated List'!H1041</f>
        <v>0</v>
      </c>
      <c r="I1472" s="7">
        <f>'Consolidated List'!I1041</f>
        <v>0</v>
      </c>
      <c r="J1472" s="7">
        <f>'Consolidated List'!J1041</f>
        <v>0</v>
      </c>
      <c r="K1472" s="7">
        <f>'Consolidated List'!K1041</f>
        <v>0</v>
      </c>
      <c r="L1472" s="7">
        <f>'Consolidated List'!L1041</f>
        <v>0</v>
      </c>
      <c r="M1472" s="7">
        <f>'Consolidated List'!M1041</f>
        <v>1</v>
      </c>
      <c r="N1472" s="7">
        <f>'Consolidated List'!N1041</f>
        <v>0</v>
      </c>
      <c r="O1472" s="7">
        <f>'Consolidated List'!O1041</f>
        <v>0</v>
      </c>
      <c r="P1472" s="7">
        <f>'Consolidated List'!P1041</f>
        <v>0</v>
      </c>
      <c r="Q1472" s="7">
        <f>'Consolidated List'!Q1041</f>
        <v>0</v>
      </c>
      <c r="R1472" s="10">
        <f ca="1">RAND()*2-1</f>
        <v>4.4626114829739327E-2</v>
      </c>
      <c r="V1472" s="10">
        <f ca="1">$B$2*LOG(B1472+1)+SUMPRODUCT($C$2:$T$2,C1472:T1472)</f>
        <v>56.300628092109847</v>
      </c>
      <c r="W1472" s="10">
        <f t="shared" ca="1" si="44"/>
        <v>565673974.09649062</v>
      </c>
      <c r="X1472" s="7">
        <f t="shared" ca="1" si="45"/>
        <v>1</v>
      </c>
      <c r="Y1472" s="16">
        <f ca="1">X1472/$AA$15</f>
        <v>1.1579434923575729E-4</v>
      </c>
    </row>
    <row r="1473" spans="1:25" x14ac:dyDescent="0.25">
      <c r="A1473" s="13" t="str">
        <f>'Consolidated List'!A1897</f>
        <v xml:space="preserve">Westbrooke Crescents </v>
      </c>
      <c r="B1473" s="14">
        <f>'Consolidated List'!B1897</f>
        <v>282</v>
      </c>
      <c r="C1473" s="14">
        <f>'Consolidated List'!C1897</f>
        <v>0</v>
      </c>
      <c r="D1473" s="14">
        <f>'Consolidated List'!D1897</f>
        <v>0</v>
      </c>
      <c r="E1473" s="14">
        <f>'Consolidated List'!E1897</f>
        <v>0</v>
      </c>
      <c r="F1473" s="14">
        <f>'Consolidated List'!F1897</f>
        <v>0</v>
      </c>
      <c r="G1473" s="14">
        <f>'Consolidated List'!G1897</f>
        <v>0</v>
      </c>
      <c r="H1473" s="14">
        <f>'Consolidated List'!H1897</f>
        <v>0</v>
      </c>
      <c r="I1473" s="14">
        <f>'Consolidated List'!I1897</f>
        <v>0</v>
      </c>
      <c r="J1473" s="14">
        <f>'Consolidated List'!J1897</f>
        <v>0</v>
      </c>
      <c r="K1473" s="14">
        <f>'Consolidated List'!K1897</f>
        <v>0</v>
      </c>
      <c r="L1473" s="14">
        <f>'Consolidated List'!L1897</f>
        <v>0</v>
      </c>
      <c r="M1473" s="14">
        <f>'Consolidated List'!M1897</f>
        <v>0</v>
      </c>
      <c r="N1473" s="14">
        <f>'Consolidated List'!N1897</f>
        <v>0</v>
      </c>
      <c r="O1473" s="14">
        <f>'Consolidated List'!O1897</f>
        <v>0</v>
      </c>
      <c r="P1473" s="14">
        <f>'Consolidated List'!P1897</f>
        <v>0</v>
      </c>
      <c r="Q1473" s="14">
        <f>'Consolidated List'!Q1897</f>
        <v>1</v>
      </c>
      <c r="R1473" s="15">
        <f ca="1">RAND()*2-1</f>
        <v>0.27934489497647919</v>
      </c>
      <c r="S1473" s="13"/>
      <c r="T1473" s="13"/>
      <c r="U1473" s="13"/>
      <c r="V1473" s="15">
        <f ca="1">$B$2*LOG(B1473+1)+SUMPRODUCT($C$2:$T$2,C1473:T1473)</f>
        <v>123.70240132206636</v>
      </c>
      <c r="W1473" s="10">
        <f t="shared" ca="1" si="44"/>
        <v>28966141730.604965</v>
      </c>
      <c r="X1473" s="7">
        <f t="shared" ca="1" si="45"/>
        <v>1</v>
      </c>
      <c r="Y1473" s="16">
        <f ca="1">X1473/$AA$15</f>
        <v>1.1579434923575729E-4</v>
      </c>
    </row>
    <row r="1474" spans="1:25" x14ac:dyDescent="0.25">
      <c r="A1474" t="str">
        <f>'Consolidated List'!A461</f>
        <v xml:space="preserve">Westerose </v>
      </c>
      <c r="B1474" s="7">
        <f>'Consolidated List'!B461</f>
        <v>0</v>
      </c>
      <c r="C1474" s="7">
        <f>'Consolidated List'!C461</f>
        <v>0</v>
      </c>
      <c r="D1474" s="7">
        <f>'Consolidated List'!D461</f>
        <v>0</v>
      </c>
      <c r="E1474" s="7">
        <f>'Consolidated List'!E461</f>
        <v>1</v>
      </c>
      <c r="F1474" s="7">
        <f>'Consolidated List'!F461</f>
        <v>0</v>
      </c>
      <c r="G1474" s="7">
        <f>'Consolidated List'!G461</f>
        <v>0</v>
      </c>
      <c r="H1474" s="7">
        <f>'Consolidated List'!H461</f>
        <v>0</v>
      </c>
      <c r="I1474" s="7">
        <f>'Consolidated List'!I461</f>
        <v>0</v>
      </c>
      <c r="J1474" s="7">
        <f>'Consolidated List'!J461</f>
        <v>0</v>
      </c>
      <c r="K1474" s="7">
        <f>'Consolidated List'!K461</f>
        <v>0</v>
      </c>
      <c r="L1474" s="7">
        <f>'Consolidated List'!L461</f>
        <v>0</v>
      </c>
      <c r="M1474" s="7">
        <f>'Consolidated List'!M461</f>
        <v>0</v>
      </c>
      <c r="N1474" s="7">
        <f>'Consolidated List'!N461</f>
        <v>0</v>
      </c>
      <c r="O1474" s="7">
        <f>'Consolidated List'!O461</f>
        <v>0</v>
      </c>
      <c r="P1474" s="7">
        <f>'Consolidated List'!P461</f>
        <v>0</v>
      </c>
      <c r="Q1474" s="7">
        <f>'Consolidated List'!Q461</f>
        <v>0</v>
      </c>
      <c r="R1474" s="10">
        <f ca="1">RAND()*2-1</f>
        <v>-0.52410441282831988</v>
      </c>
      <c r="V1474" s="10">
        <f ca="1">$B$2*LOG(B1474+1)+SUMPRODUCT($C$2:$T$2,C1474:T1474)</f>
        <v>19.7589558717168</v>
      </c>
      <c r="W1474" s="10">
        <f t="shared" ca="1" si="44"/>
        <v>3011755.1950436798</v>
      </c>
      <c r="X1474" s="7">
        <f t="shared" ca="1" si="45"/>
        <v>1</v>
      </c>
      <c r="Y1474" s="16">
        <f ca="1">X1474/$AA$15</f>
        <v>1.1579434923575729E-4</v>
      </c>
    </row>
    <row r="1475" spans="1:25" x14ac:dyDescent="0.25">
      <c r="A1475" t="str">
        <f>'Consolidated List'!A1409</f>
        <v xml:space="preserve">Westgate </v>
      </c>
      <c r="B1475" s="7">
        <f>'Consolidated List'!B1409</f>
        <v>3145</v>
      </c>
      <c r="C1475" s="7">
        <f>'Consolidated List'!C1409</f>
        <v>0</v>
      </c>
      <c r="D1475" s="7">
        <f>'Consolidated List'!D1409</f>
        <v>0</v>
      </c>
      <c r="E1475" s="7">
        <f>'Consolidated List'!E1409</f>
        <v>0</v>
      </c>
      <c r="F1475" s="7">
        <f>'Consolidated List'!F1409</f>
        <v>0</v>
      </c>
      <c r="G1475" s="7">
        <f>'Consolidated List'!G1409</f>
        <v>0</v>
      </c>
      <c r="H1475" s="7">
        <f>'Consolidated List'!H1409</f>
        <v>0</v>
      </c>
      <c r="I1475" s="7">
        <f>'Consolidated List'!I1409</f>
        <v>0</v>
      </c>
      <c r="J1475" s="7">
        <f>'Consolidated List'!J1409</f>
        <v>0</v>
      </c>
      <c r="K1475" s="7">
        <f>'Consolidated List'!K1409</f>
        <v>0</v>
      </c>
      <c r="L1475" s="7">
        <f>'Consolidated List'!L1409</f>
        <v>0</v>
      </c>
      <c r="M1475" s="7">
        <f>'Consolidated List'!M1409</f>
        <v>0</v>
      </c>
      <c r="N1475" s="7">
        <f>'Consolidated List'!N1409</f>
        <v>1</v>
      </c>
      <c r="O1475" s="7">
        <f>'Consolidated List'!O1409</f>
        <v>0</v>
      </c>
      <c r="P1475" s="7">
        <f>'Consolidated List'!P1409</f>
        <v>0</v>
      </c>
      <c r="Q1475" s="7">
        <f>'Consolidated List'!Q1409</f>
        <v>0</v>
      </c>
      <c r="R1475" s="10">
        <f ca="1">RAND()*2-1</f>
        <v>-0.52953420994266676</v>
      </c>
      <c r="V1475" s="10">
        <f ca="1">$B$2*LOG(B1475+1)+SUMPRODUCT($C$2:$T$2,C1475:T1475)</f>
        <v>122.13069560405319</v>
      </c>
      <c r="W1475" s="10">
        <f t="shared" ca="1" si="44"/>
        <v>27172159377.893734</v>
      </c>
      <c r="X1475" s="7">
        <f t="shared" ca="1" si="45"/>
        <v>1</v>
      </c>
      <c r="Y1475" s="16">
        <f ca="1">X1475/$AA$15</f>
        <v>1.1579434923575729E-4</v>
      </c>
    </row>
    <row r="1476" spans="1:25" x14ac:dyDescent="0.25">
      <c r="A1476" t="str">
        <f>'Consolidated List'!A1014</f>
        <v>Westgrove</v>
      </c>
      <c r="B1476" s="7">
        <f>'Consolidated List'!B1014</f>
        <v>0</v>
      </c>
      <c r="C1476" s="7">
        <f>'Consolidated List'!C1014</f>
        <v>0</v>
      </c>
      <c r="D1476" s="7">
        <f>'Consolidated List'!D1014</f>
        <v>0</v>
      </c>
      <c r="E1476" s="7">
        <f>'Consolidated List'!E1014</f>
        <v>0</v>
      </c>
      <c r="F1476" s="7">
        <f>'Consolidated List'!F1014</f>
        <v>0</v>
      </c>
      <c r="G1476" s="7">
        <f>'Consolidated List'!G1014</f>
        <v>0</v>
      </c>
      <c r="H1476" s="7">
        <f>'Consolidated List'!H1014</f>
        <v>0</v>
      </c>
      <c r="I1476" s="7">
        <f>'Consolidated List'!I1014</f>
        <v>0</v>
      </c>
      <c r="J1476" s="7">
        <f>'Consolidated List'!J1014</f>
        <v>0</v>
      </c>
      <c r="K1476" s="7">
        <f>'Consolidated List'!K1014</f>
        <v>0</v>
      </c>
      <c r="L1476" s="7">
        <f>'Consolidated List'!L1014</f>
        <v>0</v>
      </c>
      <c r="M1476" s="7">
        <f>'Consolidated List'!M1014</f>
        <v>1</v>
      </c>
      <c r="N1476" s="7">
        <f>'Consolidated List'!N1014</f>
        <v>0</v>
      </c>
      <c r="O1476" s="7">
        <f>'Consolidated List'!O1014</f>
        <v>0</v>
      </c>
      <c r="P1476" s="7">
        <f>'Consolidated List'!P1014</f>
        <v>0</v>
      </c>
      <c r="Q1476" s="7">
        <f>'Consolidated List'!Q1014</f>
        <v>0</v>
      </c>
      <c r="R1476" s="10">
        <f ca="1">RAND()*2-1</f>
        <v>-0.8872681997841132</v>
      </c>
      <c r="V1476" s="10">
        <f ca="1">$B$2*LOG(B1476+1)+SUMPRODUCT($C$2:$T$2,C1476:T1476)</f>
        <v>46.981684945971317</v>
      </c>
      <c r="W1476" s="10">
        <f t="shared" ca="1" si="44"/>
        <v>228898495.02364609</v>
      </c>
      <c r="X1476" s="7">
        <f t="shared" ca="1" si="45"/>
        <v>1</v>
      </c>
      <c r="Y1476" s="16">
        <f ca="1">X1476/$AA$15</f>
        <v>1.1579434923575729E-4</v>
      </c>
    </row>
    <row r="1477" spans="1:25" x14ac:dyDescent="0.25">
      <c r="A1477" s="13" t="str">
        <f>'Consolidated List'!A1898</f>
        <v xml:space="preserve">Westlake Estates </v>
      </c>
      <c r="B1477" s="14">
        <f>'Consolidated List'!B1898</f>
        <v>258</v>
      </c>
      <c r="C1477" s="14">
        <f>'Consolidated List'!C1898</f>
        <v>0</v>
      </c>
      <c r="D1477" s="14">
        <f>'Consolidated List'!D1898</f>
        <v>0</v>
      </c>
      <c r="E1477" s="14">
        <f>'Consolidated List'!E1898</f>
        <v>0</v>
      </c>
      <c r="F1477" s="14">
        <f>'Consolidated List'!F1898</f>
        <v>0</v>
      </c>
      <c r="G1477" s="14">
        <f>'Consolidated List'!G1898</f>
        <v>0</v>
      </c>
      <c r="H1477" s="14">
        <f>'Consolidated List'!H1898</f>
        <v>0</v>
      </c>
      <c r="I1477" s="14">
        <f>'Consolidated List'!I1898</f>
        <v>0</v>
      </c>
      <c r="J1477" s="14">
        <f>'Consolidated List'!J1898</f>
        <v>0</v>
      </c>
      <c r="K1477" s="14">
        <f>'Consolidated List'!K1898</f>
        <v>0</v>
      </c>
      <c r="L1477" s="14">
        <f>'Consolidated List'!L1898</f>
        <v>0</v>
      </c>
      <c r="M1477" s="14">
        <f>'Consolidated List'!M1898</f>
        <v>0</v>
      </c>
      <c r="N1477" s="14">
        <f>'Consolidated List'!N1898</f>
        <v>0</v>
      </c>
      <c r="O1477" s="14">
        <f>'Consolidated List'!O1898</f>
        <v>0</v>
      </c>
      <c r="P1477" s="14">
        <f>'Consolidated List'!P1898</f>
        <v>0</v>
      </c>
      <c r="Q1477" s="14">
        <f>'Consolidated List'!Q1898</f>
        <v>1</v>
      </c>
      <c r="R1477" s="15">
        <f ca="1">RAND()*2-1</f>
        <v>-0.85828754896017534</v>
      </c>
      <c r="S1477" s="13"/>
      <c r="T1477" s="13"/>
      <c r="U1477" s="13"/>
      <c r="V1477" s="15">
        <f ca="1">$B$2*LOG(B1477+1)+SUMPRODUCT($C$2:$T$2,C1477:T1477)</f>
        <v>111.05601672507956</v>
      </c>
      <c r="W1477" s="10">
        <f t="shared" ref="W1477:W1539" ca="1" si="46">$W$2^LOG(V1477)-2</f>
        <v>16893143151.597282</v>
      </c>
      <c r="X1477" s="7">
        <f t="shared" ref="X1477:X1539" ca="1" si="47">INT((W1477-$AA$18)/($AA$19-$AA$18)*($X$2-1)+1)</f>
        <v>1</v>
      </c>
      <c r="Y1477" s="16">
        <f ca="1">X1477/$AA$15</f>
        <v>1.1579434923575729E-4</v>
      </c>
    </row>
    <row r="1478" spans="1:25" x14ac:dyDescent="0.25">
      <c r="A1478" t="str">
        <f>'Consolidated List'!A534</f>
        <v xml:space="preserve">Westlock </v>
      </c>
      <c r="B1478" s="7">
        <f>'Consolidated List'!B534+'Consolidated List'!B1543</f>
        <v>11918</v>
      </c>
      <c r="C1478" s="7">
        <f>'Consolidated List'!C534</f>
        <v>0</v>
      </c>
      <c r="D1478" s="7">
        <f>'Consolidated List'!D534</f>
        <v>0</v>
      </c>
      <c r="E1478" s="7">
        <f>'Consolidated List'!E534</f>
        <v>0</v>
      </c>
      <c r="F1478" s="7">
        <f>'Consolidated List'!F534</f>
        <v>0</v>
      </c>
      <c r="G1478" s="7">
        <f>'Consolidated List'!G534</f>
        <v>1</v>
      </c>
      <c r="H1478" s="7">
        <f>'Consolidated List'!H534</f>
        <v>0</v>
      </c>
      <c r="I1478" s="7">
        <f>'Consolidated List'!I534</f>
        <v>0</v>
      </c>
      <c r="J1478" s="7">
        <f>'Consolidated List'!J534</f>
        <v>0</v>
      </c>
      <c r="K1478" s="7">
        <f>'Consolidated List'!K534</f>
        <v>0</v>
      </c>
      <c r="L1478" s="7">
        <f>'Consolidated List'!L534</f>
        <v>0</v>
      </c>
      <c r="M1478" s="7">
        <f>'Consolidated List'!M534</f>
        <v>0</v>
      </c>
      <c r="N1478" s="7">
        <f>'Consolidated List'!N534</f>
        <v>0</v>
      </c>
      <c r="O1478" s="7">
        <f>'Consolidated List'!O1543</f>
        <v>1</v>
      </c>
      <c r="P1478" s="7">
        <f>'Consolidated List'!P1543</f>
        <v>0</v>
      </c>
      <c r="Q1478" s="7">
        <f>'Consolidated List'!Q1543</f>
        <v>0</v>
      </c>
      <c r="R1478" s="10">
        <f ca="1">RAND()*2-1</f>
        <v>-0.91148043156619418</v>
      </c>
      <c r="V1478" s="10">
        <f ca="1">$B$2*LOG(B1478+1)+SUMPRODUCT($C$2:$T$2,C1478:T1478)</f>
        <v>245.4011097369139</v>
      </c>
      <c r="W1478" s="10">
        <f t="shared" ca="1" si="46"/>
        <v>889984845595.86133</v>
      </c>
      <c r="X1478" s="7">
        <f t="shared" ca="1" si="47"/>
        <v>7</v>
      </c>
      <c r="Y1478" s="16">
        <f ca="1">X1478/$AA$15</f>
        <v>8.1056044465030105E-4</v>
      </c>
    </row>
    <row r="1479" spans="1:25" x14ac:dyDescent="0.25">
      <c r="A1479" t="str">
        <f>'Consolidated List'!A1015</f>
        <v>Westmount</v>
      </c>
      <c r="B1479" s="7">
        <f>'Consolidated List'!B1015</f>
        <v>0</v>
      </c>
      <c r="C1479" s="7">
        <f>'Consolidated List'!C1015</f>
        <v>0</v>
      </c>
      <c r="D1479" s="7">
        <f>'Consolidated List'!D1015</f>
        <v>0</v>
      </c>
      <c r="E1479" s="7">
        <f>'Consolidated List'!E1015</f>
        <v>0</v>
      </c>
      <c r="F1479" s="7">
        <f>'Consolidated List'!F1015</f>
        <v>0</v>
      </c>
      <c r="G1479" s="7">
        <f>'Consolidated List'!G1015</f>
        <v>0</v>
      </c>
      <c r="H1479" s="7">
        <f>'Consolidated List'!H1015</f>
        <v>0</v>
      </c>
      <c r="I1479" s="7">
        <f>'Consolidated List'!I1015</f>
        <v>0</v>
      </c>
      <c r="J1479" s="7">
        <f>'Consolidated List'!J1015</f>
        <v>0</v>
      </c>
      <c r="K1479" s="7">
        <f>'Consolidated List'!K1015</f>
        <v>0</v>
      </c>
      <c r="L1479" s="7">
        <f>'Consolidated List'!L1015</f>
        <v>0</v>
      </c>
      <c r="M1479" s="7">
        <f>'Consolidated List'!M1015</f>
        <v>1</v>
      </c>
      <c r="N1479" s="7">
        <f>'Consolidated List'!N1015</f>
        <v>0</v>
      </c>
      <c r="O1479" s="7">
        <f>'Consolidated List'!O1015</f>
        <v>0</v>
      </c>
      <c r="P1479" s="7">
        <f>'Consolidated List'!P1015</f>
        <v>0</v>
      </c>
      <c r="Q1479" s="7">
        <f>'Consolidated List'!Q1015</f>
        <v>0</v>
      </c>
      <c r="R1479" s="10">
        <f ca="1">RAND()*2-1</f>
        <v>0.73820401794783952</v>
      </c>
      <c r="V1479" s="10">
        <f ca="1">$B$2*LOG(B1479+1)+SUMPRODUCT($C$2:$T$2,C1479:T1479)</f>
        <v>63.236407123290846</v>
      </c>
      <c r="W1479" s="10">
        <f t="shared" ca="1" si="46"/>
        <v>1011197374.4387366</v>
      </c>
      <c r="X1479" s="7">
        <f t="shared" ca="1" si="47"/>
        <v>1</v>
      </c>
      <c r="Y1479" s="16">
        <f ca="1">X1479/$AA$15</f>
        <v>1.1579434923575729E-4</v>
      </c>
    </row>
    <row r="1480" spans="1:25" x14ac:dyDescent="0.25">
      <c r="A1480" t="str">
        <f>'Consolidated List'!A1016</f>
        <v>Westridge</v>
      </c>
      <c r="B1480" s="7">
        <f>'Consolidated List'!B1016</f>
        <v>0</v>
      </c>
      <c r="C1480" s="7">
        <f>'Consolidated List'!C1016</f>
        <v>0</v>
      </c>
      <c r="D1480" s="7">
        <f>'Consolidated List'!D1016</f>
        <v>0</v>
      </c>
      <c r="E1480" s="7">
        <f>'Consolidated List'!E1016</f>
        <v>0</v>
      </c>
      <c r="F1480" s="7">
        <f>'Consolidated List'!F1016</f>
        <v>0</v>
      </c>
      <c r="G1480" s="7">
        <f>'Consolidated List'!G1016</f>
        <v>0</v>
      </c>
      <c r="H1480" s="7">
        <f>'Consolidated List'!H1016</f>
        <v>0</v>
      </c>
      <c r="I1480" s="7">
        <f>'Consolidated List'!I1016</f>
        <v>0</v>
      </c>
      <c r="J1480" s="7">
        <f>'Consolidated List'!J1016</f>
        <v>0</v>
      </c>
      <c r="K1480" s="7">
        <f>'Consolidated List'!K1016</f>
        <v>0</v>
      </c>
      <c r="L1480" s="7">
        <f>'Consolidated List'!L1016</f>
        <v>0</v>
      </c>
      <c r="M1480" s="7">
        <f>'Consolidated List'!M1016</f>
        <v>1</v>
      </c>
      <c r="N1480" s="7">
        <f>'Consolidated List'!N1016</f>
        <v>0</v>
      </c>
      <c r="O1480" s="7">
        <f>'Consolidated List'!O1016</f>
        <v>0</v>
      </c>
      <c r="P1480" s="7">
        <f>'Consolidated List'!P1016</f>
        <v>0</v>
      </c>
      <c r="Q1480" s="7">
        <f>'Consolidated List'!Q1016</f>
        <v>0</v>
      </c>
      <c r="R1480" s="10">
        <f ca="1">RAND()*2-1</f>
        <v>0.18326968753398232</v>
      </c>
      <c r="V1480" s="10">
        <f ca="1">$B$2*LOG(B1480+1)+SUMPRODUCT($C$2:$T$2,C1480:T1480)</f>
        <v>57.687063819152272</v>
      </c>
      <c r="W1480" s="10">
        <f t="shared" ca="1" si="46"/>
        <v>638840104.00237811</v>
      </c>
      <c r="X1480" s="7">
        <f t="shared" ca="1" si="47"/>
        <v>1</v>
      </c>
      <c r="Y1480" s="16">
        <f ca="1">X1480/$AA$15</f>
        <v>1.1579434923575729E-4</v>
      </c>
    </row>
    <row r="1481" spans="1:25" x14ac:dyDescent="0.25">
      <c r="A1481" t="str">
        <f>'Consolidated List'!A1017</f>
        <v>Westview Village</v>
      </c>
      <c r="B1481" s="7">
        <f>'Consolidated List'!B1017</f>
        <v>0</v>
      </c>
      <c r="C1481" s="7">
        <f>'Consolidated List'!C1017</f>
        <v>0</v>
      </c>
      <c r="D1481" s="7">
        <f>'Consolidated List'!D1017</f>
        <v>0</v>
      </c>
      <c r="E1481" s="7">
        <f>'Consolidated List'!E1017</f>
        <v>0</v>
      </c>
      <c r="F1481" s="7">
        <f>'Consolidated List'!F1017</f>
        <v>0</v>
      </c>
      <c r="G1481" s="7">
        <f>'Consolidated List'!G1017</f>
        <v>0</v>
      </c>
      <c r="H1481" s="7">
        <f>'Consolidated List'!H1017</f>
        <v>0</v>
      </c>
      <c r="I1481" s="7">
        <f>'Consolidated List'!I1017</f>
        <v>0</v>
      </c>
      <c r="J1481" s="7">
        <f>'Consolidated List'!J1017</f>
        <v>0</v>
      </c>
      <c r="K1481" s="7">
        <f>'Consolidated List'!K1017</f>
        <v>0</v>
      </c>
      <c r="L1481" s="7">
        <f>'Consolidated List'!L1017</f>
        <v>0</v>
      </c>
      <c r="M1481" s="7">
        <f>'Consolidated List'!M1017</f>
        <v>1</v>
      </c>
      <c r="N1481" s="7">
        <f>'Consolidated List'!N1017</f>
        <v>0</v>
      </c>
      <c r="O1481" s="7">
        <f>'Consolidated List'!O1017</f>
        <v>0</v>
      </c>
      <c r="P1481" s="7">
        <f>'Consolidated List'!P1017</f>
        <v>0</v>
      </c>
      <c r="Q1481" s="7">
        <f>'Consolidated List'!Q1017</f>
        <v>0</v>
      </c>
      <c r="R1481" s="10">
        <f ca="1">RAND()*2-1</f>
        <v>-0.39161243397962009</v>
      </c>
      <c r="T1481">
        <v>1</v>
      </c>
      <c r="V1481" s="10">
        <f ca="1">$B$2*LOG(B1481+1)+SUMPRODUCT($C$2:$T$2,C1481:T1481)</f>
        <v>95.938242604016253</v>
      </c>
      <c r="W1481" s="10">
        <f t="shared" ca="1" si="46"/>
        <v>8127533980.0011587</v>
      </c>
      <c r="X1481" s="7">
        <f t="shared" ca="1" si="47"/>
        <v>1</v>
      </c>
      <c r="Y1481" s="16">
        <f ca="1">X1481/$AA$15</f>
        <v>1.1579434923575729E-4</v>
      </c>
    </row>
    <row r="1482" spans="1:25" x14ac:dyDescent="0.25">
      <c r="A1482" t="str">
        <f>'Consolidated List'!A959</f>
        <v>Westwood</v>
      </c>
      <c r="B1482" s="7">
        <f>'Consolidated List'!B959</f>
        <v>0</v>
      </c>
      <c r="C1482" s="7">
        <f>'Consolidated List'!C959</f>
        <v>0</v>
      </c>
      <c r="D1482" s="7">
        <f>'Consolidated List'!D959</f>
        <v>0</v>
      </c>
      <c r="E1482" s="7">
        <f>'Consolidated List'!E959</f>
        <v>0</v>
      </c>
      <c r="F1482" s="7">
        <f>'Consolidated List'!F959</f>
        <v>0</v>
      </c>
      <c r="G1482" s="7">
        <f>'Consolidated List'!G959</f>
        <v>0</v>
      </c>
      <c r="H1482" s="7">
        <f>'Consolidated List'!H959</f>
        <v>0</v>
      </c>
      <c r="I1482" s="7">
        <f>'Consolidated List'!I959</f>
        <v>0</v>
      </c>
      <c r="J1482" s="7">
        <f>'Consolidated List'!J959</f>
        <v>0</v>
      </c>
      <c r="K1482" s="7">
        <f>'Consolidated List'!K959</f>
        <v>0</v>
      </c>
      <c r="L1482" s="7">
        <f>'Consolidated List'!L959</f>
        <v>0</v>
      </c>
      <c r="M1482" s="7">
        <f>'Consolidated List'!M959</f>
        <v>1</v>
      </c>
      <c r="N1482" s="7">
        <f>'Consolidated List'!N959</f>
        <v>0</v>
      </c>
      <c r="O1482" s="7">
        <f>'Consolidated List'!O959</f>
        <v>0</v>
      </c>
      <c r="P1482" s="7">
        <f>'Consolidated List'!P959</f>
        <v>0</v>
      </c>
      <c r="Q1482" s="7">
        <f>'Consolidated List'!Q959</f>
        <v>0</v>
      </c>
      <c r="R1482" s="10">
        <f ca="1">RAND()*2-1</f>
        <v>2.7983591238832872E-2</v>
      </c>
      <c r="T1482">
        <v>1</v>
      </c>
      <c r="V1482" s="10">
        <f ca="1">$B$2*LOG(B1482+1)+SUMPRODUCT($C$2:$T$2,C1482:T1482)</f>
        <v>100.13420285620077</v>
      </c>
      <c r="W1482" s="10">
        <f t="shared" ca="1" si="46"/>
        <v>10067281772.033552</v>
      </c>
      <c r="X1482" s="7">
        <f t="shared" ca="1" si="47"/>
        <v>1</v>
      </c>
      <c r="Y1482" s="16">
        <f ca="1">X1482/$AA$15</f>
        <v>1.1579434923575729E-4</v>
      </c>
    </row>
    <row r="1483" spans="1:25" x14ac:dyDescent="0.25">
      <c r="A1483" t="str">
        <f>'Consolidated List'!A535</f>
        <v xml:space="preserve">Wetaskiwin </v>
      </c>
      <c r="B1483" s="7">
        <f>'Consolidated List'!B535+'Consolidated List'!B737</f>
        <v>22820</v>
      </c>
      <c r="C1483" s="7">
        <f>'Consolidated List'!C535</f>
        <v>0</v>
      </c>
      <c r="D1483" s="7">
        <f>'Consolidated List'!D535</f>
        <v>0</v>
      </c>
      <c r="E1483" s="7">
        <f>'Consolidated List'!E535</f>
        <v>0</v>
      </c>
      <c r="F1483" s="7">
        <f>'Consolidated List'!F535</f>
        <v>0</v>
      </c>
      <c r="G1483" s="7">
        <f>'Consolidated List'!G535</f>
        <v>1</v>
      </c>
      <c r="H1483" s="7">
        <f>'Consolidated List'!H535</f>
        <v>0</v>
      </c>
      <c r="I1483" s="7">
        <f>'Consolidated List'!I535</f>
        <v>0</v>
      </c>
      <c r="J1483" s="7">
        <f>'Consolidated List'!J737</f>
        <v>1</v>
      </c>
      <c r="K1483" s="7">
        <f>'Consolidated List'!K535</f>
        <v>0</v>
      </c>
      <c r="L1483" s="7">
        <f>'Consolidated List'!L535</f>
        <v>0</v>
      </c>
      <c r="M1483" s="7">
        <f>'Consolidated List'!M535</f>
        <v>0</v>
      </c>
      <c r="N1483" s="7">
        <f>'Consolidated List'!N535</f>
        <v>0</v>
      </c>
      <c r="O1483" s="7">
        <f>'Consolidated List'!O535</f>
        <v>0</v>
      </c>
      <c r="P1483" s="7">
        <f>'Consolidated List'!P535</f>
        <v>0</v>
      </c>
      <c r="Q1483" s="7">
        <f>'Consolidated List'!Q535</f>
        <v>0</v>
      </c>
      <c r="R1483" s="10">
        <f ca="1">RAND()*2-1</f>
        <v>-0.88522564141272775</v>
      </c>
      <c r="T1483">
        <v>2</v>
      </c>
      <c r="V1483" s="10">
        <f ca="1">$B$2*LOG(B1483+1)+SUMPRODUCT($C$2:$T$2,C1483:T1483)</f>
        <v>387.97278772803719</v>
      </c>
      <c r="W1483" s="10">
        <f t="shared" ca="1" si="46"/>
        <v>8790353229598.9902</v>
      </c>
      <c r="X1483" s="7">
        <f t="shared" ca="1" si="47"/>
        <v>65</v>
      </c>
      <c r="Y1483" s="16">
        <f ca="1">X1483/$AA$15</f>
        <v>7.5266327003242241E-3</v>
      </c>
    </row>
    <row r="1484" spans="1:25" x14ac:dyDescent="0.25">
      <c r="A1484" t="str">
        <f>'Consolidated List'!A536</f>
        <v xml:space="preserve">Wheatland </v>
      </c>
      <c r="B1484" s="7">
        <f>'Consolidated List'!B536</f>
        <v>8164</v>
      </c>
      <c r="C1484" s="7">
        <f>'Consolidated List'!C536</f>
        <v>0</v>
      </c>
      <c r="D1484" s="7">
        <f>'Consolidated List'!D536</f>
        <v>0</v>
      </c>
      <c r="E1484" s="7">
        <f>'Consolidated List'!E536</f>
        <v>0</v>
      </c>
      <c r="F1484" s="7">
        <f>'Consolidated List'!F536</f>
        <v>0</v>
      </c>
      <c r="G1484" s="7">
        <f>'Consolidated List'!G536</f>
        <v>1</v>
      </c>
      <c r="H1484" s="7">
        <f>'Consolidated List'!H536</f>
        <v>0</v>
      </c>
      <c r="I1484" s="7">
        <f>'Consolidated List'!I536</f>
        <v>0</v>
      </c>
      <c r="J1484" s="7">
        <f>'Consolidated List'!J536</f>
        <v>0</v>
      </c>
      <c r="K1484" s="7">
        <f>'Consolidated List'!K536</f>
        <v>0</v>
      </c>
      <c r="L1484" s="7">
        <f>'Consolidated List'!L536</f>
        <v>0</v>
      </c>
      <c r="M1484" s="7">
        <f>'Consolidated List'!M536</f>
        <v>0</v>
      </c>
      <c r="N1484" s="7">
        <f>'Consolidated List'!N536</f>
        <v>0</v>
      </c>
      <c r="O1484" s="7">
        <f>'Consolidated List'!O536</f>
        <v>0</v>
      </c>
      <c r="P1484" s="7">
        <f>'Consolidated List'!P536</f>
        <v>0</v>
      </c>
      <c r="Q1484" s="7">
        <f>'Consolidated List'!Q536</f>
        <v>0</v>
      </c>
      <c r="R1484" s="10">
        <f ca="1">RAND()*2-1</f>
        <v>0.66193914892942263</v>
      </c>
      <c r="T1484">
        <v>5</v>
      </c>
      <c r="V1484" s="10">
        <f ca="1">$B$2*LOG(B1484+1)+SUMPRODUCT($C$2:$T$2,C1484:T1484)</f>
        <v>395.71394572869292</v>
      </c>
      <c r="W1484" s="10">
        <f t="shared" ca="1" si="46"/>
        <v>9703016716437.4199</v>
      </c>
      <c r="X1484" s="7">
        <f t="shared" ca="1" si="47"/>
        <v>72</v>
      </c>
      <c r="Y1484" s="16">
        <f ca="1">X1484/$AA$15</f>
        <v>8.3371931449745251E-3</v>
      </c>
    </row>
    <row r="1485" spans="1:25" x14ac:dyDescent="0.25">
      <c r="A1485" t="str">
        <f>'Consolidated List'!A80</f>
        <v xml:space="preserve">Whiskey Gap </v>
      </c>
      <c r="B1485" s="7">
        <f>'Consolidated List'!B80</f>
        <v>0</v>
      </c>
      <c r="C1485" s="7">
        <f>'Consolidated List'!C80</f>
        <v>0</v>
      </c>
      <c r="D1485" s="7">
        <f>'Consolidated List'!D80</f>
        <v>1</v>
      </c>
      <c r="E1485" s="7">
        <f>'Consolidated List'!E80</f>
        <v>0</v>
      </c>
      <c r="F1485" s="7">
        <f>'Consolidated List'!F80</f>
        <v>0</v>
      </c>
      <c r="G1485" s="7">
        <f>'Consolidated List'!G80</f>
        <v>0</v>
      </c>
      <c r="H1485" s="7">
        <f>'Consolidated List'!H80</f>
        <v>0</v>
      </c>
      <c r="I1485" s="7">
        <f>'Consolidated List'!I80</f>
        <v>0</v>
      </c>
      <c r="J1485" s="7">
        <f>'Consolidated List'!J80</f>
        <v>0</v>
      </c>
      <c r="K1485" s="7">
        <f>'Consolidated List'!K80</f>
        <v>0</v>
      </c>
      <c r="L1485" s="7">
        <f>'Consolidated List'!L80</f>
        <v>0</v>
      </c>
      <c r="M1485" s="7">
        <f>'Consolidated List'!M80</f>
        <v>0</v>
      </c>
      <c r="N1485" s="7">
        <f>'Consolidated List'!N80</f>
        <v>0</v>
      </c>
      <c r="O1485" s="7">
        <f>'Consolidated List'!O80</f>
        <v>0</v>
      </c>
      <c r="P1485" s="7">
        <f>'Consolidated List'!P80</f>
        <v>0</v>
      </c>
      <c r="Q1485" s="7">
        <f>'Consolidated List'!Q80</f>
        <v>0</v>
      </c>
      <c r="R1485" s="10">
        <f ca="1">RAND()*2-1</f>
        <v>-0.77249625836734626</v>
      </c>
      <c r="T1485">
        <v>8</v>
      </c>
      <c r="V1485" s="10">
        <f ca="1">$B$2*LOG(B1485+1)+SUMPRODUCT($C$2:$T$2,C1485:T1485)</f>
        <v>354.27503741632654</v>
      </c>
      <c r="W1485" s="10">
        <f t="shared" ca="1" si="46"/>
        <v>5580881008144.6992</v>
      </c>
      <c r="X1485" s="7">
        <f t="shared" ca="1" si="47"/>
        <v>42</v>
      </c>
      <c r="Y1485" s="16">
        <f ca="1">X1485/$AA$15</f>
        <v>4.8633626679018063E-3</v>
      </c>
    </row>
    <row r="1486" spans="1:25" x14ac:dyDescent="0.25">
      <c r="A1486" t="str">
        <f>'Consolidated List'!A588</f>
        <v xml:space="preserve">Whispering Hills </v>
      </c>
      <c r="B1486" s="7">
        <f>'Consolidated List'!B588</f>
        <v>125</v>
      </c>
      <c r="C1486" s="7">
        <f>'Consolidated List'!C588</f>
        <v>0</v>
      </c>
      <c r="D1486" s="7">
        <f>'Consolidated List'!D588</f>
        <v>0</v>
      </c>
      <c r="E1486" s="7">
        <f>'Consolidated List'!E588</f>
        <v>0</v>
      </c>
      <c r="F1486" s="7">
        <f>'Consolidated List'!F588</f>
        <v>1</v>
      </c>
      <c r="G1486" s="7">
        <f>'Consolidated List'!G588</f>
        <v>0</v>
      </c>
      <c r="H1486" s="7">
        <f>'Consolidated List'!H588</f>
        <v>0</v>
      </c>
      <c r="I1486" s="7">
        <f>'Consolidated List'!I588</f>
        <v>0</v>
      </c>
      <c r="J1486" s="7">
        <f>'Consolidated List'!J588</f>
        <v>0</v>
      </c>
      <c r="K1486" s="7">
        <f>'Consolidated List'!K588</f>
        <v>0</v>
      </c>
      <c r="L1486" s="7">
        <f>'Consolidated List'!L588</f>
        <v>0</v>
      </c>
      <c r="M1486" s="7">
        <f>'Consolidated List'!M588</f>
        <v>0</v>
      </c>
      <c r="N1486" s="7">
        <f>'Consolidated List'!N588</f>
        <v>0</v>
      </c>
      <c r="O1486" s="7">
        <f>'Consolidated List'!O588</f>
        <v>0</v>
      </c>
      <c r="P1486" s="7">
        <f>'Consolidated List'!P588</f>
        <v>0</v>
      </c>
      <c r="Q1486" s="7">
        <f>'Consolidated List'!Q588</f>
        <v>0</v>
      </c>
      <c r="R1486" s="10">
        <f ca="1">RAND()*2-1</f>
        <v>-0.29265803246725453</v>
      </c>
      <c r="T1486">
        <v>7</v>
      </c>
      <c r="V1486" s="10">
        <f ca="1">$B$2*LOG(B1486+1)+SUMPRODUCT($C$2:$T$2,C1486:T1486)</f>
        <v>391.385647664207</v>
      </c>
      <c r="W1486" s="10">
        <f t="shared" ca="1" si="46"/>
        <v>9183843596000.9824</v>
      </c>
      <c r="X1486" s="7">
        <f t="shared" ca="1" si="47"/>
        <v>68</v>
      </c>
      <c r="Y1486" s="16">
        <f ca="1">X1486/$AA$15</f>
        <v>7.874015748031496E-3</v>
      </c>
    </row>
    <row r="1487" spans="1:25" x14ac:dyDescent="0.25">
      <c r="A1487" t="str">
        <f>'Consolidated List'!A697</f>
        <v xml:space="preserve">White Fish Lake </v>
      </c>
      <c r="B1487" s="7">
        <f>'Consolidated List'!B697</f>
        <v>1175</v>
      </c>
      <c r="C1487" s="7">
        <f>'Consolidated List'!C697</f>
        <v>0</v>
      </c>
      <c r="D1487" s="7">
        <f>'Consolidated List'!D697</f>
        <v>0</v>
      </c>
      <c r="E1487" s="7">
        <f>'Consolidated List'!E697</f>
        <v>0</v>
      </c>
      <c r="F1487" s="7">
        <f>'Consolidated List'!F697</f>
        <v>0</v>
      </c>
      <c r="G1487" s="7">
        <f>'Consolidated List'!G697</f>
        <v>0</v>
      </c>
      <c r="H1487" s="7">
        <f>'Consolidated List'!H697</f>
        <v>0</v>
      </c>
      <c r="I1487" s="7">
        <f>'Consolidated List'!I697</f>
        <v>1</v>
      </c>
      <c r="J1487" s="7">
        <f>'Consolidated List'!J697</f>
        <v>0</v>
      </c>
      <c r="K1487" s="7">
        <f>'Consolidated List'!K697</f>
        <v>0</v>
      </c>
      <c r="L1487" s="7">
        <f>'Consolidated List'!L697</f>
        <v>0</v>
      </c>
      <c r="M1487" s="7">
        <f>'Consolidated List'!M697</f>
        <v>0</v>
      </c>
      <c r="N1487" s="7">
        <f>'Consolidated List'!N697</f>
        <v>0</v>
      </c>
      <c r="O1487" s="7">
        <f>'Consolidated List'!O697</f>
        <v>0</v>
      </c>
      <c r="P1487" s="7">
        <f>'Consolidated List'!P697</f>
        <v>0</v>
      </c>
      <c r="Q1487" s="7">
        <f>'Consolidated List'!Q697</f>
        <v>0</v>
      </c>
      <c r="R1487" s="10">
        <f ca="1">RAND()*2-1</f>
        <v>0.27774503589692001</v>
      </c>
      <c r="T1487">
        <v>3</v>
      </c>
      <c r="V1487" s="10">
        <f ca="1">$B$2*LOG(B1487+1)+SUMPRODUCT($C$2:$T$2,C1487:T1487)</f>
        <v>271.10089197639314</v>
      </c>
      <c r="W1487" s="10">
        <f t="shared" ca="1" si="46"/>
        <v>1464383181990.7888</v>
      </c>
      <c r="X1487" s="7">
        <f t="shared" ca="1" si="47"/>
        <v>11</v>
      </c>
      <c r="Y1487" s="16">
        <f ca="1">X1487/$AA$15</f>
        <v>1.2737378415933302E-3</v>
      </c>
    </row>
    <row r="1488" spans="1:25" x14ac:dyDescent="0.25">
      <c r="A1488" t="str">
        <f>'Consolidated List'!A589</f>
        <v xml:space="preserve">White Sands </v>
      </c>
      <c r="B1488" s="7">
        <f>'Consolidated List'!B589</f>
        <v>120</v>
      </c>
      <c r="C1488" s="7">
        <f>'Consolidated List'!C589</f>
        <v>0</v>
      </c>
      <c r="D1488" s="7">
        <f>'Consolidated List'!D589</f>
        <v>0</v>
      </c>
      <c r="E1488" s="7">
        <f>'Consolidated List'!E589</f>
        <v>0</v>
      </c>
      <c r="F1488" s="7">
        <f>'Consolidated List'!F589</f>
        <v>1</v>
      </c>
      <c r="G1488" s="7">
        <f>'Consolidated List'!G589</f>
        <v>0</v>
      </c>
      <c r="H1488" s="7">
        <f>'Consolidated List'!H589</f>
        <v>0</v>
      </c>
      <c r="I1488" s="7">
        <f>'Consolidated List'!I589</f>
        <v>0</v>
      </c>
      <c r="J1488" s="7">
        <f>'Consolidated List'!J589</f>
        <v>0</v>
      </c>
      <c r="K1488" s="7">
        <f>'Consolidated List'!K589</f>
        <v>0</v>
      </c>
      <c r="L1488" s="7">
        <f>'Consolidated List'!L589</f>
        <v>0</v>
      </c>
      <c r="M1488" s="7">
        <f>'Consolidated List'!M589</f>
        <v>0</v>
      </c>
      <c r="N1488" s="7">
        <f>'Consolidated List'!N589</f>
        <v>0</v>
      </c>
      <c r="O1488" s="7">
        <f>'Consolidated List'!O589</f>
        <v>0</v>
      </c>
      <c r="P1488" s="7">
        <f>'Consolidated List'!P589</f>
        <v>0</v>
      </c>
      <c r="Q1488" s="7">
        <f>'Consolidated List'!Q589</f>
        <v>0</v>
      </c>
      <c r="R1488" s="10">
        <f ca="1">RAND()*2-1</f>
        <v>0.55112737905112197</v>
      </c>
      <c r="T1488">
        <v>5</v>
      </c>
      <c r="V1488" s="10">
        <f ca="1">$B$2*LOG(B1488+1)+SUMPRODUCT($C$2:$T$2,C1488:T1488)</f>
        <v>311.24319101095409</v>
      </c>
      <c r="W1488" s="10">
        <f t="shared" ca="1" si="46"/>
        <v>2920783027454.2485</v>
      </c>
      <c r="X1488" s="7">
        <f t="shared" ca="1" si="47"/>
        <v>22</v>
      </c>
      <c r="Y1488" s="16">
        <f ca="1">X1488/$AA$15</f>
        <v>2.5474756831866605E-3</v>
      </c>
    </row>
    <row r="1489" spans="1:25" x14ac:dyDescent="0.25">
      <c r="A1489" t="str">
        <f>'Consolidated List'!A1544</f>
        <v xml:space="preserve">Whitecourt </v>
      </c>
      <c r="B1489" s="7">
        <f>'Consolidated List'!B1544</f>
        <v>8971</v>
      </c>
      <c r="C1489" s="7">
        <f>'Consolidated List'!C1544</f>
        <v>0</v>
      </c>
      <c r="D1489" s="7">
        <f>'Consolidated List'!D1544</f>
        <v>0</v>
      </c>
      <c r="E1489" s="7">
        <f>'Consolidated List'!E1544</f>
        <v>0</v>
      </c>
      <c r="F1489" s="7">
        <f>'Consolidated List'!F1544</f>
        <v>0</v>
      </c>
      <c r="G1489" s="7">
        <f>'Consolidated List'!G1544</f>
        <v>0</v>
      </c>
      <c r="H1489" s="7">
        <f>'Consolidated List'!H1544</f>
        <v>0</v>
      </c>
      <c r="I1489" s="7">
        <f>'Consolidated List'!I1544</f>
        <v>0</v>
      </c>
      <c r="J1489" s="7">
        <f>'Consolidated List'!J1544</f>
        <v>0</v>
      </c>
      <c r="K1489" s="7">
        <f>'Consolidated List'!K1544</f>
        <v>0</v>
      </c>
      <c r="L1489" s="7">
        <f>'Consolidated List'!L1544</f>
        <v>0</v>
      </c>
      <c r="M1489" s="7">
        <f>'Consolidated List'!M1544</f>
        <v>0</v>
      </c>
      <c r="N1489" s="7">
        <f>'Consolidated List'!N1544</f>
        <v>0</v>
      </c>
      <c r="O1489" s="7">
        <f>'Consolidated List'!O1544</f>
        <v>1</v>
      </c>
      <c r="P1489" s="7">
        <f>'Consolidated List'!P1544</f>
        <v>0</v>
      </c>
      <c r="Q1489" s="7">
        <f>'Consolidated List'!Q1544</f>
        <v>0</v>
      </c>
      <c r="R1489" s="10">
        <f ca="1">RAND()*2-1</f>
        <v>-0.70299564106398926</v>
      </c>
      <c r="T1489">
        <v>3</v>
      </c>
      <c r="V1489" s="10">
        <f ca="1">$B$2*LOG(B1489+1)+SUMPRODUCT($C$2:$T$2,C1489:T1489)</f>
        <v>335.41538933142078</v>
      </c>
      <c r="W1489" s="10">
        <f t="shared" ca="1" si="46"/>
        <v>4245363912162.6763</v>
      </c>
      <c r="X1489" s="7">
        <f t="shared" ca="1" si="47"/>
        <v>32</v>
      </c>
      <c r="Y1489" s="16">
        <f ca="1">X1489/$AA$15</f>
        <v>3.7054191755442334E-3</v>
      </c>
    </row>
    <row r="1490" spans="1:25" x14ac:dyDescent="0.25">
      <c r="A1490" t="str">
        <f>'Consolidated List'!A692</f>
        <v>Whitefish Lake</v>
      </c>
      <c r="B1490" s="7">
        <f>'Consolidated List'!B692</f>
        <v>933</v>
      </c>
      <c r="C1490" s="7">
        <f>'Consolidated List'!C692</f>
        <v>0</v>
      </c>
      <c r="D1490" s="7">
        <f>'Consolidated List'!D692</f>
        <v>0</v>
      </c>
      <c r="E1490" s="7">
        <f>'Consolidated List'!E692</f>
        <v>0</v>
      </c>
      <c r="F1490" s="7">
        <f>'Consolidated List'!F692</f>
        <v>0</v>
      </c>
      <c r="G1490" s="7">
        <f>'Consolidated List'!G692</f>
        <v>0</v>
      </c>
      <c r="H1490" s="7">
        <f>'Consolidated List'!H692</f>
        <v>0</v>
      </c>
      <c r="I1490" s="7">
        <f>'Consolidated List'!I692</f>
        <v>1</v>
      </c>
      <c r="J1490" s="7">
        <f>'Consolidated List'!J692</f>
        <v>0</v>
      </c>
      <c r="K1490" s="7">
        <f>'Consolidated List'!K692</f>
        <v>0</v>
      </c>
      <c r="L1490" s="7">
        <f>'Consolidated List'!L692</f>
        <v>0</v>
      </c>
      <c r="M1490" s="7">
        <f>'Consolidated List'!M692</f>
        <v>0</v>
      </c>
      <c r="N1490" s="7">
        <f>'Consolidated List'!N692</f>
        <v>0</v>
      </c>
      <c r="O1490" s="7">
        <f>'Consolidated List'!O692</f>
        <v>0</v>
      </c>
      <c r="P1490" s="7">
        <f>'Consolidated List'!P692</f>
        <v>0</v>
      </c>
      <c r="Q1490" s="7">
        <f>'Consolidated List'!Q692</f>
        <v>0</v>
      </c>
      <c r="R1490" s="10">
        <f ca="1">RAND()*2-1</f>
        <v>-0.17537868963242786</v>
      </c>
      <c r="V1490" s="10">
        <f ca="1">$B$2*LOG(B1490+1)+SUMPRODUCT($C$2:$T$2,C1490:T1490)</f>
        <v>131.26766001926882</v>
      </c>
      <c r="W1490" s="10">
        <f t="shared" ca="1" si="46"/>
        <v>38975232790.536888</v>
      </c>
      <c r="X1490" s="7">
        <f t="shared" ca="1" si="47"/>
        <v>1</v>
      </c>
      <c r="Y1490" s="16">
        <f ca="1">X1490/$AA$15</f>
        <v>1.1579434923575729E-4</v>
      </c>
    </row>
    <row r="1491" spans="1:25" x14ac:dyDescent="0.25">
      <c r="A1491" t="str">
        <f>'Consolidated List'!A1410</f>
        <v xml:space="preserve">Whitehorn </v>
      </c>
      <c r="B1491" s="7">
        <f>'Consolidated List'!B1410</f>
        <v>1842</v>
      </c>
      <c r="C1491" s="7">
        <f>'Consolidated List'!C1410</f>
        <v>0</v>
      </c>
      <c r="D1491" s="7">
        <f>'Consolidated List'!D1410</f>
        <v>0</v>
      </c>
      <c r="E1491" s="7">
        <f>'Consolidated List'!E1410</f>
        <v>0</v>
      </c>
      <c r="F1491" s="7">
        <f>'Consolidated List'!F1410</f>
        <v>0</v>
      </c>
      <c r="G1491" s="7">
        <f>'Consolidated List'!G1410</f>
        <v>0</v>
      </c>
      <c r="H1491" s="7">
        <f>'Consolidated List'!H1410</f>
        <v>0</v>
      </c>
      <c r="I1491" s="7">
        <f>'Consolidated List'!I1410</f>
        <v>0</v>
      </c>
      <c r="J1491" s="7">
        <f>'Consolidated List'!J1410</f>
        <v>0</v>
      </c>
      <c r="K1491" s="7">
        <f>'Consolidated List'!K1410</f>
        <v>0</v>
      </c>
      <c r="L1491" s="7">
        <f>'Consolidated List'!L1410</f>
        <v>0</v>
      </c>
      <c r="M1491" s="7">
        <f>'Consolidated List'!M1410</f>
        <v>0</v>
      </c>
      <c r="N1491" s="7">
        <f>'Consolidated List'!N1410</f>
        <v>1</v>
      </c>
      <c r="O1491" s="7">
        <f>'Consolidated List'!O1410</f>
        <v>0</v>
      </c>
      <c r="P1491" s="7">
        <f>'Consolidated List'!P1410</f>
        <v>0</v>
      </c>
      <c r="Q1491" s="7">
        <f>'Consolidated List'!Q1410</f>
        <v>0</v>
      </c>
      <c r="R1491" s="10">
        <f ca="1">RAND()*2-1</f>
        <v>0.66060474124990476</v>
      </c>
      <c r="T1491">
        <v>2</v>
      </c>
      <c r="V1491" s="10">
        <f ca="1">$B$2*LOG(B1491+1)+SUMPRODUCT($C$2:$T$2,C1491:T1491)</f>
        <v>214.36838347472849</v>
      </c>
      <c r="W1491" s="10">
        <f t="shared" ca="1" si="46"/>
        <v>452692881139.14325</v>
      </c>
      <c r="X1491" s="7">
        <f t="shared" ca="1" si="47"/>
        <v>4</v>
      </c>
      <c r="Y1491" s="16">
        <f ca="1">X1491/$AA$15</f>
        <v>4.6317739694302917E-4</v>
      </c>
    </row>
    <row r="1492" spans="1:25" x14ac:dyDescent="0.25">
      <c r="A1492" t="str">
        <f>'Consolidated List'!A462</f>
        <v xml:space="preserve">Whitelaw </v>
      </c>
      <c r="B1492" s="7">
        <f>'Consolidated List'!B462</f>
        <v>136</v>
      </c>
      <c r="C1492" s="7">
        <f>'Consolidated List'!C462</f>
        <v>0</v>
      </c>
      <c r="D1492" s="7">
        <f>'Consolidated List'!D462</f>
        <v>0</v>
      </c>
      <c r="E1492" s="7">
        <f>'Consolidated List'!E462</f>
        <v>1</v>
      </c>
      <c r="F1492" s="7">
        <f>'Consolidated List'!F462</f>
        <v>0</v>
      </c>
      <c r="G1492" s="7">
        <f>'Consolidated List'!G462</f>
        <v>0</v>
      </c>
      <c r="H1492" s="7">
        <f>'Consolidated List'!H462</f>
        <v>0</v>
      </c>
      <c r="I1492" s="7">
        <f>'Consolidated List'!I462</f>
        <v>0</v>
      </c>
      <c r="J1492" s="7">
        <f>'Consolidated List'!J462</f>
        <v>0</v>
      </c>
      <c r="K1492" s="7">
        <f>'Consolidated List'!K462</f>
        <v>0</v>
      </c>
      <c r="L1492" s="7">
        <f>'Consolidated List'!L462</f>
        <v>0</v>
      </c>
      <c r="M1492" s="7">
        <f>'Consolidated List'!M462</f>
        <v>0</v>
      </c>
      <c r="N1492" s="7">
        <f>'Consolidated List'!N462</f>
        <v>0</v>
      </c>
      <c r="O1492" s="7">
        <f>'Consolidated List'!O462</f>
        <v>0</v>
      </c>
      <c r="P1492" s="7">
        <f>'Consolidated List'!P462</f>
        <v>0</v>
      </c>
      <c r="Q1492" s="14">
        <f>'Consolidated List'!Q1899</f>
        <v>1</v>
      </c>
      <c r="R1492" s="10">
        <f ca="1">RAND()*2-1</f>
        <v>0.57212109488868923</v>
      </c>
      <c r="T1492">
        <v>1</v>
      </c>
      <c r="V1492" s="10">
        <f ca="1">$B$2*LOG(B1492+1)+SUMPRODUCT($C$2:$T$2,C1492:T1492)</f>
        <v>185.23298966504831</v>
      </c>
      <c r="W1492" s="10">
        <f t="shared" ca="1" si="46"/>
        <v>218067869974.21683</v>
      </c>
      <c r="X1492" s="7">
        <f t="shared" ca="1" si="47"/>
        <v>2</v>
      </c>
      <c r="Y1492" s="16">
        <f ca="1">X1492/$AA$15</f>
        <v>2.3158869847151459E-4</v>
      </c>
    </row>
    <row r="1493" spans="1:25" x14ac:dyDescent="0.25">
      <c r="A1493" t="str">
        <f>'Consolidated List'!A81</f>
        <v xml:space="preserve">Whitford </v>
      </c>
      <c r="B1493" s="7">
        <f>'Consolidated List'!B81</f>
        <v>0</v>
      </c>
      <c r="C1493" s="7">
        <f>'Consolidated List'!C81</f>
        <v>0</v>
      </c>
      <c r="D1493" s="7">
        <f>'Consolidated List'!D81</f>
        <v>1</v>
      </c>
      <c r="E1493" s="7">
        <f>'Consolidated List'!E463</f>
        <v>1</v>
      </c>
      <c r="F1493" s="7">
        <f>'Consolidated List'!F81</f>
        <v>0</v>
      </c>
      <c r="G1493" s="7">
        <f>'Consolidated List'!G81</f>
        <v>0</v>
      </c>
      <c r="H1493" s="7">
        <f>'Consolidated List'!H81</f>
        <v>0</v>
      </c>
      <c r="I1493" s="7">
        <f>'Consolidated List'!I81</f>
        <v>0</v>
      </c>
      <c r="J1493" s="7">
        <f>'Consolidated List'!J81</f>
        <v>0</v>
      </c>
      <c r="K1493" s="7">
        <f>'Consolidated List'!K81</f>
        <v>0</v>
      </c>
      <c r="L1493" s="7">
        <f>'Consolidated List'!L81</f>
        <v>0</v>
      </c>
      <c r="M1493" s="7">
        <f>'Consolidated List'!M81</f>
        <v>0</v>
      </c>
      <c r="N1493" s="7">
        <f>'Consolidated List'!N81</f>
        <v>0</v>
      </c>
      <c r="O1493" s="7">
        <f>'Consolidated List'!O81</f>
        <v>0</v>
      </c>
      <c r="P1493" s="7">
        <f>'Consolidated List'!P81</f>
        <v>0</v>
      </c>
      <c r="Q1493" s="7">
        <f>'Consolidated List'!Q81</f>
        <v>0</v>
      </c>
      <c r="R1493" s="10">
        <f ca="1">RAND()*2-1</f>
        <v>0.49952454550323111</v>
      </c>
      <c r="T1493">
        <v>1</v>
      </c>
      <c r="V1493" s="10">
        <f ca="1">$B$2*LOG(B1493+1)+SUMPRODUCT($C$2:$T$2,C1493:T1493)</f>
        <v>83.995245455032318</v>
      </c>
      <c r="W1493" s="10">
        <f t="shared" ca="1" si="46"/>
        <v>4180935980.09267</v>
      </c>
      <c r="X1493" s="7">
        <f t="shared" ca="1" si="47"/>
        <v>1</v>
      </c>
      <c r="Y1493" s="16">
        <f ca="1">X1493/$AA$15</f>
        <v>1.1579434923575729E-4</v>
      </c>
    </row>
    <row r="1494" spans="1:25" x14ac:dyDescent="0.25">
      <c r="A1494" t="str">
        <f>'Consolidated List'!A816</f>
        <v>Whitla</v>
      </c>
      <c r="B1494" s="7">
        <f>'Consolidated List'!B816</f>
        <v>0</v>
      </c>
      <c r="C1494" s="7">
        <f>'Consolidated List'!C816</f>
        <v>0</v>
      </c>
      <c r="D1494" s="7">
        <f>'Consolidated List'!D82</f>
        <v>1</v>
      </c>
      <c r="E1494" s="7">
        <f>'Consolidated List'!E816</f>
        <v>0</v>
      </c>
      <c r="F1494" s="7">
        <f>'Consolidated List'!F816</f>
        <v>0</v>
      </c>
      <c r="G1494" s="7">
        <f>'Consolidated List'!G816</f>
        <v>0</v>
      </c>
      <c r="H1494" s="7">
        <f>'Consolidated List'!H816</f>
        <v>0</v>
      </c>
      <c r="I1494" s="7">
        <f>'Consolidated List'!I816</f>
        <v>0</v>
      </c>
      <c r="J1494" s="7">
        <f>'Consolidated List'!J816</f>
        <v>0</v>
      </c>
      <c r="K1494" s="7">
        <f>'Consolidated List'!K816</f>
        <v>1</v>
      </c>
      <c r="L1494" s="7">
        <f>'Consolidated List'!L816</f>
        <v>0</v>
      </c>
      <c r="M1494" s="7">
        <f>'Consolidated List'!M816</f>
        <v>0</v>
      </c>
      <c r="N1494" s="7">
        <f>'Consolidated List'!N816</f>
        <v>0</v>
      </c>
      <c r="O1494" s="7">
        <f>'Consolidated List'!O816</f>
        <v>0</v>
      </c>
      <c r="P1494" s="7">
        <f>'Consolidated List'!P816</f>
        <v>0</v>
      </c>
      <c r="Q1494" s="7">
        <f>'Consolidated List'!Q816</f>
        <v>0</v>
      </c>
      <c r="R1494" s="10">
        <f ca="1">RAND()*2-1</f>
        <v>-0.80631587194185661</v>
      </c>
      <c r="V1494" s="10">
        <f ca="1">$B$2*LOG(B1494+1)+SUMPRODUCT($C$2:$T$2,C1494:T1494)</f>
        <v>11.936841280581433</v>
      </c>
      <c r="W1494" s="10">
        <f t="shared" ca="1" si="46"/>
        <v>242350.27246038994</v>
      </c>
      <c r="X1494" s="7">
        <f t="shared" ca="1" si="47"/>
        <v>1</v>
      </c>
      <c r="Y1494" s="16">
        <f ca="1">X1494/$AA$15</f>
        <v>1.1579434923575729E-4</v>
      </c>
    </row>
    <row r="1495" spans="1:25" x14ac:dyDescent="0.25">
      <c r="A1495" t="str">
        <f>'Consolidated List'!A882</f>
        <v>Whitney Lakes</v>
      </c>
      <c r="B1495" s="7">
        <f>'Consolidated List'!B882</f>
        <v>0</v>
      </c>
      <c r="C1495" s="7">
        <f>'Consolidated List'!C882</f>
        <v>0</v>
      </c>
      <c r="D1495" s="7">
        <f>'Consolidated List'!D882</f>
        <v>0</v>
      </c>
      <c r="E1495" s="7">
        <f>'Consolidated List'!E882</f>
        <v>0</v>
      </c>
      <c r="F1495" s="7">
        <f>'Consolidated List'!F882</f>
        <v>0</v>
      </c>
      <c r="G1495" s="7">
        <f>'Consolidated List'!G882</f>
        <v>0</v>
      </c>
      <c r="H1495" s="7">
        <f>'Consolidated List'!H882</f>
        <v>0</v>
      </c>
      <c r="I1495" s="7">
        <f>'Consolidated List'!I882</f>
        <v>0</v>
      </c>
      <c r="J1495" s="7">
        <f>'Consolidated List'!J882</f>
        <v>0</v>
      </c>
      <c r="K1495" s="7">
        <f>'Consolidated List'!K882</f>
        <v>0</v>
      </c>
      <c r="L1495" s="7">
        <f>'Consolidated List'!L882</f>
        <v>1</v>
      </c>
      <c r="M1495" s="7">
        <f>'Consolidated List'!M882</f>
        <v>0</v>
      </c>
      <c r="N1495" s="7">
        <f>'Consolidated List'!N882</f>
        <v>0</v>
      </c>
      <c r="O1495" s="7">
        <f>'Consolidated List'!O882</f>
        <v>0</v>
      </c>
      <c r="P1495" s="7">
        <f>'Consolidated List'!P882</f>
        <v>0</v>
      </c>
      <c r="Q1495" s="7">
        <f>'Consolidated List'!Q882</f>
        <v>0</v>
      </c>
      <c r="R1495" s="10">
        <f ca="1">RAND()*2-1</f>
        <v>-0.66797804676261041</v>
      </c>
      <c r="T1495">
        <v>1</v>
      </c>
      <c r="V1495" s="10">
        <f ca="1">$B$2*LOG(B1495+1)+SUMPRODUCT($C$2:$T$2,C1495:T1495)</f>
        <v>62.320219532373898</v>
      </c>
      <c r="W1495" s="10">
        <f t="shared" ca="1" si="46"/>
        <v>940036835.31900334</v>
      </c>
      <c r="X1495" s="7">
        <f t="shared" ca="1" si="47"/>
        <v>1</v>
      </c>
      <c r="Y1495" s="16">
        <f ca="1">X1495/$AA$15</f>
        <v>1.1579434923575729E-4</v>
      </c>
    </row>
    <row r="1496" spans="1:25" x14ac:dyDescent="0.25">
      <c r="A1496" t="str">
        <f>'Consolidated List'!A464</f>
        <v xml:space="preserve">Widewater </v>
      </c>
      <c r="B1496" s="7">
        <f>'Consolidated List'!B464+'Consolidated List'!B1900</f>
        <v>547</v>
      </c>
      <c r="C1496" s="7">
        <f>'Consolidated List'!C464</f>
        <v>0</v>
      </c>
      <c r="D1496" s="7">
        <f>'Consolidated List'!D464</f>
        <v>0</v>
      </c>
      <c r="E1496" s="7">
        <f>'Consolidated List'!E464</f>
        <v>1</v>
      </c>
      <c r="F1496" s="7">
        <f>'Consolidated List'!F464</f>
        <v>0</v>
      </c>
      <c r="G1496" s="7">
        <f>'Consolidated List'!G464</f>
        <v>0</v>
      </c>
      <c r="H1496" s="7">
        <f>'Consolidated List'!H464</f>
        <v>0</v>
      </c>
      <c r="I1496" s="7">
        <f>'Consolidated List'!I464</f>
        <v>0</v>
      </c>
      <c r="J1496" s="7">
        <f>'Consolidated List'!J464</f>
        <v>0</v>
      </c>
      <c r="K1496" s="7">
        <f>'Consolidated List'!K464</f>
        <v>0</v>
      </c>
      <c r="L1496" s="7">
        <f>'Consolidated List'!L464</f>
        <v>0</v>
      </c>
      <c r="M1496" s="7">
        <f>'Consolidated List'!M464</f>
        <v>0</v>
      </c>
      <c r="N1496" s="7">
        <f>'Consolidated List'!N464</f>
        <v>0</v>
      </c>
      <c r="O1496" s="7">
        <f>'Consolidated List'!O464</f>
        <v>0</v>
      </c>
      <c r="P1496" s="7">
        <f>'Consolidated List'!P464</f>
        <v>0</v>
      </c>
      <c r="Q1496" s="14">
        <f>'Consolidated List'!Q1900</f>
        <v>1</v>
      </c>
      <c r="R1496" s="10">
        <f ca="1">RAND()*2-1</f>
        <v>0.87813257719512805</v>
      </c>
      <c r="V1496" s="10">
        <f ca="1">$B$2*LOG(B1496+1)+SUMPRODUCT($C$2:$T$2,C1496:T1496)</f>
        <v>164.16108420193547</v>
      </c>
      <c r="W1496" s="10">
        <f t="shared" ca="1" si="46"/>
        <v>119220532886.90521</v>
      </c>
      <c r="X1496" s="7">
        <f t="shared" ca="1" si="47"/>
        <v>1</v>
      </c>
      <c r="Y1496" s="16">
        <f ca="1">X1496/$AA$15</f>
        <v>1.1579434923575729E-4</v>
      </c>
    </row>
    <row r="1497" spans="1:25" x14ac:dyDescent="0.25">
      <c r="A1497" t="str">
        <f>'Consolidated List'!A1083</f>
        <v>Wild Rose</v>
      </c>
      <c r="B1497" s="7">
        <f>'Consolidated List'!B1083</f>
        <v>0</v>
      </c>
      <c r="C1497" s="7">
        <f>'Consolidated List'!C1083</f>
        <v>0</v>
      </c>
      <c r="D1497" s="7">
        <f>'Consolidated List'!D1083</f>
        <v>0</v>
      </c>
      <c r="E1497" s="7">
        <f>'Consolidated List'!E1083</f>
        <v>0</v>
      </c>
      <c r="F1497" s="7">
        <f>'Consolidated List'!F1083</f>
        <v>0</v>
      </c>
      <c r="G1497" s="7">
        <f>'Consolidated List'!G1083</f>
        <v>0</v>
      </c>
      <c r="H1497" s="7">
        <f>'Consolidated List'!H1083</f>
        <v>0</v>
      </c>
      <c r="I1497" s="7">
        <f>'Consolidated List'!I1083</f>
        <v>0</v>
      </c>
      <c r="J1497" s="7">
        <f>'Consolidated List'!J1083</f>
        <v>0</v>
      </c>
      <c r="K1497" s="7">
        <f>'Consolidated List'!K1083</f>
        <v>0</v>
      </c>
      <c r="L1497" s="7">
        <f>'Consolidated List'!L1083</f>
        <v>0</v>
      </c>
      <c r="M1497" s="7">
        <f>'Consolidated List'!M1083</f>
        <v>1</v>
      </c>
      <c r="N1497" s="7">
        <f>'Consolidated List'!N1083</f>
        <v>0</v>
      </c>
      <c r="O1497" s="7">
        <f>'Consolidated List'!O1083</f>
        <v>0</v>
      </c>
      <c r="P1497" s="7">
        <f>'Consolidated List'!P1083</f>
        <v>0</v>
      </c>
      <c r="Q1497" s="7">
        <f>'Consolidated List'!Q1083</f>
        <v>0</v>
      </c>
      <c r="R1497" s="10">
        <f ca="1">RAND()*2-1</f>
        <v>0.10592508285193514</v>
      </c>
      <c r="V1497" s="10">
        <f ca="1">$B$2*LOG(B1497+1)+SUMPRODUCT($C$2:$T$2,C1497:T1497)</f>
        <v>56.913617772331804</v>
      </c>
      <c r="W1497" s="10">
        <f t="shared" ca="1" si="46"/>
        <v>597146598.56196916</v>
      </c>
      <c r="X1497" s="7">
        <f t="shared" ca="1" si="47"/>
        <v>1</v>
      </c>
      <c r="Y1497" s="16">
        <f ca="1">X1497/$AA$15</f>
        <v>1.1579434923575729E-4</v>
      </c>
    </row>
    <row r="1498" spans="1:25" x14ac:dyDescent="0.25">
      <c r="A1498" t="str">
        <f>'Consolidated List'!A1411</f>
        <v xml:space="preserve">Wildwood </v>
      </c>
      <c r="B1498" s="7">
        <f>'Consolidated List'!B1411+'Consolidated List'!B465+'Consolidated List'!B1901</f>
        <v>3193</v>
      </c>
      <c r="C1498" s="7">
        <f>'Consolidated List'!C1411</f>
        <v>0</v>
      </c>
      <c r="D1498" s="7">
        <f>'Consolidated List'!D1411</f>
        <v>0</v>
      </c>
      <c r="E1498" s="7">
        <f>'Consolidated List'!E465</f>
        <v>1</v>
      </c>
      <c r="F1498" s="7">
        <f>'Consolidated List'!F1411</f>
        <v>0</v>
      </c>
      <c r="G1498" s="7">
        <f>'Consolidated List'!G1411</f>
        <v>0</v>
      </c>
      <c r="H1498" s="7">
        <f>'Consolidated List'!H1411</f>
        <v>0</v>
      </c>
      <c r="I1498" s="7">
        <f>'Consolidated List'!I1411</f>
        <v>0</v>
      </c>
      <c r="J1498" s="7">
        <f>'Consolidated List'!J1411</f>
        <v>0</v>
      </c>
      <c r="K1498" s="7">
        <f>'Consolidated List'!K1411</f>
        <v>0</v>
      </c>
      <c r="L1498" s="7">
        <f>'Consolidated List'!L1411</f>
        <v>0</v>
      </c>
      <c r="M1498" s="7">
        <f>'Consolidated List'!M1411</f>
        <v>0</v>
      </c>
      <c r="N1498" s="7">
        <f>'Consolidated List'!N1411</f>
        <v>1</v>
      </c>
      <c r="O1498" s="7">
        <f>'Consolidated List'!O1411</f>
        <v>0</v>
      </c>
      <c r="P1498" s="7">
        <f>'Consolidated List'!P1411</f>
        <v>0</v>
      </c>
      <c r="Q1498" s="14">
        <f>'Consolidated List'!Q1901</f>
        <v>1</v>
      </c>
      <c r="R1498" s="10">
        <f ca="1">RAND()*2-1</f>
        <v>0.37103790615725862</v>
      </c>
      <c r="V1498" s="10">
        <f ca="1">$B$2*LOG(B1498+1)+SUMPRODUCT($C$2:$T$2,C1498:T1498)</f>
        <v>196.35343115105388</v>
      </c>
      <c r="W1498" s="10">
        <f t="shared" ca="1" si="46"/>
        <v>291872026486.06586</v>
      </c>
      <c r="X1498" s="7">
        <f t="shared" ca="1" si="47"/>
        <v>3</v>
      </c>
      <c r="Y1498" s="16">
        <f ca="1">X1498/$AA$15</f>
        <v>3.4738304770727188E-4</v>
      </c>
    </row>
    <row r="1499" spans="1:25" x14ac:dyDescent="0.25">
      <c r="A1499" t="str">
        <f>'Consolidated List'!A699</f>
        <v xml:space="preserve">William Mckenzie </v>
      </c>
      <c r="B1499" s="7">
        <f>'Consolidated List'!B699</f>
        <v>0</v>
      </c>
      <c r="C1499" s="7">
        <f>'Consolidated List'!C699</f>
        <v>0</v>
      </c>
      <c r="D1499" s="7">
        <f>'Consolidated List'!D699</f>
        <v>0</v>
      </c>
      <c r="E1499" s="7">
        <f>'Consolidated List'!E699</f>
        <v>0</v>
      </c>
      <c r="F1499" s="7">
        <f>'Consolidated List'!F699</f>
        <v>0</v>
      </c>
      <c r="G1499" s="7">
        <f>'Consolidated List'!G699</f>
        <v>0</v>
      </c>
      <c r="H1499" s="7">
        <f>'Consolidated List'!H699</f>
        <v>0</v>
      </c>
      <c r="I1499" s="7">
        <f>'Consolidated List'!I699</f>
        <v>1</v>
      </c>
      <c r="J1499" s="7">
        <f>'Consolidated List'!J699</f>
        <v>0</v>
      </c>
      <c r="K1499" s="7">
        <f>'Consolidated List'!K699</f>
        <v>0</v>
      </c>
      <c r="L1499" s="7">
        <f>'Consolidated List'!L699</f>
        <v>0</v>
      </c>
      <c r="M1499" s="7">
        <f>'Consolidated List'!M699</f>
        <v>0</v>
      </c>
      <c r="N1499" s="7">
        <f>'Consolidated List'!N699</f>
        <v>0</v>
      </c>
      <c r="O1499" s="7">
        <f>'Consolidated List'!O699</f>
        <v>0</v>
      </c>
      <c r="P1499" s="7">
        <f>'Consolidated List'!P699</f>
        <v>0</v>
      </c>
      <c r="Q1499" s="7">
        <f>'Consolidated List'!Q699</f>
        <v>0</v>
      </c>
      <c r="R1499" s="10">
        <f ca="1">RAND()*2-1</f>
        <v>-0.36958362844145487</v>
      </c>
      <c r="V1499" s="10">
        <f ca="1">$B$2*LOG(B1499+1)+SUMPRODUCT($C$2:$T$2,C1499:T1499)</f>
        <v>31.304163715585453</v>
      </c>
      <c r="W1499" s="10">
        <f t="shared" ca="1" si="46"/>
        <v>30061489.959635604</v>
      </c>
      <c r="X1499" s="7">
        <f t="shared" ca="1" si="47"/>
        <v>1</v>
      </c>
      <c r="Y1499" s="16">
        <f ca="1">X1499/$AA$15</f>
        <v>1.1579434923575729E-4</v>
      </c>
    </row>
    <row r="1500" spans="1:25" x14ac:dyDescent="0.25">
      <c r="A1500" t="str">
        <f>'Consolidated List'!A884</f>
        <v>Williamson</v>
      </c>
      <c r="B1500" s="7">
        <f>'Consolidated List'!B884</f>
        <v>0</v>
      </c>
      <c r="C1500" s="7">
        <f>'Consolidated List'!C884</f>
        <v>0</v>
      </c>
      <c r="D1500" s="7">
        <f>'Consolidated List'!D884</f>
        <v>0</v>
      </c>
      <c r="E1500" s="7">
        <f>'Consolidated List'!E884</f>
        <v>0</v>
      </c>
      <c r="F1500" s="7">
        <f>'Consolidated List'!F884</f>
        <v>0</v>
      </c>
      <c r="G1500" s="7">
        <f>'Consolidated List'!G884</f>
        <v>0</v>
      </c>
      <c r="H1500" s="7">
        <f>'Consolidated List'!H884</f>
        <v>0</v>
      </c>
      <c r="I1500" s="7">
        <f>'Consolidated List'!I884</f>
        <v>0</v>
      </c>
      <c r="J1500" s="7">
        <f>'Consolidated List'!J884</f>
        <v>0</v>
      </c>
      <c r="K1500" s="7">
        <f>'Consolidated List'!K884</f>
        <v>0</v>
      </c>
      <c r="L1500" s="7">
        <f>'Consolidated List'!L884</f>
        <v>1</v>
      </c>
      <c r="M1500" s="7">
        <f>'Consolidated List'!M884</f>
        <v>0</v>
      </c>
      <c r="N1500" s="7">
        <f>'Consolidated List'!N884</f>
        <v>0</v>
      </c>
      <c r="O1500" s="7">
        <f>'Consolidated List'!O884</f>
        <v>0</v>
      </c>
      <c r="P1500" s="7">
        <f>'Consolidated List'!P884</f>
        <v>0</v>
      </c>
      <c r="Q1500" s="7">
        <f>'Consolidated List'!Q884</f>
        <v>0</v>
      </c>
      <c r="R1500" s="10">
        <f ca="1">RAND()*2-1</f>
        <v>0.86618362186971498</v>
      </c>
      <c r="T1500">
        <v>7</v>
      </c>
      <c r="V1500" s="10">
        <f ca="1">$B$2*LOG(B1500+1)+SUMPRODUCT($C$2:$T$2,C1500:T1500)</f>
        <v>341.66183621869715</v>
      </c>
      <c r="W1500" s="10">
        <f t="shared" ca="1" si="46"/>
        <v>4655671755105.0518</v>
      </c>
      <c r="X1500" s="7">
        <f t="shared" ca="1" si="47"/>
        <v>35</v>
      </c>
      <c r="Y1500" s="16">
        <f ca="1">X1500/$AA$15</f>
        <v>4.0528022232515053E-3</v>
      </c>
    </row>
    <row r="1501" spans="1:25" x14ac:dyDescent="0.25">
      <c r="A1501" s="13" t="str">
        <f>'Consolidated List'!A1644</f>
        <v xml:space="preserve">Willingdon </v>
      </c>
      <c r="B1501" s="14">
        <f>'Consolidated List'!B1644</f>
        <v>295</v>
      </c>
      <c r="C1501" s="14">
        <f>'Consolidated List'!C1644</f>
        <v>0</v>
      </c>
      <c r="D1501" s="14">
        <f>'Consolidated List'!D1644</f>
        <v>0</v>
      </c>
      <c r="E1501" s="14">
        <f>'Consolidated List'!E1644</f>
        <v>0</v>
      </c>
      <c r="F1501" s="14">
        <f>'Consolidated List'!F1644</f>
        <v>0</v>
      </c>
      <c r="G1501" s="14">
        <f>'Consolidated List'!G1644</f>
        <v>0</v>
      </c>
      <c r="H1501" s="14">
        <f>'Consolidated List'!H1644</f>
        <v>0</v>
      </c>
      <c r="I1501" s="14">
        <f>'Consolidated List'!I1644</f>
        <v>0</v>
      </c>
      <c r="J1501" s="14">
        <f>'Consolidated List'!J1644</f>
        <v>0</v>
      </c>
      <c r="K1501" s="14">
        <f>'Consolidated List'!K1644</f>
        <v>0</v>
      </c>
      <c r="L1501" s="14">
        <f>'Consolidated List'!L1644</f>
        <v>0</v>
      </c>
      <c r="M1501" s="14">
        <f>'Consolidated List'!M1644</f>
        <v>0</v>
      </c>
      <c r="N1501" s="14">
        <f>'Consolidated List'!N1644</f>
        <v>0</v>
      </c>
      <c r="O1501" s="14">
        <f>'Consolidated List'!O1644</f>
        <v>0</v>
      </c>
      <c r="P1501" s="14">
        <f>'Consolidated List'!P1644</f>
        <v>1</v>
      </c>
      <c r="Q1501" s="14">
        <f>'Consolidated List'!Q1644</f>
        <v>0</v>
      </c>
      <c r="R1501" s="15">
        <f ca="1">RAND()*2-1</f>
        <v>0.72922559171679247</v>
      </c>
      <c r="S1501" s="13"/>
      <c r="T1501" s="13"/>
      <c r="U1501" s="13"/>
      <c r="V1501" s="15">
        <f ca="1">$B$2*LOG(B1501+1)+SUMPRODUCT($C$2:$T$2,C1501:T1501)</f>
        <v>138.8448823821129</v>
      </c>
      <c r="W1501" s="10">
        <f t="shared" ca="1" si="46"/>
        <v>51599962334.654259</v>
      </c>
      <c r="X1501" s="7">
        <f t="shared" ca="1" si="47"/>
        <v>1</v>
      </c>
      <c r="Y1501" s="16">
        <f ca="1">X1501/$AA$15</f>
        <v>1.1579434923575729E-4</v>
      </c>
    </row>
    <row r="1502" spans="1:25" x14ac:dyDescent="0.25">
      <c r="A1502" t="str">
        <f>'Consolidated List'!A897</f>
        <v>Willmore</v>
      </c>
      <c r="B1502" s="7">
        <f>'Consolidated List'!B897</f>
        <v>0</v>
      </c>
      <c r="C1502" s="7">
        <f>'Consolidated List'!C897</f>
        <v>0</v>
      </c>
      <c r="D1502" s="7">
        <f>'Consolidated List'!D897</f>
        <v>0</v>
      </c>
      <c r="E1502" s="7">
        <f>'Consolidated List'!E897</f>
        <v>0</v>
      </c>
      <c r="F1502" s="7">
        <f>'Consolidated List'!F897</f>
        <v>0</v>
      </c>
      <c r="G1502" s="7">
        <f>'Consolidated List'!G897</f>
        <v>0</v>
      </c>
      <c r="H1502" s="7">
        <f>'Consolidated List'!H897</f>
        <v>0</v>
      </c>
      <c r="I1502" s="7">
        <f>'Consolidated List'!I897</f>
        <v>0</v>
      </c>
      <c r="J1502" s="7">
        <f>'Consolidated List'!J897</f>
        <v>0</v>
      </c>
      <c r="K1502" s="7">
        <f>'Consolidated List'!K897</f>
        <v>0</v>
      </c>
      <c r="L1502" s="7">
        <f>'Consolidated List'!L897</f>
        <v>1</v>
      </c>
      <c r="M1502" s="7">
        <f>'Consolidated List'!M897</f>
        <v>0</v>
      </c>
      <c r="N1502" s="7">
        <f>'Consolidated List'!N897</f>
        <v>0</v>
      </c>
      <c r="O1502" s="7">
        <f>'Consolidated List'!O897</f>
        <v>0</v>
      </c>
      <c r="P1502" s="7">
        <f>'Consolidated List'!P897</f>
        <v>0</v>
      </c>
      <c r="Q1502" s="7">
        <f>'Consolidated List'!Q897</f>
        <v>0</v>
      </c>
      <c r="R1502" s="10">
        <f ca="1">RAND()*2-1</f>
        <v>-0.60707868677456056</v>
      </c>
      <c r="V1502" s="10">
        <f ca="1">$B$2*LOG(B1502+1)+SUMPRODUCT($C$2:$T$2,C1502:T1502)</f>
        <v>18.929213132254397</v>
      </c>
      <c r="W1502" s="10">
        <f t="shared" ca="1" si="46"/>
        <v>2430314.3344127066</v>
      </c>
      <c r="X1502" s="7">
        <f t="shared" ca="1" si="47"/>
        <v>1</v>
      </c>
      <c r="Y1502" s="16">
        <f ca="1">X1502/$AA$15</f>
        <v>1.1579434923575729E-4</v>
      </c>
    </row>
    <row r="1503" spans="1:25" x14ac:dyDescent="0.25">
      <c r="A1503" t="str">
        <f>'Consolidated List'!A22</f>
        <v>Willmore Wilderness Park</v>
      </c>
      <c r="B1503" s="7">
        <f>'Consolidated List'!B22</f>
        <v>0</v>
      </c>
      <c r="C1503" s="7">
        <f>'Consolidated List'!C22</f>
        <v>1</v>
      </c>
      <c r="D1503" s="7">
        <f>'Consolidated List'!D22</f>
        <v>0</v>
      </c>
      <c r="E1503" s="7">
        <f>'Consolidated List'!E22</f>
        <v>0</v>
      </c>
      <c r="F1503" s="7">
        <f>'Consolidated List'!F22</f>
        <v>0</v>
      </c>
      <c r="G1503" s="7">
        <f>'Consolidated List'!G22</f>
        <v>0</v>
      </c>
      <c r="H1503" s="7">
        <f>'Consolidated List'!H22</f>
        <v>0</v>
      </c>
      <c r="I1503" s="7">
        <f>'Consolidated List'!I22</f>
        <v>0</v>
      </c>
      <c r="J1503" s="7">
        <f>'Consolidated List'!J22</f>
        <v>0</v>
      </c>
      <c r="K1503" s="7">
        <f>'Consolidated List'!K22</f>
        <v>0</v>
      </c>
      <c r="L1503" s="7">
        <f>'Consolidated List'!L22</f>
        <v>0</v>
      </c>
      <c r="M1503" s="7">
        <f>'Consolidated List'!M22</f>
        <v>0</v>
      </c>
      <c r="N1503" s="7">
        <f>'Consolidated List'!N22</f>
        <v>0</v>
      </c>
      <c r="O1503" s="7">
        <f>'Consolidated List'!O22</f>
        <v>0</v>
      </c>
      <c r="P1503" s="7">
        <f>'Consolidated List'!P22</f>
        <v>0</v>
      </c>
      <c r="Q1503" s="7">
        <f>'Consolidated List'!Q22</f>
        <v>0</v>
      </c>
      <c r="R1503" s="10">
        <f ca="1">RAND()*2-1</f>
        <v>-1.2602159706677662E-2</v>
      </c>
      <c r="T1503">
        <v>2</v>
      </c>
      <c r="V1503" s="10">
        <f ca="1">$B$2*LOG(B1503+1)+SUMPRODUCT($C$2:$T$2,C1503:T1503)</f>
        <v>162.87397840293323</v>
      </c>
      <c r="W1503" s="10">
        <f t="shared" ca="1" si="46"/>
        <v>114619503657.01854</v>
      </c>
      <c r="X1503" s="7">
        <f t="shared" ca="1" si="47"/>
        <v>1</v>
      </c>
      <c r="Y1503" s="16">
        <f ca="1">X1503/$AA$15</f>
        <v>1.1579434923575729E-4</v>
      </c>
    </row>
    <row r="1504" spans="1:25" x14ac:dyDescent="0.25">
      <c r="A1504" t="str">
        <f>'Consolidated List'!A537</f>
        <v xml:space="preserve">Willow Creek </v>
      </c>
      <c r="B1504" s="7">
        <f>'Consolidated List'!B537</f>
        <v>5337</v>
      </c>
      <c r="C1504" s="7">
        <f>'Consolidated List'!C537</f>
        <v>0</v>
      </c>
      <c r="D1504" s="7">
        <f>'Consolidated List'!D537</f>
        <v>0</v>
      </c>
      <c r="E1504" s="7">
        <f>'Consolidated List'!E537</f>
        <v>0</v>
      </c>
      <c r="F1504" s="7">
        <f>'Consolidated List'!F537</f>
        <v>0</v>
      </c>
      <c r="G1504" s="7">
        <f>'Consolidated List'!G537</f>
        <v>1</v>
      </c>
      <c r="H1504" s="7">
        <f>'Consolidated List'!H537</f>
        <v>0</v>
      </c>
      <c r="I1504" s="7">
        <f>'Consolidated List'!I537</f>
        <v>0</v>
      </c>
      <c r="J1504" s="7">
        <f>'Consolidated List'!J537</f>
        <v>0</v>
      </c>
      <c r="K1504" s="7">
        <f>'Consolidated List'!K537</f>
        <v>0</v>
      </c>
      <c r="L1504" s="7">
        <f>'Consolidated List'!L885</f>
        <v>1</v>
      </c>
      <c r="M1504" s="7">
        <f>'Consolidated List'!M537</f>
        <v>0</v>
      </c>
      <c r="N1504" s="7">
        <f>'Consolidated List'!N537</f>
        <v>0</v>
      </c>
      <c r="O1504" s="7">
        <f>'Consolidated List'!O537</f>
        <v>0</v>
      </c>
      <c r="P1504" s="7">
        <f>'Consolidated List'!P537</f>
        <v>0</v>
      </c>
      <c r="Q1504" s="7">
        <f>'Consolidated List'!Q537</f>
        <v>0</v>
      </c>
      <c r="R1504" s="10">
        <f ca="1">RAND()*2-1</f>
        <v>-0.572519240588788</v>
      </c>
      <c r="T1504">
        <v>1</v>
      </c>
      <c r="V1504" s="10">
        <f ca="1">$B$2*LOG(B1504+1)+SUMPRODUCT($C$2:$T$2,C1504:T1504)</f>
        <v>226.27830038601127</v>
      </c>
      <c r="W1504" s="10">
        <f t="shared" ca="1" si="46"/>
        <v>593218300187.74683</v>
      </c>
      <c r="X1504" s="7">
        <f t="shared" ca="1" si="47"/>
        <v>5</v>
      </c>
      <c r="Y1504" s="16">
        <f ca="1">X1504/$AA$15</f>
        <v>5.7897174617878647E-4</v>
      </c>
    </row>
    <row r="1505" spans="1:25" x14ac:dyDescent="0.25">
      <c r="A1505" t="str">
        <f>'Consolidated List'!A1412</f>
        <v xml:space="preserve">Willow Park </v>
      </c>
      <c r="B1505" s="7">
        <f>'Consolidated List'!B1412</f>
        <v>5307</v>
      </c>
      <c r="C1505" s="7">
        <f>'Consolidated List'!C1412</f>
        <v>0</v>
      </c>
      <c r="D1505" s="7">
        <f>'Consolidated List'!D1412</f>
        <v>0</v>
      </c>
      <c r="E1505" s="7">
        <f>'Consolidated List'!E1412</f>
        <v>0</v>
      </c>
      <c r="F1505" s="7">
        <f>'Consolidated List'!F1412</f>
        <v>0</v>
      </c>
      <c r="G1505" s="7">
        <f>'Consolidated List'!G1412</f>
        <v>0</v>
      </c>
      <c r="H1505" s="7">
        <f>'Consolidated List'!H1412</f>
        <v>0</v>
      </c>
      <c r="I1505" s="7">
        <f>'Consolidated List'!I1412</f>
        <v>0</v>
      </c>
      <c r="J1505" s="7">
        <f>'Consolidated List'!J1412</f>
        <v>0</v>
      </c>
      <c r="K1505" s="7">
        <f>'Consolidated List'!K1412</f>
        <v>0</v>
      </c>
      <c r="L1505" s="7">
        <f>'Consolidated List'!L1412</f>
        <v>0</v>
      </c>
      <c r="M1505" s="7">
        <f>'Consolidated List'!M1412</f>
        <v>0</v>
      </c>
      <c r="N1505" s="7">
        <f>'Consolidated List'!N1412</f>
        <v>1</v>
      </c>
      <c r="O1505" s="7">
        <f>'Consolidated List'!O1412</f>
        <v>0</v>
      </c>
      <c r="P1505" s="7">
        <f>'Consolidated List'!P1412</f>
        <v>0</v>
      </c>
      <c r="Q1505" s="7">
        <f>'Consolidated List'!Q1412</f>
        <v>0</v>
      </c>
      <c r="R1505" s="10">
        <f ca="1">RAND()*2-1</f>
        <v>5.1358318138505776E-3</v>
      </c>
      <c r="V1505" s="10">
        <f ca="1">$B$2*LOG(B1505+1)+SUMPRODUCT($C$2:$T$2,C1505:T1505)</f>
        <v>134.97407848648763</v>
      </c>
      <c r="W1505" s="10">
        <f t="shared" ca="1" si="46"/>
        <v>44797301667.126823</v>
      </c>
      <c r="X1505" s="7">
        <f t="shared" ca="1" si="47"/>
        <v>1</v>
      </c>
      <c r="Y1505" s="16">
        <f ca="1">X1505/$AA$15</f>
        <v>1.1579434923575729E-4</v>
      </c>
    </row>
    <row r="1506" spans="1:25" x14ac:dyDescent="0.25">
      <c r="A1506" t="str">
        <f>'Consolidated List'!A466</f>
        <v xml:space="preserve">Wimborne </v>
      </c>
      <c r="B1506" s="7">
        <f>'Consolidated List'!B466+'Consolidated List'!B1902</f>
        <v>71</v>
      </c>
      <c r="C1506" s="7">
        <f>'Consolidated List'!C466</f>
        <v>0</v>
      </c>
      <c r="D1506" s="7">
        <f>'Consolidated List'!D83</f>
        <v>1</v>
      </c>
      <c r="E1506" s="7">
        <f>'Consolidated List'!E466</f>
        <v>1</v>
      </c>
      <c r="F1506" s="7">
        <f>'Consolidated List'!F466</f>
        <v>0</v>
      </c>
      <c r="G1506" s="7">
        <f>'Consolidated List'!G466</f>
        <v>0</v>
      </c>
      <c r="H1506" s="7">
        <f>'Consolidated List'!H466</f>
        <v>0</v>
      </c>
      <c r="I1506" s="7">
        <f>'Consolidated List'!I466</f>
        <v>0</v>
      </c>
      <c r="J1506" s="7">
        <f>'Consolidated List'!J466</f>
        <v>0</v>
      </c>
      <c r="K1506" s="7">
        <f>'Consolidated List'!K466</f>
        <v>0</v>
      </c>
      <c r="L1506" s="7">
        <f>'Consolidated List'!L466</f>
        <v>0</v>
      </c>
      <c r="M1506" s="7">
        <f>'Consolidated List'!M466</f>
        <v>0</v>
      </c>
      <c r="N1506" s="7">
        <f>'Consolidated List'!N466</f>
        <v>0</v>
      </c>
      <c r="O1506" s="7">
        <f>'Consolidated List'!O466</f>
        <v>0</v>
      </c>
      <c r="P1506" s="7">
        <f>'Consolidated List'!P466</f>
        <v>0</v>
      </c>
      <c r="Q1506" s="14">
        <f>'Consolidated List'!Q1902</f>
        <v>1</v>
      </c>
      <c r="R1506" s="10">
        <f ca="1">RAND()*2-1</f>
        <v>3.0271060308537656E-2</v>
      </c>
      <c r="V1506" s="10">
        <f ca="1">$B$2*LOG(B1506+1)+SUMPRODUCT($C$2:$T$2,C1506:T1506)</f>
        <v>136.59468298531723</v>
      </c>
      <c r="W1506" s="10">
        <f t="shared" ca="1" si="46"/>
        <v>47552020254.681755</v>
      </c>
      <c r="X1506" s="7">
        <f t="shared" ca="1" si="47"/>
        <v>1</v>
      </c>
      <c r="Y1506" s="16">
        <f ca="1">X1506/$AA$15</f>
        <v>1.1579434923575729E-4</v>
      </c>
    </row>
    <row r="1507" spans="1:25" x14ac:dyDescent="0.25">
      <c r="A1507" t="str">
        <f>'Consolidated List'!A886</f>
        <v>Winagami Lake</v>
      </c>
      <c r="B1507" s="7">
        <f>'Consolidated List'!B886</f>
        <v>0</v>
      </c>
      <c r="C1507" s="7">
        <f>'Consolidated List'!C886</f>
        <v>0</v>
      </c>
      <c r="D1507" s="7">
        <f>'Consolidated List'!D886</f>
        <v>0</v>
      </c>
      <c r="E1507" s="7">
        <f>'Consolidated List'!E886</f>
        <v>0</v>
      </c>
      <c r="F1507" s="7">
        <f>'Consolidated List'!F886</f>
        <v>0</v>
      </c>
      <c r="G1507" s="7">
        <f>'Consolidated List'!G886</f>
        <v>0</v>
      </c>
      <c r="H1507" s="7">
        <f>'Consolidated List'!H886</f>
        <v>0</v>
      </c>
      <c r="I1507" s="7">
        <f>'Consolidated List'!I886</f>
        <v>0</v>
      </c>
      <c r="J1507" s="7">
        <f>'Consolidated List'!J886</f>
        <v>0</v>
      </c>
      <c r="K1507" s="7">
        <f>'Consolidated List'!K886</f>
        <v>0</v>
      </c>
      <c r="L1507" s="7">
        <f>'Consolidated List'!L886</f>
        <v>1</v>
      </c>
      <c r="M1507" s="7">
        <f>'Consolidated List'!M886</f>
        <v>0</v>
      </c>
      <c r="N1507" s="7">
        <f>'Consolidated List'!N886</f>
        <v>0</v>
      </c>
      <c r="O1507" s="7">
        <f>'Consolidated List'!O886</f>
        <v>0</v>
      </c>
      <c r="P1507" s="7">
        <f>'Consolidated List'!P886</f>
        <v>0</v>
      </c>
      <c r="Q1507" s="7">
        <f>'Consolidated List'!Q886</f>
        <v>0</v>
      </c>
      <c r="R1507" s="10">
        <f ca="1">RAND()*2-1</f>
        <v>-0.60084401404352028</v>
      </c>
      <c r="V1507" s="10">
        <f ca="1">$B$2*LOG(B1507+1)+SUMPRODUCT($C$2:$T$2,C1507:T1507)</f>
        <v>18.991559859564795</v>
      </c>
      <c r="W1507" s="10">
        <f t="shared" ca="1" si="46"/>
        <v>2470602.2461969391</v>
      </c>
      <c r="X1507" s="7">
        <f t="shared" ca="1" si="47"/>
        <v>1</v>
      </c>
      <c r="Y1507" s="16">
        <f ca="1">X1507/$AA$15</f>
        <v>1.1579434923575729E-4</v>
      </c>
    </row>
    <row r="1508" spans="1:25" x14ac:dyDescent="0.25">
      <c r="A1508" t="str">
        <f>'Consolidated List'!A911</f>
        <v>Windermere</v>
      </c>
      <c r="B1508" s="7">
        <f>'Consolidated List'!B911</f>
        <v>0</v>
      </c>
      <c r="C1508" s="7">
        <f>'Consolidated List'!C911</f>
        <v>0</v>
      </c>
      <c r="D1508" s="7">
        <f>'Consolidated List'!D911</f>
        <v>0</v>
      </c>
      <c r="E1508" s="7">
        <f>'Consolidated List'!E911</f>
        <v>0</v>
      </c>
      <c r="F1508" s="7">
        <f>'Consolidated List'!F911</f>
        <v>0</v>
      </c>
      <c r="G1508" s="7">
        <f>'Consolidated List'!G911</f>
        <v>0</v>
      </c>
      <c r="H1508" s="7">
        <f>'Consolidated List'!H911</f>
        <v>0</v>
      </c>
      <c r="I1508" s="7">
        <f>'Consolidated List'!I911</f>
        <v>0</v>
      </c>
      <c r="J1508" s="7">
        <f>'Consolidated List'!J911</f>
        <v>0</v>
      </c>
      <c r="K1508" s="7">
        <f>'Consolidated List'!K911</f>
        <v>0</v>
      </c>
      <c r="L1508" s="7">
        <f>'Consolidated List'!L911</f>
        <v>0</v>
      </c>
      <c r="M1508" s="7">
        <f>'Consolidated List'!M911</f>
        <v>1</v>
      </c>
      <c r="N1508" s="7">
        <f>'Consolidated List'!N911</f>
        <v>0</v>
      </c>
      <c r="O1508" s="7">
        <f>'Consolidated List'!O911</f>
        <v>0</v>
      </c>
      <c r="P1508" s="7">
        <f>'Consolidated List'!P911</f>
        <v>0</v>
      </c>
      <c r="Q1508" s="7">
        <f>'Consolidated List'!Q911</f>
        <v>0</v>
      </c>
      <c r="R1508" s="10">
        <f ca="1">RAND()*2-1</f>
        <v>0.91518490241242789</v>
      </c>
      <c r="T1508" s="20">
        <v>7.5</v>
      </c>
      <c r="V1508" s="10">
        <f ca="1">$B$2*LOG(B1508+1)+SUMPRODUCT($C$2:$T$2,C1508:T1508)</f>
        <v>395.00621596793673</v>
      </c>
      <c r="W1508" s="10">
        <f t="shared" ca="1" si="46"/>
        <v>9616557872106.8242</v>
      </c>
      <c r="X1508" s="7">
        <f t="shared" ca="1" si="47"/>
        <v>71</v>
      </c>
      <c r="Y1508" s="16">
        <f ca="1">X1508/$AA$15</f>
        <v>8.2213987957387678E-3</v>
      </c>
    </row>
    <row r="1509" spans="1:25" x14ac:dyDescent="0.25">
      <c r="A1509" t="str">
        <f>'Consolidated List'!A1074</f>
        <v>Windermere Estates</v>
      </c>
      <c r="B1509" s="7">
        <f>'Consolidated List'!B1074</f>
        <v>0</v>
      </c>
      <c r="C1509" s="7">
        <f>'Consolidated List'!C1074</f>
        <v>0</v>
      </c>
      <c r="D1509" s="7">
        <f>'Consolidated List'!D1074</f>
        <v>0</v>
      </c>
      <c r="E1509" s="7">
        <f>'Consolidated List'!E1074</f>
        <v>0</v>
      </c>
      <c r="F1509" s="7">
        <f>'Consolidated List'!F1074</f>
        <v>0</v>
      </c>
      <c r="G1509" s="7">
        <f>'Consolidated List'!G1074</f>
        <v>0</v>
      </c>
      <c r="H1509" s="7">
        <f>'Consolidated List'!H1074</f>
        <v>0</v>
      </c>
      <c r="I1509" s="7">
        <f>'Consolidated List'!I1074</f>
        <v>0</v>
      </c>
      <c r="J1509" s="7">
        <f>'Consolidated List'!J1074</f>
        <v>0</v>
      </c>
      <c r="K1509" s="7">
        <f>'Consolidated List'!K1074</f>
        <v>0</v>
      </c>
      <c r="L1509" s="7">
        <f>'Consolidated List'!L1074</f>
        <v>0</v>
      </c>
      <c r="M1509" s="7">
        <f>'Consolidated List'!M1074</f>
        <v>1</v>
      </c>
      <c r="N1509" s="7">
        <f>'Consolidated List'!N1074</f>
        <v>0</v>
      </c>
      <c r="O1509" s="7">
        <f>'Consolidated List'!O1074</f>
        <v>0</v>
      </c>
      <c r="P1509" s="7">
        <f>'Consolidated List'!P1074</f>
        <v>0</v>
      </c>
      <c r="Q1509" s="7">
        <f>'Consolidated List'!Q1074</f>
        <v>0</v>
      </c>
      <c r="R1509" s="10">
        <f ca="1">RAND()*2-1</f>
        <v>-0.34286506649385595</v>
      </c>
      <c r="V1509" s="10">
        <f ca="1">$B$2*LOG(B1509+1)+SUMPRODUCT($C$2:$T$2,C1509:T1509)</f>
        <v>52.425716278873892</v>
      </c>
      <c r="W1509" s="10">
        <f t="shared" ca="1" si="46"/>
        <v>396024324.58460617</v>
      </c>
      <c r="X1509" s="7">
        <f t="shared" ca="1" si="47"/>
        <v>1</v>
      </c>
      <c r="Y1509" s="16">
        <f ca="1">X1509/$AA$15</f>
        <v>1.1579434923575729E-4</v>
      </c>
    </row>
    <row r="1510" spans="1:25" x14ac:dyDescent="0.25">
      <c r="A1510" t="str">
        <f>'Consolidated List'!A84</f>
        <v xml:space="preserve">Windfall </v>
      </c>
      <c r="B1510" s="7">
        <f>'Consolidated List'!B84</f>
        <v>0</v>
      </c>
      <c r="C1510" s="7">
        <f>'Consolidated List'!C84</f>
        <v>0</v>
      </c>
      <c r="D1510" s="7">
        <f>'Consolidated List'!D84</f>
        <v>1</v>
      </c>
      <c r="E1510" s="7">
        <f>'Consolidated List'!E84</f>
        <v>0</v>
      </c>
      <c r="F1510" s="7">
        <f>'Consolidated List'!F84</f>
        <v>0</v>
      </c>
      <c r="G1510" s="7">
        <f>'Consolidated List'!G84</f>
        <v>0</v>
      </c>
      <c r="H1510" s="7">
        <f>'Consolidated List'!H84</f>
        <v>0</v>
      </c>
      <c r="I1510" s="7">
        <f>'Consolidated List'!I84</f>
        <v>0</v>
      </c>
      <c r="J1510" s="7">
        <f>'Consolidated List'!J84</f>
        <v>0</v>
      </c>
      <c r="K1510" s="7">
        <f>'Consolidated List'!K84</f>
        <v>0</v>
      </c>
      <c r="L1510" s="7">
        <f>'Consolidated List'!L84</f>
        <v>0</v>
      </c>
      <c r="M1510" s="7">
        <f>'Consolidated List'!M84</f>
        <v>0</v>
      </c>
      <c r="N1510" s="7">
        <f>'Consolidated List'!N84</f>
        <v>0</v>
      </c>
      <c r="O1510" s="7">
        <f>'Consolidated List'!O84</f>
        <v>0</v>
      </c>
      <c r="P1510" s="7">
        <f>'Consolidated List'!P84</f>
        <v>0</v>
      </c>
      <c r="Q1510" s="7">
        <f>'Consolidated List'!Q84</f>
        <v>0</v>
      </c>
      <c r="R1510" s="10">
        <f ca="1">RAND()*2-1</f>
        <v>4.1618769018653357E-2</v>
      </c>
      <c r="V1510" s="10">
        <f ca="1">$B$2*LOG(B1510+1)+SUMPRODUCT($C$2:$T$2,C1510:T1510)</f>
        <v>10.416187690186533</v>
      </c>
      <c r="W1510" s="10">
        <f t="shared" ca="1" si="46"/>
        <v>122613.10783651839</v>
      </c>
      <c r="X1510" s="7">
        <f t="shared" ca="1" si="47"/>
        <v>1</v>
      </c>
      <c r="Y1510" s="16">
        <f ca="1">X1510/$AA$15</f>
        <v>1.1579434923575729E-4</v>
      </c>
    </row>
    <row r="1511" spans="1:25" x14ac:dyDescent="0.25">
      <c r="A1511" t="str">
        <f>'Consolidated List'!A1413</f>
        <v xml:space="preserve">Windsor Park </v>
      </c>
      <c r="B1511" s="7">
        <f>'Consolidated List'!B1413</f>
        <v>3982</v>
      </c>
      <c r="C1511" s="7">
        <f>'Consolidated List'!C1413</f>
        <v>0</v>
      </c>
      <c r="D1511" s="7">
        <f>'Consolidated List'!D1413</f>
        <v>0</v>
      </c>
      <c r="E1511" s="7">
        <f>'Consolidated List'!E1413</f>
        <v>0</v>
      </c>
      <c r="F1511" s="7">
        <f>'Consolidated List'!F1413</f>
        <v>0</v>
      </c>
      <c r="G1511" s="7">
        <f>'Consolidated List'!G1413</f>
        <v>0</v>
      </c>
      <c r="H1511" s="7">
        <f>'Consolidated List'!H1413</f>
        <v>0</v>
      </c>
      <c r="I1511" s="7">
        <f>'Consolidated List'!I1413</f>
        <v>0</v>
      </c>
      <c r="J1511" s="7">
        <f>'Consolidated List'!J1413</f>
        <v>0</v>
      </c>
      <c r="K1511" s="7">
        <f>'Consolidated List'!K1413</f>
        <v>0</v>
      </c>
      <c r="L1511" s="7">
        <f>'Consolidated List'!L1413</f>
        <v>0</v>
      </c>
      <c r="M1511" s="7">
        <f>'Consolidated List'!M1050</f>
        <v>1</v>
      </c>
      <c r="N1511" s="7">
        <f>'Consolidated List'!N1413</f>
        <v>1</v>
      </c>
      <c r="O1511" s="7">
        <f>'Consolidated List'!O1413</f>
        <v>0</v>
      </c>
      <c r="P1511" s="7">
        <f>'Consolidated List'!P1413</f>
        <v>0</v>
      </c>
      <c r="Q1511" s="7">
        <f>'Consolidated List'!Q1413</f>
        <v>0</v>
      </c>
      <c r="R1511" s="10">
        <f ca="1">RAND()*2-1</f>
        <v>-0.14690027494715974</v>
      </c>
      <c r="V1511" s="10">
        <f ca="1">$B$2*LOG(B1511+1)+SUMPRODUCT($C$2:$T$2,C1511:T1511)</f>
        <v>185.19230430584867</v>
      </c>
      <c r="W1511" s="10">
        <f t="shared" ca="1" si="46"/>
        <v>217828488397.26425</v>
      </c>
      <c r="X1511" s="7">
        <f t="shared" ca="1" si="47"/>
        <v>2</v>
      </c>
      <c r="Y1511" s="16">
        <f ca="1">X1511/$AA$15</f>
        <v>2.3158869847151459E-4</v>
      </c>
    </row>
    <row r="1512" spans="1:25" x14ac:dyDescent="0.25">
      <c r="A1512" t="str">
        <f>'Consolidated List'!A700</f>
        <v xml:space="preserve">Winefred Lake </v>
      </c>
      <c r="B1512" s="7">
        <f>'Consolidated List'!B700</f>
        <v>0</v>
      </c>
      <c r="C1512" s="7">
        <f>'Consolidated List'!C700</f>
        <v>0</v>
      </c>
      <c r="D1512" s="7">
        <f>'Consolidated List'!D700</f>
        <v>0</v>
      </c>
      <c r="E1512" s="7">
        <f>'Consolidated List'!E700</f>
        <v>0</v>
      </c>
      <c r="F1512" s="7">
        <f>'Consolidated List'!F700</f>
        <v>0</v>
      </c>
      <c r="G1512" s="7">
        <f>'Consolidated List'!G700</f>
        <v>0</v>
      </c>
      <c r="H1512" s="7">
        <f>'Consolidated List'!H700</f>
        <v>0</v>
      </c>
      <c r="I1512" s="7">
        <f>'Consolidated List'!I700</f>
        <v>1</v>
      </c>
      <c r="J1512" s="7">
        <f>'Consolidated List'!J700</f>
        <v>0</v>
      </c>
      <c r="K1512" s="7">
        <f>'Consolidated List'!K700</f>
        <v>0</v>
      </c>
      <c r="L1512" s="7">
        <f>'Consolidated List'!L700</f>
        <v>0</v>
      </c>
      <c r="M1512" s="7">
        <f>'Consolidated List'!M700</f>
        <v>0</v>
      </c>
      <c r="N1512" s="7">
        <f>'Consolidated List'!N700</f>
        <v>0</v>
      </c>
      <c r="O1512" s="7">
        <f>'Consolidated List'!O700</f>
        <v>0</v>
      </c>
      <c r="P1512" s="7">
        <f>'Consolidated List'!P700</f>
        <v>0</v>
      </c>
      <c r="Q1512" s="7">
        <f>'Consolidated List'!Q700</f>
        <v>0</v>
      </c>
      <c r="R1512" s="10">
        <f ca="1">RAND()*2-1</f>
        <v>-0.84474779697387414</v>
      </c>
      <c r="V1512" s="10">
        <f ca="1">$B$2*LOG(B1512+1)+SUMPRODUCT($C$2:$T$2,C1512:T1512)</f>
        <v>26.552522030261258</v>
      </c>
      <c r="W1512" s="10">
        <f t="shared" ca="1" si="46"/>
        <v>13198629.05864976</v>
      </c>
      <c r="X1512" s="7">
        <f t="shared" ca="1" si="47"/>
        <v>1</v>
      </c>
      <c r="Y1512" s="16">
        <f ca="1">X1512/$AA$15</f>
        <v>1.1579434923575729E-4</v>
      </c>
    </row>
    <row r="1513" spans="1:25" x14ac:dyDescent="0.25">
      <c r="A1513" t="str">
        <f>'Consolidated List'!A467</f>
        <v xml:space="preserve">Winfield </v>
      </c>
      <c r="B1513" s="7">
        <f>'Consolidated List'!B467</f>
        <v>249</v>
      </c>
      <c r="C1513" s="7">
        <f>'Consolidated List'!C467</f>
        <v>0</v>
      </c>
      <c r="D1513" s="7">
        <f>'Consolidated List'!D467</f>
        <v>0</v>
      </c>
      <c r="E1513" s="7">
        <f>'Consolidated List'!E467</f>
        <v>1</v>
      </c>
      <c r="F1513" s="7">
        <f>'Consolidated List'!F467</f>
        <v>0</v>
      </c>
      <c r="G1513" s="7">
        <f>'Consolidated List'!G467</f>
        <v>0</v>
      </c>
      <c r="H1513" s="7">
        <f>'Consolidated List'!H467</f>
        <v>0</v>
      </c>
      <c r="I1513" s="7">
        <f>'Consolidated List'!I467</f>
        <v>0</v>
      </c>
      <c r="J1513" s="7">
        <f>'Consolidated List'!J467</f>
        <v>0</v>
      </c>
      <c r="K1513" s="7">
        <f>'Consolidated List'!K467</f>
        <v>0</v>
      </c>
      <c r="L1513" s="7">
        <f>'Consolidated List'!L467</f>
        <v>0</v>
      </c>
      <c r="M1513" s="7">
        <f>'Consolidated List'!M467</f>
        <v>0</v>
      </c>
      <c r="N1513" s="7">
        <f>'Consolidated List'!N467</f>
        <v>0</v>
      </c>
      <c r="O1513" s="7">
        <f>'Consolidated List'!O467</f>
        <v>0</v>
      </c>
      <c r="P1513" s="7">
        <f>'Consolidated List'!P467</f>
        <v>0</v>
      </c>
      <c r="Q1513" s="14">
        <f>'Consolidated List'!Q1903</f>
        <v>1</v>
      </c>
      <c r="R1513" s="10">
        <f ca="1">RAND()*2-1</f>
        <v>0.21208436545948062</v>
      </c>
      <c r="V1513" s="10">
        <f ca="1">$B$2*LOG(B1513+1)+SUMPRODUCT($C$2:$T$2,C1513:T1513)</f>
        <v>146.25286394077204</v>
      </c>
      <c r="W1513" s="10">
        <f t="shared" ca="1" si="46"/>
        <v>66914755618.939819</v>
      </c>
      <c r="X1513" s="7">
        <f t="shared" ca="1" si="47"/>
        <v>1</v>
      </c>
      <c r="Y1513" s="16">
        <f ca="1">X1513/$AA$15</f>
        <v>1.1579434923575729E-4</v>
      </c>
    </row>
    <row r="1514" spans="1:25" x14ac:dyDescent="0.25">
      <c r="A1514" t="str">
        <f>'Consolidated List'!A85</f>
        <v xml:space="preserve">Winnifred </v>
      </c>
      <c r="B1514" s="7">
        <f>'Consolidated List'!B85</f>
        <v>0</v>
      </c>
      <c r="C1514" s="7">
        <f>'Consolidated List'!C85</f>
        <v>0</v>
      </c>
      <c r="D1514" s="7">
        <f>'Consolidated List'!D85</f>
        <v>1</v>
      </c>
      <c r="E1514" s="7">
        <f>'Consolidated List'!E85</f>
        <v>0</v>
      </c>
      <c r="F1514" s="7">
        <f>'Consolidated List'!F85</f>
        <v>0</v>
      </c>
      <c r="G1514" s="7">
        <f>'Consolidated List'!G85</f>
        <v>0</v>
      </c>
      <c r="H1514" s="7">
        <f>'Consolidated List'!H85</f>
        <v>0</v>
      </c>
      <c r="I1514" s="7">
        <f>'Consolidated List'!I85</f>
        <v>0</v>
      </c>
      <c r="J1514" s="7">
        <f>'Consolidated List'!J85</f>
        <v>0</v>
      </c>
      <c r="K1514" s="7">
        <f>'Consolidated List'!K817</f>
        <v>1</v>
      </c>
      <c r="L1514" s="7">
        <f>'Consolidated List'!L85</f>
        <v>0</v>
      </c>
      <c r="M1514" s="7">
        <f>'Consolidated List'!M85</f>
        <v>0</v>
      </c>
      <c r="N1514" s="7">
        <f>'Consolidated List'!N85</f>
        <v>0</v>
      </c>
      <c r="O1514" s="7">
        <f>'Consolidated List'!O85</f>
        <v>0</v>
      </c>
      <c r="P1514" s="7">
        <f>'Consolidated List'!P85</f>
        <v>0</v>
      </c>
      <c r="Q1514" s="7">
        <f>'Consolidated List'!Q85</f>
        <v>0</v>
      </c>
      <c r="R1514" s="10">
        <f ca="1">RAND()*2-1</f>
        <v>-0.59439326736951847</v>
      </c>
      <c r="V1514" s="10">
        <f ca="1">$B$2*LOG(B1514+1)+SUMPRODUCT($C$2:$T$2,C1514:T1514)</f>
        <v>14.056067326304815</v>
      </c>
      <c r="W1514" s="10">
        <f t="shared" ca="1" si="46"/>
        <v>548678.01705621078</v>
      </c>
      <c r="X1514" s="7">
        <f t="shared" ca="1" si="47"/>
        <v>1</v>
      </c>
      <c r="Y1514" s="16">
        <f ca="1">X1514/$AA$15</f>
        <v>1.1579434923575729E-4</v>
      </c>
    </row>
    <row r="1515" spans="1:25" x14ac:dyDescent="0.25">
      <c r="A1515" t="str">
        <f>'Consolidated List'!A1414</f>
        <v>Winston Heights</v>
      </c>
      <c r="B1515" s="7">
        <f>'Consolidated List'!B1414</f>
        <v>3631</v>
      </c>
      <c r="C1515" s="7">
        <f>'Consolidated List'!C1414</f>
        <v>0</v>
      </c>
      <c r="D1515" s="7">
        <f>'Consolidated List'!D1414</f>
        <v>0</v>
      </c>
      <c r="E1515" s="7">
        <f>'Consolidated List'!E1414</f>
        <v>0</v>
      </c>
      <c r="F1515" s="7">
        <f>'Consolidated List'!F1414</f>
        <v>0</v>
      </c>
      <c r="G1515" s="7">
        <f>'Consolidated List'!G1414</f>
        <v>0</v>
      </c>
      <c r="H1515" s="7">
        <f>'Consolidated List'!H1414</f>
        <v>0</v>
      </c>
      <c r="I1515" s="7">
        <f>'Consolidated List'!I1414</f>
        <v>0</v>
      </c>
      <c r="J1515" s="7">
        <f>'Consolidated List'!J1414</f>
        <v>0</v>
      </c>
      <c r="K1515" s="7">
        <f>'Consolidated List'!K1414</f>
        <v>0</v>
      </c>
      <c r="L1515" s="7">
        <f>'Consolidated List'!L1414</f>
        <v>0</v>
      </c>
      <c r="M1515" s="7">
        <f>'Consolidated List'!M1414</f>
        <v>0</v>
      </c>
      <c r="N1515" s="7">
        <f>'Consolidated List'!N1414</f>
        <v>1</v>
      </c>
      <c r="O1515" s="7">
        <f>'Consolidated List'!O1414</f>
        <v>0</v>
      </c>
      <c r="P1515" s="7">
        <f>'Consolidated List'!P1414</f>
        <v>0</v>
      </c>
      <c r="Q1515" s="7">
        <f>'Consolidated List'!Q1414</f>
        <v>0</v>
      </c>
      <c r="R1515" s="10">
        <f ca="1">RAND()*2-1</f>
        <v>9.71691812621025E-2</v>
      </c>
      <c r="V1515" s="10">
        <f ca="1">$B$2*LOG(B1515+1)+SUMPRODUCT($C$2:$T$2,C1515:T1515)</f>
        <v>130.45650452763959</v>
      </c>
      <c r="W1515" s="10">
        <f t="shared" ca="1" si="46"/>
        <v>37785805863.123421</v>
      </c>
      <c r="X1515" s="7">
        <f t="shared" ca="1" si="47"/>
        <v>1</v>
      </c>
      <c r="Y1515" s="16">
        <f ca="1">X1515/$AA$15</f>
        <v>1.1579434923575729E-4</v>
      </c>
    </row>
    <row r="1516" spans="1:25" x14ac:dyDescent="0.25">
      <c r="A1516" t="str">
        <f>'Consolidated List'!A468</f>
        <v xml:space="preserve">Withrow </v>
      </c>
      <c r="B1516" s="7">
        <f>'Consolidated List'!B468</f>
        <v>0</v>
      </c>
      <c r="C1516" s="7">
        <f>'Consolidated List'!C468</f>
        <v>0</v>
      </c>
      <c r="D1516" s="7">
        <f>'Consolidated List'!D468</f>
        <v>0</v>
      </c>
      <c r="E1516" s="7">
        <f>'Consolidated List'!E468</f>
        <v>1</v>
      </c>
      <c r="F1516" s="7">
        <f>'Consolidated List'!F468</f>
        <v>0</v>
      </c>
      <c r="G1516" s="7">
        <f>'Consolidated List'!G468</f>
        <v>0</v>
      </c>
      <c r="H1516" s="7">
        <f>'Consolidated List'!H468</f>
        <v>0</v>
      </c>
      <c r="I1516" s="7">
        <f>'Consolidated List'!I468</f>
        <v>0</v>
      </c>
      <c r="J1516" s="7">
        <f>'Consolidated List'!J468</f>
        <v>0</v>
      </c>
      <c r="K1516" s="7">
        <f>'Consolidated List'!K468</f>
        <v>0</v>
      </c>
      <c r="L1516" s="7">
        <f>'Consolidated List'!L468</f>
        <v>0</v>
      </c>
      <c r="M1516" s="7">
        <f>'Consolidated List'!M468</f>
        <v>0</v>
      </c>
      <c r="N1516" s="7">
        <f>'Consolidated List'!N468</f>
        <v>0</v>
      </c>
      <c r="O1516" s="7">
        <f>'Consolidated List'!O468</f>
        <v>0</v>
      </c>
      <c r="P1516" s="7">
        <f>'Consolidated List'!P468</f>
        <v>0</v>
      </c>
      <c r="Q1516" s="7">
        <f>'Consolidated List'!Q468</f>
        <v>0</v>
      </c>
      <c r="R1516" s="10">
        <f ca="1">RAND()*2-1</f>
        <v>-0.21846598431406772</v>
      </c>
      <c r="V1516" s="10">
        <f ca="1">$B$2*LOG(B1516+1)+SUMPRODUCT($C$2:$T$2,C1516:T1516)</f>
        <v>22.815340156859321</v>
      </c>
      <c r="W1516" s="10">
        <f t="shared" ca="1" si="46"/>
        <v>6182079.7044822304</v>
      </c>
      <c r="X1516" s="7">
        <f t="shared" ca="1" si="47"/>
        <v>1</v>
      </c>
      <c r="Y1516" s="16">
        <f ca="1">X1516/$AA$15</f>
        <v>1.1579434923575729E-4</v>
      </c>
    </row>
    <row r="1517" spans="1:25" x14ac:dyDescent="0.25">
      <c r="A1517" t="str">
        <f>'Consolidated List'!A469</f>
        <v xml:space="preserve">Woking </v>
      </c>
      <c r="B1517" s="7">
        <f>'Consolidated List'!B469</f>
        <v>99</v>
      </c>
      <c r="C1517" s="7">
        <f>'Consolidated List'!C469</f>
        <v>0</v>
      </c>
      <c r="D1517" s="7">
        <f>'Consolidated List'!D469</f>
        <v>0</v>
      </c>
      <c r="E1517" s="7">
        <f>'Consolidated List'!E469</f>
        <v>1</v>
      </c>
      <c r="F1517" s="7">
        <f>'Consolidated List'!F469</f>
        <v>0</v>
      </c>
      <c r="G1517" s="7">
        <f>'Consolidated List'!G469</f>
        <v>0</v>
      </c>
      <c r="H1517" s="7">
        <f>'Consolidated List'!H469</f>
        <v>0</v>
      </c>
      <c r="I1517" s="7">
        <f>'Consolidated List'!I469</f>
        <v>0</v>
      </c>
      <c r="J1517" s="7">
        <f>'Consolidated List'!J469</f>
        <v>0</v>
      </c>
      <c r="K1517" s="7">
        <f>'Consolidated List'!K469</f>
        <v>0</v>
      </c>
      <c r="L1517" s="7">
        <f>'Consolidated List'!L469</f>
        <v>0</v>
      </c>
      <c r="M1517" s="7">
        <f>'Consolidated List'!M469</f>
        <v>0</v>
      </c>
      <c r="N1517" s="7">
        <f>'Consolidated List'!N469</f>
        <v>0</v>
      </c>
      <c r="O1517" s="7">
        <f>'Consolidated List'!O469</f>
        <v>0</v>
      </c>
      <c r="P1517" s="7">
        <f>'Consolidated List'!P469</f>
        <v>0</v>
      </c>
      <c r="Q1517" s="14">
        <f>'Consolidated List'!Q1904</f>
        <v>1</v>
      </c>
      <c r="R1517" s="10">
        <f ca="1">RAND()*2-1</f>
        <v>-0.89765726090735498</v>
      </c>
      <c r="V1517" s="10">
        <f ca="1">$B$2*LOG(B1517+1)+SUMPRODUCT($C$2:$T$2,C1517:T1517)</f>
        <v>122.02342739092646</v>
      </c>
      <c r="W1517" s="10">
        <f t="shared" ca="1" si="46"/>
        <v>27053041352.447166</v>
      </c>
      <c r="X1517" s="7">
        <f t="shared" ca="1" si="47"/>
        <v>1</v>
      </c>
      <c r="Y1517" s="16">
        <f ca="1">X1517/$AA$15</f>
        <v>1.1579434923575729E-4</v>
      </c>
    </row>
    <row r="1518" spans="1:25" x14ac:dyDescent="0.25">
      <c r="A1518" t="str">
        <f>'Consolidated List'!A7</f>
        <v>Wood Buffalo</v>
      </c>
      <c r="B1518" s="7">
        <f>'Consolidated List'!B7</f>
        <v>0</v>
      </c>
      <c r="C1518" s="7">
        <f>'Consolidated List'!C7</f>
        <v>1</v>
      </c>
      <c r="D1518" s="7">
        <f>'Consolidated List'!D7</f>
        <v>0</v>
      </c>
      <c r="E1518" s="7">
        <f>'Consolidated List'!E7</f>
        <v>0</v>
      </c>
      <c r="F1518" s="7">
        <f>'Consolidated List'!F7</f>
        <v>0</v>
      </c>
      <c r="G1518" s="7">
        <f>'Consolidated List'!G7</f>
        <v>0</v>
      </c>
      <c r="H1518" s="7">
        <f>'Consolidated List'!H7</f>
        <v>0</v>
      </c>
      <c r="I1518" s="7">
        <f>'Consolidated List'!I7</f>
        <v>0</v>
      </c>
      <c r="J1518" s="7">
        <f>'Consolidated List'!J7</f>
        <v>0</v>
      </c>
      <c r="K1518" s="7">
        <f>'Consolidated List'!K7</f>
        <v>0</v>
      </c>
      <c r="L1518" s="7">
        <f>'Consolidated List'!L7</f>
        <v>0</v>
      </c>
      <c r="M1518" s="7">
        <f>'Consolidated List'!M7</f>
        <v>0</v>
      </c>
      <c r="N1518" s="7">
        <f>'Consolidated List'!N7</f>
        <v>0</v>
      </c>
      <c r="O1518" s="7">
        <f>'Consolidated List'!O7</f>
        <v>0</v>
      </c>
      <c r="P1518" s="7">
        <f>'Consolidated List'!P7</f>
        <v>0</v>
      </c>
      <c r="Q1518" s="7">
        <f>'Consolidated List'!Q7</f>
        <v>0</v>
      </c>
      <c r="R1518" s="10">
        <f ca="1">RAND()*2-1</f>
        <v>-0.85586260287956728</v>
      </c>
      <c r="T1518">
        <v>2</v>
      </c>
      <c r="V1518" s="10">
        <f ca="1">$B$2*LOG(B1518+1)+SUMPRODUCT($C$2:$T$2,C1518:T1518)</f>
        <v>154.44137397120431</v>
      </c>
      <c r="W1518" s="10">
        <f t="shared" ca="1" si="46"/>
        <v>87865479439.18924</v>
      </c>
      <c r="X1518" s="7">
        <f t="shared" ca="1" si="47"/>
        <v>1</v>
      </c>
      <c r="Y1518" s="16">
        <f ca="1">X1518/$AA$15</f>
        <v>1.1579434923575729E-4</v>
      </c>
    </row>
    <row r="1519" spans="1:25" x14ac:dyDescent="0.25">
      <c r="A1519" t="str">
        <f>'Consolidated List'!A21</f>
        <v>Wood Buffalo National Park</v>
      </c>
      <c r="B1519" s="7">
        <f>'Consolidated List'!B21</f>
        <v>0</v>
      </c>
      <c r="C1519" s="7">
        <f>'Consolidated List'!C21</f>
        <v>1</v>
      </c>
      <c r="D1519" s="7">
        <f>'Consolidated List'!D21</f>
        <v>0</v>
      </c>
      <c r="E1519" s="7">
        <f>'Consolidated List'!E21</f>
        <v>0</v>
      </c>
      <c r="F1519" s="7">
        <f>'Consolidated List'!F21</f>
        <v>0</v>
      </c>
      <c r="G1519" s="7">
        <f>'Consolidated List'!G21</f>
        <v>0</v>
      </c>
      <c r="H1519" s="7">
        <f>'Consolidated List'!H21</f>
        <v>0</v>
      </c>
      <c r="I1519" s="7">
        <f>'Consolidated List'!I21</f>
        <v>0</v>
      </c>
      <c r="J1519" s="7">
        <f>'Consolidated List'!J21</f>
        <v>0</v>
      </c>
      <c r="K1519" s="7">
        <f>'Consolidated List'!K21</f>
        <v>0</v>
      </c>
      <c r="L1519" s="7">
        <f>'Consolidated List'!L21</f>
        <v>0</v>
      </c>
      <c r="M1519" s="7">
        <f>'Consolidated List'!M21</f>
        <v>0</v>
      </c>
      <c r="N1519" s="7">
        <f>'Consolidated List'!N21</f>
        <v>0</v>
      </c>
      <c r="O1519" s="7">
        <f>'Consolidated List'!O21</f>
        <v>0</v>
      </c>
      <c r="P1519" s="7">
        <f>'Consolidated List'!P21</f>
        <v>0</v>
      </c>
      <c r="Q1519" s="7">
        <f>'Consolidated List'!Q21</f>
        <v>0</v>
      </c>
      <c r="R1519" s="10">
        <f ca="1">RAND()*2-1</f>
        <v>-0.61989609676080648</v>
      </c>
      <c r="V1519" s="10">
        <f ca="1">$B$2*LOG(B1519+1)+SUMPRODUCT($C$2:$T$2,C1519:T1519)</f>
        <v>68.801039032391941</v>
      </c>
      <c r="W1519" s="10">
        <f t="shared" ca="1" si="46"/>
        <v>1541611652.7510502</v>
      </c>
      <c r="X1519" s="7">
        <f t="shared" ca="1" si="47"/>
        <v>1</v>
      </c>
      <c r="Y1519" s="16">
        <f ca="1">X1519/$AA$15</f>
        <v>1.1579434923575729E-4</v>
      </c>
    </row>
    <row r="1520" spans="1:25" x14ac:dyDescent="0.25">
      <c r="A1520" s="13" t="str">
        <f>'Consolidated List'!A1905</f>
        <v xml:space="preserve">Woodbend Crescent </v>
      </c>
      <c r="B1520" s="14">
        <f>'Consolidated List'!B1905</f>
        <v>105</v>
      </c>
      <c r="C1520" s="14">
        <f>'Consolidated List'!C1905</f>
        <v>0</v>
      </c>
      <c r="D1520" s="14">
        <f>'Consolidated List'!D1905</f>
        <v>0</v>
      </c>
      <c r="E1520" s="14">
        <f>'Consolidated List'!E1905</f>
        <v>0</v>
      </c>
      <c r="F1520" s="14">
        <f>'Consolidated List'!F1905</f>
        <v>0</v>
      </c>
      <c r="G1520" s="14">
        <f>'Consolidated List'!G1905</f>
        <v>0</v>
      </c>
      <c r="H1520" s="14">
        <f>'Consolidated List'!H1905</f>
        <v>0</v>
      </c>
      <c r="I1520" s="14">
        <f>'Consolidated List'!I1905</f>
        <v>0</v>
      </c>
      <c r="J1520" s="14">
        <f>'Consolidated List'!J1905</f>
        <v>0</v>
      </c>
      <c r="K1520" s="14">
        <f>'Consolidated List'!K1905</f>
        <v>0</v>
      </c>
      <c r="L1520" s="14">
        <f>'Consolidated List'!L1905</f>
        <v>0</v>
      </c>
      <c r="M1520" s="14">
        <f>'Consolidated List'!M1905</f>
        <v>0</v>
      </c>
      <c r="N1520" s="14">
        <f>'Consolidated List'!N1905</f>
        <v>0</v>
      </c>
      <c r="O1520" s="14">
        <f>'Consolidated List'!O1905</f>
        <v>0</v>
      </c>
      <c r="P1520" s="14">
        <f>'Consolidated List'!P1905</f>
        <v>0</v>
      </c>
      <c r="Q1520" s="14">
        <f>'Consolidated List'!Q1905</f>
        <v>1</v>
      </c>
      <c r="R1520" s="15">
        <f ca="1">RAND()*2-1</f>
        <v>0.89349616025479772</v>
      </c>
      <c r="S1520" s="13"/>
      <c r="T1520" s="13"/>
      <c r="U1520" s="13"/>
      <c r="V1520" s="15">
        <f ca="1">$B$2*LOG(B1520+1)+SUMPRODUCT($C$2:$T$2,C1520:T1520)</f>
        <v>115.77005515628539</v>
      </c>
      <c r="W1520" s="10">
        <f t="shared" ca="1" si="46"/>
        <v>20796066665.280209</v>
      </c>
      <c r="X1520" s="7">
        <f t="shared" ca="1" si="47"/>
        <v>1</v>
      </c>
      <c r="Y1520" s="16">
        <f ca="1">X1520/$AA$15</f>
        <v>1.1579434923575729E-4</v>
      </c>
    </row>
    <row r="1521" spans="1:25" x14ac:dyDescent="0.25">
      <c r="A1521" t="str">
        <f>'Consolidated List'!A1415</f>
        <v xml:space="preserve">Woodbine </v>
      </c>
      <c r="B1521" s="7">
        <f>'Consolidated List'!B1415</f>
        <v>9882</v>
      </c>
      <c r="C1521" s="7">
        <f>'Consolidated List'!C1415</f>
        <v>0</v>
      </c>
      <c r="D1521" s="7">
        <f>'Consolidated List'!D1415</f>
        <v>0</v>
      </c>
      <c r="E1521" s="7">
        <f>'Consolidated List'!E1415</f>
        <v>0</v>
      </c>
      <c r="F1521" s="7">
        <f>'Consolidated List'!F1415</f>
        <v>0</v>
      </c>
      <c r="G1521" s="7">
        <f>'Consolidated List'!G1415</f>
        <v>0</v>
      </c>
      <c r="H1521" s="7">
        <f>'Consolidated List'!H1415</f>
        <v>0</v>
      </c>
      <c r="I1521" s="7">
        <f>'Consolidated List'!I1415</f>
        <v>0</v>
      </c>
      <c r="J1521" s="7">
        <f>'Consolidated List'!J1415</f>
        <v>0</v>
      </c>
      <c r="K1521" s="7">
        <f>'Consolidated List'!K1415</f>
        <v>0</v>
      </c>
      <c r="L1521" s="7">
        <f>'Consolidated List'!L1415</f>
        <v>0</v>
      </c>
      <c r="M1521" s="7">
        <f>'Consolidated List'!M1415</f>
        <v>0</v>
      </c>
      <c r="N1521" s="7">
        <f>'Consolidated List'!N1415</f>
        <v>1</v>
      </c>
      <c r="O1521" s="7">
        <f>'Consolidated List'!O1415</f>
        <v>0</v>
      </c>
      <c r="P1521" s="7">
        <f>'Consolidated List'!P1415</f>
        <v>0</v>
      </c>
      <c r="Q1521" s="7">
        <f>'Consolidated List'!Q1415</f>
        <v>0</v>
      </c>
      <c r="R1521" s="10">
        <f ca="1">RAND()*2-1</f>
        <v>-0.79010733892938334</v>
      </c>
      <c r="V1521" s="10">
        <f ca="1">$B$2*LOG(B1521+1)+SUMPRODUCT($C$2:$T$2,C1521:T1521)</f>
        <v>135.93025685774822</v>
      </c>
      <c r="W1521" s="10">
        <f t="shared" ca="1" si="46"/>
        <v>46406700117.881638</v>
      </c>
      <c r="X1521" s="7">
        <f t="shared" ca="1" si="47"/>
        <v>1</v>
      </c>
      <c r="Y1521" s="16">
        <f ca="1">X1521/$AA$15</f>
        <v>1.1579434923575729E-4</v>
      </c>
    </row>
    <row r="1522" spans="1:25" x14ac:dyDescent="0.25">
      <c r="A1522" t="str">
        <f>'Consolidated List'!A1158</f>
        <v>Woodcroft</v>
      </c>
      <c r="B1522" s="7">
        <f>'Consolidated List'!B1158</f>
        <v>0</v>
      </c>
      <c r="C1522" s="7">
        <f>'Consolidated List'!C1158</f>
        <v>0</v>
      </c>
      <c r="D1522" s="7">
        <f>'Consolidated List'!D1158</f>
        <v>0</v>
      </c>
      <c r="E1522" s="7">
        <f>'Consolidated List'!E1158</f>
        <v>0</v>
      </c>
      <c r="F1522" s="7">
        <f>'Consolidated List'!F1158</f>
        <v>0</v>
      </c>
      <c r="G1522" s="7">
        <f>'Consolidated List'!G1158</f>
        <v>0</v>
      </c>
      <c r="H1522" s="7">
        <f>'Consolidated List'!H1158</f>
        <v>0</v>
      </c>
      <c r="I1522" s="7">
        <f>'Consolidated List'!I1158</f>
        <v>0</v>
      </c>
      <c r="J1522" s="7">
        <f>'Consolidated List'!J1158</f>
        <v>0</v>
      </c>
      <c r="K1522" s="7">
        <f>'Consolidated List'!K1158</f>
        <v>0</v>
      </c>
      <c r="L1522" s="7">
        <f>'Consolidated List'!L1158</f>
        <v>0</v>
      </c>
      <c r="M1522" s="7">
        <f>'Consolidated List'!M1158</f>
        <v>1</v>
      </c>
      <c r="N1522" s="7">
        <f>'Consolidated List'!N1158</f>
        <v>0</v>
      </c>
      <c r="O1522" s="7">
        <f>'Consolidated List'!O1158</f>
        <v>0</v>
      </c>
      <c r="P1522" s="7">
        <f>'Consolidated List'!P1158</f>
        <v>0</v>
      </c>
      <c r="Q1522" s="7">
        <f>'Consolidated List'!Q1158</f>
        <v>0</v>
      </c>
      <c r="R1522" s="10">
        <f ca="1">RAND()*2-1</f>
        <v>0.70724606752483488</v>
      </c>
      <c r="V1522" s="10">
        <f ca="1">$B$2*LOG(B1522+1)+SUMPRODUCT($C$2:$T$2,C1522:T1522)</f>
        <v>62.926827619060802</v>
      </c>
      <c r="W1522" s="10">
        <f t="shared" ca="1" si="46"/>
        <v>986686505.15304577</v>
      </c>
      <c r="X1522" s="7">
        <f t="shared" ca="1" si="47"/>
        <v>1</v>
      </c>
      <c r="Y1522" s="16">
        <f ca="1">X1522/$AA$15</f>
        <v>1.1579434923575729E-4</v>
      </c>
    </row>
    <row r="1523" spans="1:25" x14ac:dyDescent="0.25">
      <c r="A1523" t="str">
        <f>'Consolidated List'!A470</f>
        <v xml:space="preserve">Woodhouse </v>
      </c>
      <c r="B1523" s="7">
        <f>'Consolidated List'!B470</f>
        <v>0</v>
      </c>
      <c r="C1523" s="7">
        <f>'Consolidated List'!C470</f>
        <v>0</v>
      </c>
      <c r="D1523" s="7">
        <f>'Consolidated List'!D470</f>
        <v>0</v>
      </c>
      <c r="E1523" s="7">
        <f>'Consolidated List'!E470</f>
        <v>1</v>
      </c>
      <c r="F1523" s="7">
        <f>'Consolidated List'!F470</f>
        <v>0</v>
      </c>
      <c r="G1523" s="7">
        <f>'Consolidated List'!G470</f>
        <v>0</v>
      </c>
      <c r="H1523" s="7">
        <f>'Consolidated List'!H470</f>
        <v>0</v>
      </c>
      <c r="I1523" s="7">
        <f>'Consolidated List'!I470</f>
        <v>0</v>
      </c>
      <c r="J1523" s="7">
        <f>'Consolidated List'!J470</f>
        <v>0</v>
      </c>
      <c r="K1523" s="7">
        <f>'Consolidated List'!K470</f>
        <v>0</v>
      </c>
      <c r="L1523" s="7">
        <f>'Consolidated List'!L470</f>
        <v>0</v>
      </c>
      <c r="M1523" s="7">
        <f>'Consolidated List'!M470</f>
        <v>0</v>
      </c>
      <c r="N1523" s="7">
        <f>'Consolidated List'!N470</f>
        <v>0</v>
      </c>
      <c r="O1523" s="7">
        <f>'Consolidated List'!O470</f>
        <v>0</v>
      </c>
      <c r="P1523" s="7">
        <f>'Consolidated List'!P470</f>
        <v>0</v>
      </c>
      <c r="Q1523" s="7">
        <f>'Consolidated List'!Q470</f>
        <v>0</v>
      </c>
      <c r="R1523" s="10">
        <f ca="1">RAND()*2-1</f>
        <v>0.99224289666725651</v>
      </c>
      <c r="T1523">
        <v>1</v>
      </c>
      <c r="V1523" s="10">
        <f ca="1">$B$2*LOG(B1523+1)+SUMPRODUCT($C$2:$T$2,C1523:T1523)</f>
        <v>78.92242896667257</v>
      </c>
      <c r="W1523" s="10">
        <f t="shared" ca="1" si="46"/>
        <v>3061979045.1909027</v>
      </c>
      <c r="X1523" s="7">
        <f t="shared" ca="1" si="47"/>
        <v>1</v>
      </c>
      <c r="Y1523" s="16">
        <f ca="1">X1523/$AA$15</f>
        <v>1.1579434923575729E-4</v>
      </c>
    </row>
    <row r="1524" spans="1:25" x14ac:dyDescent="0.25">
      <c r="A1524" t="str">
        <f>'Consolidated List'!A701</f>
        <v xml:space="preserve">Woodland </v>
      </c>
      <c r="B1524" s="7">
        <f>'Consolidated List'!B701</f>
        <v>514</v>
      </c>
      <c r="C1524" s="7">
        <f>'Consolidated List'!C701</f>
        <v>0</v>
      </c>
      <c r="D1524" s="7">
        <f>'Consolidated List'!D701</f>
        <v>0</v>
      </c>
      <c r="E1524" s="7">
        <f>'Consolidated List'!E701</f>
        <v>0</v>
      </c>
      <c r="F1524" s="7">
        <f>'Consolidated List'!F701</f>
        <v>0</v>
      </c>
      <c r="G1524" s="7">
        <f>'Consolidated List'!G701</f>
        <v>0</v>
      </c>
      <c r="H1524" s="7">
        <f>'Consolidated List'!H701</f>
        <v>0</v>
      </c>
      <c r="I1524" s="7">
        <f>'Consolidated List'!I701</f>
        <v>1</v>
      </c>
      <c r="J1524" s="7">
        <f>'Consolidated List'!J701</f>
        <v>0</v>
      </c>
      <c r="K1524" s="7">
        <f>'Consolidated List'!K701</f>
        <v>0</v>
      </c>
      <c r="L1524" s="7">
        <f>'Consolidated List'!L701</f>
        <v>0</v>
      </c>
      <c r="M1524" s="7">
        <f>'Consolidated List'!M701</f>
        <v>0</v>
      </c>
      <c r="N1524" s="7">
        <f>'Consolidated List'!N701</f>
        <v>0</v>
      </c>
      <c r="O1524" s="7">
        <f>'Consolidated List'!O701</f>
        <v>0</v>
      </c>
      <c r="P1524" s="7">
        <f>'Consolidated List'!P701</f>
        <v>0</v>
      </c>
      <c r="Q1524" s="7">
        <f>'Consolidated List'!Q701</f>
        <v>0</v>
      </c>
      <c r="R1524" s="10">
        <f ca="1">RAND()*2-1</f>
        <v>-0.79916834386677427</v>
      </c>
      <c r="T1524">
        <v>1</v>
      </c>
      <c r="V1524" s="10">
        <f ca="1">$B$2*LOG(B1524+1)+SUMPRODUCT($C$2:$T$2,C1524:T1524)</f>
        <v>160.49795511969157</v>
      </c>
      <c r="W1524" s="10">
        <f t="shared" ca="1" si="46"/>
        <v>106499487405.38771</v>
      </c>
      <c r="X1524" s="7">
        <f t="shared" ca="1" si="47"/>
        <v>1</v>
      </c>
      <c r="Y1524" s="16">
        <f ca="1">X1524/$AA$15</f>
        <v>1.1579434923575729E-4</v>
      </c>
    </row>
    <row r="1525" spans="1:25" x14ac:dyDescent="0.25">
      <c r="A1525" s="13" t="str">
        <f>'Consolidated List'!A1906</f>
        <v xml:space="preserve">Woodland Hills </v>
      </c>
      <c r="B1525" s="14">
        <f>'Consolidated List'!B1906</f>
        <v>152</v>
      </c>
      <c r="C1525" s="14">
        <f>'Consolidated List'!C1906</f>
        <v>0</v>
      </c>
      <c r="D1525" s="14">
        <f>'Consolidated List'!D1906</f>
        <v>0</v>
      </c>
      <c r="E1525" s="14">
        <f>'Consolidated List'!E1906</f>
        <v>0</v>
      </c>
      <c r="F1525" s="14">
        <f>'Consolidated List'!F1906</f>
        <v>0</v>
      </c>
      <c r="G1525" s="14">
        <f>'Consolidated List'!G1906</f>
        <v>0</v>
      </c>
      <c r="H1525" s="14">
        <f>'Consolidated List'!H1906</f>
        <v>0</v>
      </c>
      <c r="I1525" s="14">
        <f>'Consolidated List'!I1906</f>
        <v>0</v>
      </c>
      <c r="J1525" s="14">
        <f>'Consolidated List'!J1906</f>
        <v>0</v>
      </c>
      <c r="K1525" s="14">
        <f>'Consolidated List'!K1906</f>
        <v>0</v>
      </c>
      <c r="L1525" s="14">
        <f>'Consolidated List'!L1906</f>
        <v>0</v>
      </c>
      <c r="M1525" s="14">
        <f>'Consolidated List'!M1906</f>
        <v>0</v>
      </c>
      <c r="N1525" s="14">
        <f>'Consolidated List'!N1906</f>
        <v>0</v>
      </c>
      <c r="O1525" s="14">
        <f>'Consolidated List'!O1906</f>
        <v>0</v>
      </c>
      <c r="P1525" s="14">
        <f>'Consolidated List'!P1906</f>
        <v>0</v>
      </c>
      <c r="Q1525" s="14">
        <f>'Consolidated List'!Q1906</f>
        <v>1</v>
      </c>
      <c r="R1525" s="15">
        <f ca="1">RAND()*2-1</f>
        <v>0.32743990533597267</v>
      </c>
      <c r="S1525" s="13"/>
      <c r="T1525" s="13"/>
      <c r="U1525" s="13"/>
      <c r="V1525" s="15">
        <f ca="1">$B$2*LOG(B1525+1)+SUMPRODUCT($C$2:$T$2,C1525:T1525)</f>
        <v>115.36921627034049</v>
      </c>
      <c r="W1525" s="10">
        <f t="shared" ca="1" si="46"/>
        <v>20438532589.037796</v>
      </c>
      <c r="X1525" s="7">
        <f t="shared" ca="1" si="47"/>
        <v>1</v>
      </c>
      <c r="Y1525" s="16">
        <f ca="1">X1525/$AA$15</f>
        <v>1.1579434923575729E-4</v>
      </c>
    </row>
    <row r="1526" spans="1:25" x14ac:dyDescent="0.25">
      <c r="A1526" s="13" t="str">
        <f>'Consolidated List'!A1907</f>
        <v xml:space="preserve">Woodland Park </v>
      </c>
      <c r="B1526" s="14">
        <f>'Consolidated List'!B1907</f>
        <v>375</v>
      </c>
      <c r="C1526" s="14">
        <f>'Consolidated List'!C1907</f>
        <v>0</v>
      </c>
      <c r="D1526" s="14">
        <f>'Consolidated List'!D1907</f>
        <v>0</v>
      </c>
      <c r="E1526" s="14">
        <f>'Consolidated List'!E1907</f>
        <v>0</v>
      </c>
      <c r="F1526" s="14">
        <f>'Consolidated List'!F1907</f>
        <v>0</v>
      </c>
      <c r="G1526" s="14">
        <f>'Consolidated List'!G1907</f>
        <v>0</v>
      </c>
      <c r="H1526" s="14">
        <f>'Consolidated List'!H1907</f>
        <v>0</v>
      </c>
      <c r="I1526" s="14">
        <f>'Consolidated List'!I1907</f>
        <v>0</v>
      </c>
      <c r="J1526" s="14">
        <f>'Consolidated List'!J1907</f>
        <v>0</v>
      </c>
      <c r="K1526" s="14">
        <f>'Consolidated List'!K1907</f>
        <v>0</v>
      </c>
      <c r="L1526" s="14">
        <f>'Consolidated List'!L1907</f>
        <v>0</v>
      </c>
      <c r="M1526" s="14">
        <f>'Consolidated List'!M1907</f>
        <v>0</v>
      </c>
      <c r="N1526" s="14">
        <f>'Consolidated List'!N1907</f>
        <v>0</v>
      </c>
      <c r="O1526" s="14">
        <f>'Consolidated List'!O1907</f>
        <v>0</v>
      </c>
      <c r="P1526" s="14">
        <f>'Consolidated List'!P1907</f>
        <v>0</v>
      </c>
      <c r="Q1526" s="14">
        <f>'Consolidated List'!Q1907</f>
        <v>1</v>
      </c>
      <c r="R1526" s="15">
        <f ca="1">RAND()*2-1</f>
        <v>0.53892668280793266</v>
      </c>
      <c r="S1526" s="13"/>
      <c r="T1526" s="13"/>
      <c r="U1526" s="13"/>
      <c r="V1526" s="15">
        <f ca="1">$B$2*LOG(B1526+1)+SUMPRODUCT($C$2:$T$2,C1526:T1526)</f>
        <v>130.37046571069214</v>
      </c>
      <c r="W1526" s="10">
        <f t="shared" ca="1" si="46"/>
        <v>37661367430.322617</v>
      </c>
      <c r="X1526" s="7">
        <f t="shared" ca="1" si="47"/>
        <v>1</v>
      </c>
      <c r="Y1526" s="16">
        <f ca="1">X1526/$AA$15</f>
        <v>1.1579434923575729E-4</v>
      </c>
    </row>
    <row r="1527" spans="1:25" x14ac:dyDescent="0.25">
      <c r="A1527" t="str">
        <f>'Consolidated List'!A1416</f>
        <v xml:space="preserve">Woodlands </v>
      </c>
      <c r="B1527" s="7">
        <f>'Consolidated List'!B1416+'Consolidated List'!B538</f>
        <v>10687</v>
      </c>
      <c r="C1527" s="7">
        <f>'Consolidated List'!C1416</f>
        <v>0</v>
      </c>
      <c r="D1527" s="7">
        <f>'Consolidated List'!D1416</f>
        <v>0</v>
      </c>
      <c r="E1527" s="7">
        <f>'Consolidated List'!E1416</f>
        <v>0</v>
      </c>
      <c r="F1527" s="7">
        <f>'Consolidated List'!F1416</f>
        <v>0</v>
      </c>
      <c r="G1527" s="7">
        <f>'Consolidated List'!G538</f>
        <v>1</v>
      </c>
      <c r="H1527" s="7">
        <f>'Consolidated List'!H1416</f>
        <v>0</v>
      </c>
      <c r="I1527" s="7">
        <f>'Consolidated List'!I1416</f>
        <v>0</v>
      </c>
      <c r="J1527" s="7">
        <f>'Consolidated List'!J1416</f>
        <v>0</v>
      </c>
      <c r="K1527" s="7">
        <f>'Consolidated List'!K1416</f>
        <v>0</v>
      </c>
      <c r="L1527" s="7">
        <f>'Consolidated List'!L1416</f>
        <v>0</v>
      </c>
      <c r="M1527" s="7">
        <f>'Consolidated List'!M1416</f>
        <v>0</v>
      </c>
      <c r="N1527" s="7">
        <f>'Consolidated List'!N1416</f>
        <v>1</v>
      </c>
      <c r="O1527" s="7">
        <f>'Consolidated List'!O1416</f>
        <v>0</v>
      </c>
      <c r="P1527" s="7">
        <f>'Consolidated List'!P1416</f>
        <v>0</v>
      </c>
      <c r="Q1527" s="7">
        <f>'Consolidated List'!Q1416</f>
        <v>0</v>
      </c>
      <c r="R1527" s="10">
        <f ca="1">RAND()*2-1</f>
        <v>-0.38222839638831352</v>
      </c>
      <c r="V1527" s="10">
        <f ca="1">$B$2*LOG(B1527+1)+SUMPRODUCT($C$2:$T$2,C1527:T1527)</f>
        <v>181.13129872545539</v>
      </c>
      <c r="W1527" s="10">
        <f t="shared" ca="1" si="46"/>
        <v>194969871419.13593</v>
      </c>
      <c r="X1527" s="7">
        <f t="shared" ca="1" si="47"/>
        <v>2</v>
      </c>
      <c r="Y1527" s="16">
        <f ca="1">X1527/$AA$15</f>
        <v>2.3158869847151459E-4</v>
      </c>
    </row>
    <row r="1528" spans="1:25" x14ac:dyDescent="0.25">
      <c r="A1528" t="str">
        <f>'Consolidated List'!A922</f>
        <v>Woodvale</v>
      </c>
      <c r="B1528" s="7">
        <f>'Consolidated List'!B922</f>
        <v>0</v>
      </c>
      <c r="C1528" s="7">
        <f>'Consolidated List'!C922</f>
        <v>0</v>
      </c>
      <c r="D1528" s="7">
        <f>'Consolidated List'!D922</f>
        <v>0</v>
      </c>
      <c r="E1528" s="7">
        <f>'Consolidated List'!E922</f>
        <v>0</v>
      </c>
      <c r="F1528" s="7">
        <f>'Consolidated List'!F922</f>
        <v>0</v>
      </c>
      <c r="G1528" s="7">
        <f>'Consolidated List'!G922</f>
        <v>0</v>
      </c>
      <c r="H1528" s="7">
        <f>'Consolidated List'!H922</f>
        <v>0</v>
      </c>
      <c r="I1528" s="7">
        <f>'Consolidated List'!I922</f>
        <v>0</v>
      </c>
      <c r="J1528" s="7">
        <f>'Consolidated List'!J922</f>
        <v>0</v>
      </c>
      <c r="K1528" s="7">
        <f>'Consolidated List'!K922</f>
        <v>0</v>
      </c>
      <c r="L1528" s="7">
        <f>'Consolidated List'!L922</f>
        <v>0</v>
      </c>
      <c r="M1528" s="7">
        <f>'Consolidated List'!M922</f>
        <v>1</v>
      </c>
      <c r="N1528" s="7">
        <f>'Consolidated List'!N922</f>
        <v>0</v>
      </c>
      <c r="O1528" s="7">
        <f>'Consolidated List'!O922</f>
        <v>0</v>
      </c>
      <c r="P1528" s="7">
        <f>'Consolidated List'!P922</f>
        <v>0</v>
      </c>
      <c r="Q1528" s="7">
        <f>'Consolidated List'!Q922</f>
        <v>0</v>
      </c>
      <c r="R1528" s="10">
        <f ca="1">RAND()*2-1</f>
        <v>0.64020312841004356</v>
      </c>
      <c r="V1528" s="10">
        <f ca="1">$B$2*LOG(B1528+1)+SUMPRODUCT($C$2:$T$2,C1528:T1528)</f>
        <v>62.256398227912889</v>
      </c>
      <c r="W1528" s="10">
        <f t="shared" ca="1" si="46"/>
        <v>935233288.04800534</v>
      </c>
      <c r="X1528" s="7">
        <f t="shared" ca="1" si="47"/>
        <v>1</v>
      </c>
      <c r="Y1528" s="16">
        <f ca="1">X1528/$AA$15</f>
        <v>1.1579434923575729E-4</v>
      </c>
    </row>
    <row r="1529" spans="1:25" x14ac:dyDescent="0.25">
      <c r="A1529" t="str">
        <f>'Consolidated List'!A887</f>
        <v>Woolford</v>
      </c>
      <c r="B1529" s="7">
        <f>'Consolidated List'!B887</f>
        <v>0</v>
      </c>
      <c r="C1529" s="7">
        <f>'Consolidated List'!C887</f>
        <v>0</v>
      </c>
      <c r="D1529" s="7">
        <f>'Consolidated List'!D86</f>
        <v>1</v>
      </c>
      <c r="E1529" s="7">
        <f>'Consolidated List'!E471</f>
        <v>1</v>
      </c>
      <c r="F1529" s="7">
        <f>'Consolidated List'!F887</f>
        <v>0</v>
      </c>
      <c r="G1529" s="7">
        <f>'Consolidated List'!G887</f>
        <v>0</v>
      </c>
      <c r="H1529" s="7">
        <f>'Consolidated List'!H887</f>
        <v>0</v>
      </c>
      <c r="I1529" s="7">
        <f>'Consolidated List'!I887</f>
        <v>0</v>
      </c>
      <c r="J1529" s="7">
        <f>'Consolidated List'!J887</f>
        <v>0</v>
      </c>
      <c r="K1529" s="7">
        <f>'Consolidated List'!K887</f>
        <v>0</v>
      </c>
      <c r="L1529" s="7">
        <f>'Consolidated List'!L887</f>
        <v>1</v>
      </c>
      <c r="M1529" s="7">
        <f>'Consolidated List'!M887</f>
        <v>0</v>
      </c>
      <c r="N1529" s="7">
        <f>'Consolidated List'!N887</f>
        <v>0</v>
      </c>
      <c r="O1529" s="7">
        <f>'Consolidated List'!O887</f>
        <v>0</v>
      </c>
      <c r="P1529" s="7">
        <f>'Consolidated List'!P887</f>
        <v>0</v>
      </c>
      <c r="Q1529" s="7">
        <f>'Consolidated List'!Q887</f>
        <v>0</v>
      </c>
      <c r="R1529" s="10">
        <f ca="1">RAND()*2-1</f>
        <v>-0.87429445818898888</v>
      </c>
      <c r="V1529" s="10">
        <f ca="1">$B$2*LOG(B1529+1)+SUMPRODUCT($C$2:$T$2,C1529:T1529)</f>
        <v>51.257055418110113</v>
      </c>
      <c r="W1529" s="10">
        <f t="shared" ca="1" si="46"/>
        <v>353808502.21620119</v>
      </c>
      <c r="X1529" s="7">
        <f t="shared" ca="1" si="47"/>
        <v>1</v>
      </c>
      <c r="Y1529" s="16">
        <f ca="1">X1529/$AA$15</f>
        <v>1.1579434923575729E-4</v>
      </c>
    </row>
    <row r="1530" spans="1:25" x14ac:dyDescent="0.25">
      <c r="A1530" t="str">
        <f>'Consolidated List'!A472</f>
        <v xml:space="preserve">Worsley </v>
      </c>
      <c r="B1530" s="7">
        <f>'Consolidated List'!B472</f>
        <v>0</v>
      </c>
      <c r="C1530" s="7">
        <f>'Consolidated List'!C472</f>
        <v>0</v>
      </c>
      <c r="D1530" s="7">
        <f>'Consolidated List'!D472</f>
        <v>0</v>
      </c>
      <c r="E1530" s="7">
        <f>'Consolidated List'!E472</f>
        <v>1</v>
      </c>
      <c r="F1530" s="7">
        <f>'Consolidated List'!F472</f>
        <v>0</v>
      </c>
      <c r="G1530" s="7">
        <f>'Consolidated List'!G472</f>
        <v>0</v>
      </c>
      <c r="H1530" s="7">
        <f>'Consolidated List'!H472</f>
        <v>0</v>
      </c>
      <c r="I1530" s="7">
        <f>'Consolidated List'!I472</f>
        <v>0</v>
      </c>
      <c r="J1530" s="7">
        <f>'Consolidated List'!J472</f>
        <v>0</v>
      </c>
      <c r="K1530" s="7">
        <f>'Consolidated List'!K472</f>
        <v>0</v>
      </c>
      <c r="L1530" s="7">
        <f>'Consolidated List'!L472</f>
        <v>0</v>
      </c>
      <c r="M1530" s="7">
        <f>'Consolidated List'!M472</f>
        <v>0</v>
      </c>
      <c r="N1530" s="7">
        <f>'Consolidated List'!N472</f>
        <v>0</v>
      </c>
      <c r="O1530" s="7">
        <f>'Consolidated List'!O472</f>
        <v>0</v>
      </c>
      <c r="P1530" s="7">
        <f>'Consolidated List'!P472</f>
        <v>0</v>
      </c>
      <c r="Q1530" s="7">
        <f>'Consolidated List'!Q472</f>
        <v>0</v>
      </c>
      <c r="R1530" s="10">
        <f ca="1">RAND()*2-1</f>
        <v>0.43907764523148285</v>
      </c>
      <c r="V1530" s="10">
        <f ca="1">$B$2*LOG(B1530+1)+SUMPRODUCT($C$2:$T$2,C1530:T1530)</f>
        <v>29.390776452314828</v>
      </c>
      <c r="W1530" s="10">
        <f t="shared" ca="1" si="46"/>
        <v>21930839.572413757</v>
      </c>
      <c r="X1530" s="7">
        <f t="shared" ca="1" si="47"/>
        <v>1</v>
      </c>
      <c r="Y1530" s="16">
        <f ca="1">X1530/$AA$15</f>
        <v>1.1579434923575729E-4</v>
      </c>
    </row>
    <row r="1531" spans="1:25" x14ac:dyDescent="0.25">
      <c r="A1531" t="str">
        <f>'Consolidated List'!A87</f>
        <v xml:space="preserve">Wostok </v>
      </c>
      <c r="B1531" s="7">
        <f>'Consolidated List'!B87</f>
        <v>0</v>
      </c>
      <c r="C1531" s="7">
        <f>'Consolidated List'!C87</f>
        <v>0</v>
      </c>
      <c r="D1531" s="7">
        <f>'Consolidated List'!D87</f>
        <v>1</v>
      </c>
      <c r="E1531" s="7">
        <f>'Consolidated List'!E87</f>
        <v>0</v>
      </c>
      <c r="F1531" s="7">
        <f>'Consolidated List'!F87</f>
        <v>0</v>
      </c>
      <c r="G1531" s="7">
        <f>'Consolidated List'!G87</f>
        <v>0</v>
      </c>
      <c r="H1531" s="7">
        <f>'Consolidated List'!H87</f>
        <v>0</v>
      </c>
      <c r="I1531" s="7">
        <f>'Consolidated List'!I87</f>
        <v>0</v>
      </c>
      <c r="J1531" s="7">
        <f>'Consolidated List'!J87</f>
        <v>0</v>
      </c>
      <c r="K1531" s="7">
        <f>'Consolidated List'!K87</f>
        <v>0</v>
      </c>
      <c r="L1531" s="7">
        <f>'Consolidated List'!L87</f>
        <v>0</v>
      </c>
      <c r="M1531" s="7">
        <f>'Consolidated List'!M87</f>
        <v>0</v>
      </c>
      <c r="N1531" s="7">
        <f>'Consolidated List'!N87</f>
        <v>0</v>
      </c>
      <c r="O1531" s="7">
        <f>'Consolidated List'!O87</f>
        <v>0</v>
      </c>
      <c r="P1531" s="7">
        <f>'Consolidated List'!P87</f>
        <v>0</v>
      </c>
      <c r="Q1531" s="7">
        <f>'Consolidated List'!Q87</f>
        <v>0</v>
      </c>
      <c r="R1531" s="10">
        <f ca="1">RAND()*2-1</f>
        <v>-0.75027310585816442</v>
      </c>
      <c r="V1531" s="10">
        <f ca="1">$B$2*LOG(B1531+1)+SUMPRODUCT($C$2:$T$2,C1531:T1531)</f>
        <v>2.4972689414183558</v>
      </c>
      <c r="W1531" s="10">
        <f t="shared" ca="1" si="46"/>
        <v>95.124004267239457</v>
      </c>
      <c r="X1531" s="7">
        <f t="shared" ca="1" si="47"/>
        <v>1</v>
      </c>
      <c r="Y1531" s="16">
        <f ca="1">X1531/$AA$15</f>
        <v>1.1579434923575729E-4</v>
      </c>
    </row>
    <row r="1532" spans="1:25" x14ac:dyDescent="0.25">
      <c r="A1532" t="str">
        <f>'Consolidated List'!A473</f>
        <v xml:space="preserve">Wostok </v>
      </c>
      <c r="B1532" s="7">
        <f>'Consolidated List'!B473</f>
        <v>0</v>
      </c>
      <c r="C1532" s="7">
        <f>'Consolidated List'!C473</f>
        <v>0</v>
      </c>
      <c r="D1532" s="7">
        <f>'Consolidated List'!D473</f>
        <v>0</v>
      </c>
      <c r="E1532" s="7">
        <f>'Consolidated List'!E473</f>
        <v>1</v>
      </c>
      <c r="F1532" s="7">
        <f>'Consolidated List'!F473</f>
        <v>0</v>
      </c>
      <c r="G1532" s="7">
        <f>'Consolidated List'!G473</f>
        <v>0</v>
      </c>
      <c r="H1532" s="7">
        <f>'Consolidated List'!H473</f>
        <v>0</v>
      </c>
      <c r="I1532" s="7">
        <f>'Consolidated List'!I473</f>
        <v>0</v>
      </c>
      <c r="J1532" s="7">
        <f>'Consolidated List'!J473</f>
        <v>0</v>
      </c>
      <c r="K1532" s="7">
        <f>'Consolidated List'!K473</f>
        <v>0</v>
      </c>
      <c r="L1532" s="7">
        <f>'Consolidated List'!L473</f>
        <v>0</v>
      </c>
      <c r="M1532" s="7">
        <f>'Consolidated List'!M473</f>
        <v>0</v>
      </c>
      <c r="N1532" s="7">
        <f>'Consolidated List'!N473</f>
        <v>0</v>
      </c>
      <c r="O1532" s="7">
        <f>'Consolidated List'!O473</f>
        <v>0</v>
      </c>
      <c r="P1532" s="7">
        <f>'Consolidated List'!P473</f>
        <v>0</v>
      </c>
      <c r="Q1532" s="7">
        <f>'Consolidated List'!Q473</f>
        <v>0</v>
      </c>
      <c r="R1532" s="10">
        <f ca="1">RAND()*2-1</f>
        <v>-0.42560632568962542</v>
      </c>
      <c r="V1532" s="10">
        <f ca="1">$B$2*LOG(B1532+1)+SUMPRODUCT($C$2:$T$2,C1532:T1532)</f>
        <v>20.743936743103745</v>
      </c>
      <c r="W1532" s="10">
        <f t="shared" ca="1" si="46"/>
        <v>3841100.5053517479</v>
      </c>
      <c r="X1532" s="7">
        <f t="shared" ca="1" si="47"/>
        <v>1</v>
      </c>
      <c r="Y1532" s="16">
        <f ca="1">X1532/$AA$15</f>
        <v>1.1579434923575729E-4</v>
      </c>
    </row>
    <row r="1533" spans="1:25" x14ac:dyDescent="0.25">
      <c r="A1533" t="str">
        <f>'Consolidated List'!A818</f>
        <v>Wrentham</v>
      </c>
      <c r="B1533" s="7">
        <f>'Consolidated List'!B818</f>
        <v>0</v>
      </c>
      <c r="C1533" s="7">
        <f>'Consolidated List'!C818</f>
        <v>0</v>
      </c>
      <c r="D1533" s="7">
        <f>'Consolidated List'!D818</f>
        <v>0</v>
      </c>
      <c r="E1533" s="7">
        <f>'Consolidated List'!E474</f>
        <v>1</v>
      </c>
      <c r="F1533" s="7">
        <f>'Consolidated List'!F818</f>
        <v>0</v>
      </c>
      <c r="G1533" s="7">
        <f>'Consolidated List'!G818</f>
        <v>0</v>
      </c>
      <c r="H1533" s="7">
        <f>'Consolidated List'!H818</f>
        <v>0</v>
      </c>
      <c r="I1533" s="7">
        <f>'Consolidated List'!I818</f>
        <v>0</v>
      </c>
      <c r="J1533" s="7">
        <f>'Consolidated List'!J818</f>
        <v>0</v>
      </c>
      <c r="K1533" s="7">
        <f>'Consolidated List'!K818</f>
        <v>1</v>
      </c>
      <c r="L1533" s="7">
        <f>'Consolidated List'!L818</f>
        <v>0</v>
      </c>
      <c r="M1533" s="7">
        <f>'Consolidated List'!M818</f>
        <v>0</v>
      </c>
      <c r="N1533" s="7">
        <f>'Consolidated List'!N818</f>
        <v>0</v>
      </c>
      <c r="O1533" s="7">
        <f>'Consolidated List'!O818</f>
        <v>0</v>
      </c>
      <c r="P1533" s="7">
        <f>'Consolidated List'!P818</f>
        <v>0</v>
      </c>
      <c r="Q1533" s="7">
        <f>'Consolidated List'!Q818</f>
        <v>0</v>
      </c>
      <c r="R1533" s="10">
        <f ca="1">RAND()*2-1</f>
        <v>3.3504828364065764E-2</v>
      </c>
      <c r="V1533" s="10">
        <f ca="1">$B$2*LOG(B1533+1)+SUMPRODUCT($C$2:$T$2,C1533:T1533)</f>
        <v>35.33504828364066</v>
      </c>
      <c r="W1533" s="10">
        <f t="shared" ca="1" si="46"/>
        <v>55084375.445049264</v>
      </c>
      <c r="X1533" s="7">
        <f t="shared" ca="1" si="47"/>
        <v>1</v>
      </c>
      <c r="Y1533" s="16">
        <f ca="1">X1533/$AA$15</f>
        <v>1.1579434923575729E-4</v>
      </c>
    </row>
    <row r="1534" spans="1:25" x14ac:dyDescent="0.25">
      <c r="A1534" t="str">
        <f>'Consolidated List'!A888</f>
        <v>Writing-on-Stone</v>
      </c>
      <c r="B1534" s="7">
        <f>'Consolidated List'!B888</f>
        <v>0</v>
      </c>
      <c r="C1534" s="7">
        <f>'Consolidated List'!C888</f>
        <v>0</v>
      </c>
      <c r="D1534" s="7">
        <f>'Consolidated List'!D888</f>
        <v>0</v>
      </c>
      <c r="E1534" s="7">
        <f>'Consolidated List'!E888</f>
        <v>0</v>
      </c>
      <c r="F1534" s="7">
        <f>'Consolidated List'!F888</f>
        <v>0</v>
      </c>
      <c r="G1534" s="7">
        <f>'Consolidated List'!G888</f>
        <v>0</v>
      </c>
      <c r="H1534" s="7">
        <f>'Consolidated List'!H888</f>
        <v>0</v>
      </c>
      <c r="I1534" s="7">
        <f>'Consolidated List'!I888</f>
        <v>0</v>
      </c>
      <c r="J1534" s="7">
        <f>'Consolidated List'!J888</f>
        <v>0</v>
      </c>
      <c r="K1534" s="7">
        <f>'Consolidated List'!K888</f>
        <v>0</v>
      </c>
      <c r="L1534" s="7">
        <f>'Consolidated List'!L888</f>
        <v>1</v>
      </c>
      <c r="M1534" s="7">
        <f>'Consolidated List'!M888</f>
        <v>0</v>
      </c>
      <c r="N1534" s="7">
        <f>'Consolidated List'!N888</f>
        <v>0</v>
      </c>
      <c r="O1534" s="7">
        <f>'Consolidated List'!O888</f>
        <v>0</v>
      </c>
      <c r="P1534" s="7">
        <f>'Consolidated List'!P888</f>
        <v>0</v>
      </c>
      <c r="Q1534" s="7">
        <f>'Consolidated List'!Q888</f>
        <v>0</v>
      </c>
      <c r="R1534" s="10">
        <f ca="1">RAND()*2-1</f>
        <v>0.25549053264443011</v>
      </c>
      <c r="T1534">
        <v>8</v>
      </c>
      <c r="V1534" s="10">
        <f ca="1">$B$2*LOG(B1534+1)+SUMPRODUCT($C$2:$T$2,C1534:T1534)</f>
        <v>379.55490532644433</v>
      </c>
      <c r="W1534" s="10">
        <f t="shared" ca="1" si="46"/>
        <v>7877221232900.2275</v>
      </c>
      <c r="X1534" s="7">
        <f t="shared" ca="1" si="47"/>
        <v>59</v>
      </c>
      <c r="Y1534" s="16">
        <f ca="1">X1534/$AA$15</f>
        <v>6.8318666049096803E-3</v>
      </c>
    </row>
    <row r="1535" spans="1:25" x14ac:dyDescent="0.25">
      <c r="A1535" t="str">
        <f>'Consolidated List'!A889</f>
        <v>Wyndham-Carseland</v>
      </c>
      <c r="B1535" s="7">
        <f>'Consolidated List'!B889</f>
        <v>0</v>
      </c>
      <c r="C1535" s="7">
        <f>'Consolidated List'!C889</f>
        <v>0</v>
      </c>
      <c r="D1535" s="7">
        <f>'Consolidated List'!D889</f>
        <v>0</v>
      </c>
      <c r="E1535" s="7">
        <f>'Consolidated List'!E889</f>
        <v>0</v>
      </c>
      <c r="F1535" s="7">
        <f>'Consolidated List'!F889</f>
        <v>0</v>
      </c>
      <c r="G1535" s="7">
        <f>'Consolidated List'!G889</f>
        <v>0</v>
      </c>
      <c r="H1535" s="7">
        <f>'Consolidated List'!H889</f>
        <v>0</v>
      </c>
      <c r="I1535" s="7">
        <f>'Consolidated List'!I889</f>
        <v>0</v>
      </c>
      <c r="J1535" s="7">
        <f>'Consolidated List'!J889</f>
        <v>0</v>
      </c>
      <c r="K1535" s="7">
        <f>'Consolidated List'!K889</f>
        <v>0</v>
      </c>
      <c r="L1535" s="7">
        <f>'Consolidated List'!L889</f>
        <v>1</v>
      </c>
      <c r="M1535" s="7">
        <f>'Consolidated List'!M889</f>
        <v>0</v>
      </c>
      <c r="N1535" s="7">
        <f>'Consolidated List'!N889</f>
        <v>0</v>
      </c>
      <c r="O1535" s="7">
        <f>'Consolidated List'!O889</f>
        <v>0</v>
      </c>
      <c r="P1535" s="7">
        <f>'Consolidated List'!P889</f>
        <v>0</v>
      </c>
      <c r="Q1535" s="7">
        <f>'Consolidated List'!Q889</f>
        <v>0</v>
      </c>
      <c r="R1535" s="10">
        <f ca="1">RAND()*2-1</f>
        <v>0.10381182918020881</v>
      </c>
      <c r="V1535" s="10">
        <f ca="1">$B$2*LOG(B1535+1)+SUMPRODUCT($C$2:$T$2,C1535:T1535)</f>
        <v>26.038118291802089</v>
      </c>
      <c r="W1535" s="10">
        <f t="shared" ca="1" si="46"/>
        <v>11968725.477269797</v>
      </c>
      <c r="X1535" s="7">
        <f t="shared" ca="1" si="47"/>
        <v>1</v>
      </c>
      <c r="Y1535" s="16">
        <f ca="1">X1535/$AA$15</f>
        <v>1.1579434923575729E-4</v>
      </c>
    </row>
    <row r="1536" spans="1:25" x14ac:dyDescent="0.25">
      <c r="A1536" t="str">
        <f>'Consolidated List'!A539</f>
        <v xml:space="preserve">Yellowhead </v>
      </c>
      <c r="B1536" s="7">
        <f>'Consolidated List'!B539</f>
        <v>10045</v>
      </c>
      <c r="C1536" s="7">
        <f>'Consolidated List'!C539</f>
        <v>0</v>
      </c>
      <c r="D1536" s="7">
        <f>'Consolidated List'!D539</f>
        <v>0</v>
      </c>
      <c r="E1536" s="7">
        <f>'Consolidated List'!E539</f>
        <v>0</v>
      </c>
      <c r="F1536" s="7">
        <f>'Consolidated List'!F539</f>
        <v>0</v>
      </c>
      <c r="G1536" s="7">
        <f>'Consolidated List'!G539</f>
        <v>1</v>
      </c>
      <c r="H1536" s="7">
        <f>'Consolidated List'!H539</f>
        <v>0</v>
      </c>
      <c r="I1536" s="7">
        <f>'Consolidated List'!I539</f>
        <v>0</v>
      </c>
      <c r="J1536" s="7">
        <f>'Consolidated List'!J539</f>
        <v>0</v>
      </c>
      <c r="K1536" s="7">
        <f>'Consolidated List'!K539</f>
        <v>0</v>
      </c>
      <c r="L1536" s="7">
        <f>'Consolidated List'!L539</f>
        <v>0</v>
      </c>
      <c r="M1536" s="7">
        <f>'Consolidated List'!M539</f>
        <v>0</v>
      </c>
      <c r="N1536" s="7">
        <f>'Consolidated List'!N539</f>
        <v>0</v>
      </c>
      <c r="O1536" s="7">
        <f>'Consolidated List'!O539</f>
        <v>0</v>
      </c>
      <c r="P1536" s="7">
        <f>'Consolidated List'!P539</f>
        <v>0</v>
      </c>
      <c r="Q1536" s="7">
        <f>'Consolidated List'!Q539</f>
        <v>0</v>
      </c>
      <c r="R1536" s="10">
        <f ca="1">RAND()*2-1</f>
        <v>0.68748444387226781</v>
      </c>
      <c r="V1536" s="10">
        <f ca="1">$B$2*LOG(B1536+1)+SUMPRODUCT($C$2:$T$2,C1536:T1536)</f>
        <v>178.94061917489918</v>
      </c>
      <c r="W1536" s="10">
        <f t="shared" ca="1" si="46"/>
        <v>183461389662.66367</v>
      </c>
      <c r="X1536" s="7">
        <f t="shared" ca="1" si="47"/>
        <v>2</v>
      </c>
      <c r="Y1536" s="16">
        <f ca="1">X1536/$AA$15</f>
        <v>2.3158869847151459E-4</v>
      </c>
    </row>
    <row r="1537" spans="1:25" x14ac:dyDescent="0.25">
      <c r="A1537" t="str">
        <f>'Consolidated List'!A590</f>
        <v xml:space="preserve">Yellowstone </v>
      </c>
      <c r="B1537" s="7">
        <f>'Consolidated List'!B590</f>
        <v>170</v>
      </c>
      <c r="C1537" s="7">
        <f>'Consolidated List'!C590</f>
        <v>0</v>
      </c>
      <c r="D1537" s="7">
        <f>'Consolidated List'!D590</f>
        <v>0</v>
      </c>
      <c r="E1537" s="7">
        <f>'Consolidated List'!E590</f>
        <v>0</v>
      </c>
      <c r="F1537" s="7">
        <f>'Consolidated List'!F590</f>
        <v>1</v>
      </c>
      <c r="G1537" s="7">
        <f>'Consolidated List'!G590</f>
        <v>0</v>
      </c>
      <c r="H1537" s="7">
        <f>'Consolidated List'!H590</f>
        <v>0</v>
      </c>
      <c r="I1537" s="7">
        <f>'Consolidated List'!I590</f>
        <v>0</v>
      </c>
      <c r="J1537" s="7">
        <f>'Consolidated List'!J590</f>
        <v>0</v>
      </c>
      <c r="K1537" s="7">
        <f>'Consolidated List'!K590</f>
        <v>0</v>
      </c>
      <c r="L1537" s="7">
        <f>'Consolidated List'!L590</f>
        <v>0</v>
      </c>
      <c r="M1537" s="7">
        <f>'Consolidated List'!M590</f>
        <v>0</v>
      </c>
      <c r="N1537" s="7">
        <f>'Consolidated List'!N590</f>
        <v>0</v>
      </c>
      <c r="O1537" s="7">
        <f>'Consolidated List'!O590</f>
        <v>0</v>
      </c>
      <c r="P1537" s="7">
        <f>'Consolidated List'!P590</f>
        <v>0</v>
      </c>
      <c r="Q1537" s="7">
        <f>'Consolidated List'!Q590</f>
        <v>0</v>
      </c>
      <c r="R1537" s="10">
        <f ca="1">RAND()*2-1</f>
        <v>-2.8737770978339405E-2</v>
      </c>
      <c r="V1537" s="10">
        <f ca="1">$B$2*LOG(B1537+1)+SUMPRODUCT($C$2:$T$2,C1537:T1537)</f>
        <v>90.401493933157667</v>
      </c>
      <c r="W1537" s="10">
        <f t="shared" ca="1" si="46"/>
        <v>6037790465.665473</v>
      </c>
      <c r="X1537" s="7">
        <f t="shared" ca="1" si="47"/>
        <v>1</v>
      </c>
      <c r="Y1537" s="16">
        <f ca="1">X1537/$AA$15</f>
        <v>1.1579434923575729E-4</v>
      </c>
    </row>
    <row r="1538" spans="1:25" x14ac:dyDescent="0.25">
      <c r="A1538" t="str">
        <f>'Consolidated List'!A1168</f>
        <v>York</v>
      </c>
      <c r="B1538" s="7">
        <f>'Consolidated List'!B1168</f>
        <v>0</v>
      </c>
      <c r="C1538" s="7">
        <f>'Consolidated List'!C1168</f>
        <v>0</v>
      </c>
      <c r="D1538" s="7">
        <f>'Consolidated List'!D1168</f>
        <v>0</v>
      </c>
      <c r="E1538" s="7">
        <f>'Consolidated List'!E1168</f>
        <v>0</v>
      </c>
      <c r="F1538" s="7">
        <f>'Consolidated List'!F1168</f>
        <v>0</v>
      </c>
      <c r="G1538" s="7">
        <f>'Consolidated List'!G1168</f>
        <v>0</v>
      </c>
      <c r="H1538" s="7">
        <f>'Consolidated List'!H1168</f>
        <v>0</v>
      </c>
      <c r="I1538" s="7">
        <f>'Consolidated List'!I1168</f>
        <v>0</v>
      </c>
      <c r="J1538" s="7">
        <f>'Consolidated List'!J1168</f>
        <v>0</v>
      </c>
      <c r="K1538" s="7">
        <f>'Consolidated List'!K1168</f>
        <v>0</v>
      </c>
      <c r="L1538" s="7">
        <f>'Consolidated List'!L1168</f>
        <v>0</v>
      </c>
      <c r="M1538" s="7">
        <f>'Consolidated List'!M1168</f>
        <v>1</v>
      </c>
      <c r="N1538" s="7">
        <f>'Consolidated List'!N1168</f>
        <v>0</v>
      </c>
      <c r="O1538" s="7">
        <f>'Consolidated List'!O1168</f>
        <v>0</v>
      </c>
      <c r="P1538" s="7">
        <f>'Consolidated List'!P1168</f>
        <v>0</v>
      </c>
      <c r="Q1538" s="7">
        <f>'Consolidated List'!Q1168</f>
        <v>0</v>
      </c>
      <c r="R1538" s="10">
        <f ca="1">RAND()*2-1</f>
        <v>-0.44972816700671592</v>
      </c>
      <c r="V1538" s="10">
        <f ca="1">$B$2*LOG(B1538+1)+SUMPRODUCT($C$2:$T$2,C1538:T1538)</f>
        <v>51.357085273745291</v>
      </c>
      <c r="W1538" s="10">
        <f t="shared" ca="1" si="46"/>
        <v>357274348.83957398</v>
      </c>
      <c r="X1538" s="7">
        <f t="shared" ca="1" si="47"/>
        <v>1</v>
      </c>
      <c r="Y1538" s="16">
        <f ca="1">X1538/$AA$15</f>
        <v>1.1579434923575729E-4</v>
      </c>
    </row>
    <row r="1539" spans="1:25" x14ac:dyDescent="0.25">
      <c r="A1539" t="str">
        <f>'Consolidated List'!A890</f>
        <v>Young's Point</v>
      </c>
      <c r="B1539" s="7">
        <f>'Consolidated List'!B890</f>
        <v>0</v>
      </c>
      <c r="C1539" s="7">
        <f>'Consolidated List'!C890</f>
        <v>0</v>
      </c>
      <c r="D1539" s="7">
        <f>'Consolidated List'!D890</f>
        <v>0</v>
      </c>
      <c r="E1539" s="7">
        <f>'Consolidated List'!E890</f>
        <v>0</v>
      </c>
      <c r="F1539" s="7">
        <f>'Consolidated List'!F890</f>
        <v>0</v>
      </c>
      <c r="G1539" s="7">
        <f>'Consolidated List'!G890</f>
        <v>0</v>
      </c>
      <c r="H1539" s="7">
        <f>'Consolidated List'!H890</f>
        <v>0</v>
      </c>
      <c r="I1539" s="7">
        <f>'Consolidated List'!I890</f>
        <v>0</v>
      </c>
      <c r="J1539" s="7">
        <f>'Consolidated List'!J890</f>
        <v>0</v>
      </c>
      <c r="K1539" s="7">
        <f>'Consolidated List'!K890</f>
        <v>0</v>
      </c>
      <c r="L1539" s="7">
        <f>'Consolidated List'!L890</f>
        <v>1</v>
      </c>
      <c r="M1539" s="7">
        <f>'Consolidated List'!M890</f>
        <v>0</v>
      </c>
      <c r="N1539" s="7">
        <f>'Consolidated List'!N890</f>
        <v>0</v>
      </c>
      <c r="O1539" s="7">
        <f>'Consolidated List'!O890</f>
        <v>0</v>
      </c>
      <c r="P1539" s="7">
        <f>'Consolidated List'!P890</f>
        <v>0</v>
      </c>
      <c r="Q1539" s="7">
        <f>'Consolidated List'!Q890</f>
        <v>0</v>
      </c>
      <c r="R1539" s="10">
        <f ca="1">RAND()*2-1</f>
        <v>0.81758497079630632</v>
      </c>
      <c r="V1539" s="10">
        <f ca="1">$B$2*LOG(B1539+1)+SUMPRODUCT($C$2:$T$2,C1539:T1539)</f>
        <v>33.175849707963067</v>
      </c>
      <c r="W1539" s="10">
        <f t="shared" ca="1" si="46"/>
        <v>40189282.524970211</v>
      </c>
      <c r="X1539" s="7">
        <f t="shared" ca="1" si="47"/>
        <v>1</v>
      </c>
      <c r="Y1539" s="16">
        <f ca="1">X1539/$AA$15</f>
        <v>1.1579434923575729E-4</v>
      </c>
    </row>
    <row r="1540" spans="1:25" x14ac:dyDescent="0.25">
      <c r="A1540" s="13" t="str">
        <f>'Consolidated List'!A1645</f>
        <v xml:space="preserve">Youngstown </v>
      </c>
      <c r="B1540" s="14">
        <f>'Consolidated List'!B1645</f>
        <v>170</v>
      </c>
      <c r="C1540" s="14">
        <f>'Consolidated List'!C1645</f>
        <v>0</v>
      </c>
      <c r="D1540" s="14">
        <f>'Consolidated List'!D1645</f>
        <v>0</v>
      </c>
      <c r="E1540" s="14">
        <f>'Consolidated List'!E1645</f>
        <v>0</v>
      </c>
      <c r="F1540" s="14">
        <f>'Consolidated List'!F1645</f>
        <v>0</v>
      </c>
      <c r="G1540" s="14">
        <f>'Consolidated List'!G1645</f>
        <v>0</v>
      </c>
      <c r="H1540" s="14">
        <f>'Consolidated List'!H1645</f>
        <v>0</v>
      </c>
      <c r="I1540" s="14">
        <f>'Consolidated List'!I1645</f>
        <v>0</v>
      </c>
      <c r="J1540" s="14">
        <f>'Consolidated List'!J1645</f>
        <v>0</v>
      </c>
      <c r="K1540" s="14">
        <f>'Consolidated List'!K1645</f>
        <v>0</v>
      </c>
      <c r="L1540" s="14">
        <f>'Consolidated List'!L1645</f>
        <v>0</v>
      </c>
      <c r="M1540" s="7">
        <f>'Consolidated List'!M1209</f>
        <v>1</v>
      </c>
      <c r="N1540" s="14">
        <f>'Consolidated List'!N1645</f>
        <v>0</v>
      </c>
      <c r="O1540" s="14">
        <f>'Consolidated List'!O1645</f>
        <v>0</v>
      </c>
      <c r="P1540" s="14">
        <f>'Consolidated List'!P1645</f>
        <v>1</v>
      </c>
      <c r="Q1540" s="14">
        <f>'Consolidated List'!Q1645</f>
        <v>0</v>
      </c>
      <c r="R1540" s="15">
        <f ca="1">RAND()*2-1</f>
        <v>0.54834691433430138</v>
      </c>
      <c r="S1540" s="13"/>
      <c r="T1540" s="13"/>
      <c r="U1540" s="13"/>
      <c r="V1540" s="15">
        <f ca="1">$B$2*LOG(B1540+1)+SUMPRODUCT($C$2:$T$2,C1540:T1540)</f>
        <v>185.02670773009652</v>
      </c>
      <c r="W1540" s="10">
        <f t="shared" ref="W1540:W1542" ca="1" si="48">$W$2^LOG(V1540)-2</f>
        <v>216856331374.88699</v>
      </c>
      <c r="X1540" s="7">
        <f t="shared" ref="X1540:X1542" ca="1" si="49">INT((W1540-$AA$18)/($AA$19-$AA$18)*($X$2-1)+1)</f>
        <v>2</v>
      </c>
      <c r="Y1540" s="16">
        <f ca="1">X1540/$AA$15</f>
        <v>2.3158869847151459E-4</v>
      </c>
    </row>
    <row r="1541" spans="1:25" x14ac:dyDescent="0.25">
      <c r="A1541" t="str">
        <f>'Consolidated List'!A475</f>
        <v xml:space="preserve">Zama City </v>
      </c>
      <c r="B1541" s="7">
        <f>'Consolidated List'!B475</f>
        <v>225</v>
      </c>
      <c r="C1541" s="7">
        <f>'Consolidated List'!C475</f>
        <v>0</v>
      </c>
      <c r="D1541" s="7">
        <f>'Consolidated List'!D475</f>
        <v>0</v>
      </c>
      <c r="E1541" s="7">
        <f>'Consolidated List'!E475</f>
        <v>1</v>
      </c>
      <c r="F1541" s="7">
        <f>'Consolidated List'!F475</f>
        <v>0</v>
      </c>
      <c r="G1541" s="7">
        <f>'Consolidated List'!G475</f>
        <v>0</v>
      </c>
      <c r="H1541" s="7">
        <f>'Consolidated List'!H475</f>
        <v>0</v>
      </c>
      <c r="I1541" s="7">
        <f>'Consolidated List'!I475</f>
        <v>0</v>
      </c>
      <c r="J1541" s="7">
        <f>'Consolidated List'!J475</f>
        <v>0</v>
      </c>
      <c r="K1541" s="7">
        <f>'Consolidated List'!K475</f>
        <v>0</v>
      </c>
      <c r="L1541" s="7">
        <f>'Consolidated List'!L475</f>
        <v>0</v>
      </c>
      <c r="M1541" s="7">
        <f>'Consolidated List'!M475</f>
        <v>0</v>
      </c>
      <c r="N1541" s="7">
        <f>'Consolidated List'!N475</f>
        <v>0</v>
      </c>
      <c r="O1541" s="7">
        <f>'Consolidated List'!O475</f>
        <v>0</v>
      </c>
      <c r="P1541" s="7">
        <f>'Consolidated List'!P475</f>
        <v>0</v>
      </c>
      <c r="Q1541" s="14">
        <f>'Consolidated List'!Q1908</f>
        <v>1</v>
      </c>
      <c r="R1541" s="10">
        <f ca="1">RAND()*2-1</f>
        <v>-2.3038645793025392E-3</v>
      </c>
      <c r="T1541" s="20">
        <v>6.5</v>
      </c>
      <c r="V1541" s="10">
        <f ca="1">$B$2*LOG(B1541+1)+SUMPRODUCT($C$2:$T$2,C1541:T1541)</f>
        <v>428.66253984607124</v>
      </c>
      <c r="W1541" s="10">
        <f t="shared" ca="1" si="48"/>
        <v>14473636598599.193</v>
      </c>
      <c r="X1541" s="7">
        <f t="shared" ca="1" si="49"/>
        <v>107</v>
      </c>
      <c r="Y1541" s="16">
        <f ca="1">X1541/$AA$15</f>
        <v>1.238999536822603E-2</v>
      </c>
    </row>
    <row r="1542" spans="1:25" x14ac:dyDescent="0.25">
      <c r="A1542" t="str">
        <f>'Consolidated List'!A1431</f>
        <v>Zama Lake</v>
      </c>
      <c r="B1542" s="7">
        <f>'Consolidated List'!B1431</f>
        <v>0</v>
      </c>
      <c r="C1542" s="7">
        <f>'Consolidated List'!C1431</f>
        <v>1</v>
      </c>
      <c r="D1542" s="7">
        <f>'Consolidated List'!D1431</f>
        <v>0</v>
      </c>
      <c r="E1542" s="7">
        <f>'Consolidated List'!E1431</f>
        <v>0</v>
      </c>
      <c r="F1542" s="7">
        <f>'Consolidated List'!F1431</f>
        <v>0</v>
      </c>
      <c r="G1542" s="7">
        <f>'Consolidated List'!G1431</f>
        <v>0</v>
      </c>
      <c r="H1542" s="7">
        <f>'Consolidated List'!H1431</f>
        <v>0</v>
      </c>
      <c r="I1542" s="7">
        <f>'Consolidated List'!I702</f>
        <v>1</v>
      </c>
      <c r="J1542" s="7">
        <f>'Consolidated List'!J1431</f>
        <v>0</v>
      </c>
      <c r="K1542" s="7">
        <f>'Consolidated List'!K1431</f>
        <v>0</v>
      </c>
      <c r="L1542" s="7">
        <f>'Consolidated List'!L1431</f>
        <v>0</v>
      </c>
      <c r="M1542" s="7">
        <f>'Consolidated List'!M1431</f>
        <v>0</v>
      </c>
      <c r="N1542" s="7">
        <f>'Consolidated List'!N1431</f>
        <v>0</v>
      </c>
      <c r="O1542" s="7">
        <f>'Consolidated List'!O1431</f>
        <v>0</v>
      </c>
      <c r="P1542" s="7">
        <f>'Consolidated List'!P1431</f>
        <v>0</v>
      </c>
      <c r="Q1542" s="7">
        <f>'Consolidated List'!Q1431</f>
        <v>0</v>
      </c>
      <c r="R1542" s="10">
        <f ca="1">RAND()*2-1</f>
        <v>0.23567951170353951</v>
      </c>
      <c r="T1542">
        <v>5</v>
      </c>
      <c r="V1542" s="10">
        <f ca="1">$B$2*LOG(B1542+1)+SUMPRODUCT($C$2:$T$2,C1542:T1542)</f>
        <v>332.3567951170354</v>
      </c>
      <c r="W1542" s="10">
        <f t="shared" ca="1" si="48"/>
        <v>4055298362570.835</v>
      </c>
      <c r="X1542" s="7">
        <f t="shared" ca="1" si="49"/>
        <v>30</v>
      </c>
      <c r="Y1542" s="16">
        <f ca="1">X1542/$AA$15</f>
        <v>3.4738304770727188E-3</v>
      </c>
    </row>
  </sheetData>
  <sortState ref="A5:W1739">
    <sortCondition ref="A4"/>
  </sortState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08"/>
  <sheetViews>
    <sheetView topLeftCell="A500" workbookViewId="0">
      <selection activeCell="A1545" sqref="A1545"/>
    </sheetView>
  </sheetViews>
  <sheetFormatPr defaultRowHeight="15" x14ac:dyDescent="0.25"/>
  <cols>
    <col min="1" max="1" width="27.5703125" bestFit="1" customWidth="1"/>
    <col min="2" max="2" width="16.5703125" customWidth="1"/>
    <col min="3" max="16" width="4.42578125" customWidth="1"/>
    <col min="17" max="17" width="4.7109375" customWidth="1"/>
  </cols>
  <sheetData>
    <row r="2" spans="1:17" s="6" customFormat="1" ht="103.5" x14ac:dyDescent="0.25">
      <c r="B2" s="6" t="s">
        <v>921</v>
      </c>
      <c r="C2" s="6" t="s">
        <v>2445</v>
      </c>
      <c r="D2" s="6" t="s">
        <v>2446</v>
      </c>
      <c r="E2" s="6" t="s">
        <v>2447</v>
      </c>
      <c r="F2" s="6" t="s">
        <v>2448</v>
      </c>
      <c r="G2" s="6" t="s">
        <v>2449</v>
      </c>
      <c r="H2" s="6" t="s">
        <v>2450</v>
      </c>
      <c r="I2" s="6" t="s">
        <v>2452</v>
      </c>
      <c r="J2" s="6" t="s">
        <v>2456</v>
      </c>
      <c r="K2" s="6" t="s">
        <v>2457</v>
      </c>
      <c r="L2" s="6" t="s">
        <v>2460</v>
      </c>
      <c r="M2" s="6" t="s">
        <v>2463</v>
      </c>
      <c r="N2" s="6" t="s">
        <v>2464</v>
      </c>
      <c r="O2" s="6" t="s">
        <v>2747</v>
      </c>
      <c r="P2" s="6" t="s">
        <v>2852</v>
      </c>
      <c r="Q2" s="6" t="s">
        <v>2992</v>
      </c>
    </row>
    <row r="3" spans="1:17" x14ac:dyDescent="0.25">
      <c r="A3" t="str">
        <f>Others!A1</f>
        <v>Crowsnest Pass</v>
      </c>
      <c r="C3">
        <v>1</v>
      </c>
    </row>
    <row r="4" spans="1:17" hidden="1" x14ac:dyDescent="0.25">
      <c r="A4" t="str">
        <f>Others!A2</f>
        <v>Millwoods</v>
      </c>
      <c r="C4">
        <v>1</v>
      </c>
    </row>
    <row r="5" spans="1:17" hidden="1" x14ac:dyDescent="0.25">
      <c r="A5" t="str">
        <f>Others!A3</f>
        <v>Jasper Place</v>
      </c>
      <c r="C5">
        <v>1</v>
      </c>
    </row>
    <row r="6" spans="1:17" hidden="1" x14ac:dyDescent="0.25">
      <c r="A6" t="str">
        <f>Others!A4</f>
        <v>Beverly</v>
      </c>
      <c r="C6">
        <v>1</v>
      </c>
    </row>
    <row r="7" spans="1:17" hidden="1" x14ac:dyDescent="0.25">
      <c r="A7" t="str">
        <f>Others!A5</f>
        <v>Wood Buffalo</v>
      </c>
      <c r="C7">
        <v>1</v>
      </c>
    </row>
    <row r="8" spans="1:17" hidden="1" x14ac:dyDescent="0.25">
      <c r="A8" t="str">
        <f>Others!A6</f>
        <v>Kananaskis Country</v>
      </c>
      <c r="C8">
        <v>1</v>
      </c>
    </row>
    <row r="9" spans="1:17" hidden="1" x14ac:dyDescent="0.25">
      <c r="A9" t="str">
        <f>Others!A7</f>
        <v>Bretona</v>
      </c>
      <c r="C9">
        <v>1</v>
      </c>
    </row>
    <row r="10" spans="1:17" hidden="1" x14ac:dyDescent="0.25">
      <c r="A10" t="str">
        <f>Others!A8</f>
        <v>Salisbury</v>
      </c>
      <c r="C10">
        <v>1</v>
      </c>
    </row>
    <row r="11" spans="1:17" hidden="1" x14ac:dyDescent="0.25">
      <c r="A11" t="str">
        <f>Others!A9</f>
        <v>Campbelltown</v>
      </c>
      <c r="C11">
        <v>1</v>
      </c>
    </row>
    <row r="12" spans="1:17" hidden="1" x14ac:dyDescent="0.25">
      <c r="A12" t="str">
        <f>Others!A10</f>
        <v>Ministik</v>
      </c>
      <c r="C12">
        <v>1</v>
      </c>
    </row>
    <row r="13" spans="1:17" hidden="1" x14ac:dyDescent="0.25">
      <c r="A13" t="str">
        <f>Others!A11</f>
        <v>Fultonvale</v>
      </c>
      <c r="C13">
        <v>1</v>
      </c>
    </row>
    <row r="14" spans="1:17" hidden="1" x14ac:dyDescent="0.25">
      <c r="A14" t="str">
        <f>Others!A12</f>
        <v>West Edmonton Mall</v>
      </c>
      <c r="C14">
        <v>1</v>
      </c>
    </row>
    <row r="15" spans="1:17" hidden="1" x14ac:dyDescent="0.25">
      <c r="A15" t="str">
        <f>Others!A13</f>
        <v>Jasper</v>
      </c>
      <c r="C15">
        <v>1</v>
      </c>
    </row>
    <row r="16" spans="1:17" hidden="1" x14ac:dyDescent="0.25">
      <c r="A16" t="str">
        <f>Others!A14</f>
        <v>Mackenzie County</v>
      </c>
      <c r="C16">
        <v>1</v>
      </c>
    </row>
    <row r="17" spans="1:4" hidden="1" x14ac:dyDescent="0.25">
      <c r="A17" t="str">
        <f>Others!A15</f>
        <v>Waterton Lakes National Park</v>
      </c>
      <c r="C17">
        <v>1</v>
      </c>
    </row>
    <row r="18" spans="1:4" hidden="1" x14ac:dyDescent="0.25">
      <c r="A18" t="str">
        <f>Others!A16</f>
        <v>Banff National Park</v>
      </c>
      <c r="C18">
        <v>1</v>
      </c>
    </row>
    <row r="19" spans="1:4" hidden="1" x14ac:dyDescent="0.25">
      <c r="A19" t="str">
        <f>Others!A17</f>
        <v>Jasper National Park</v>
      </c>
      <c r="C19">
        <v>1</v>
      </c>
    </row>
    <row r="20" spans="1:4" hidden="1" x14ac:dyDescent="0.25">
      <c r="A20" t="str">
        <f>Others!A18</f>
        <v>Elk Island National Park</v>
      </c>
      <c r="C20">
        <v>1</v>
      </c>
    </row>
    <row r="21" spans="1:4" hidden="1" x14ac:dyDescent="0.25">
      <c r="A21" t="str">
        <f>Others!A19</f>
        <v>Wood Buffalo National Park</v>
      </c>
      <c r="C21">
        <v>1</v>
      </c>
    </row>
    <row r="22" spans="1:4" hidden="1" x14ac:dyDescent="0.25">
      <c r="A22" t="str">
        <f>Others!A20</f>
        <v>Willmore Wilderness Park</v>
      </c>
      <c r="C22">
        <v>1</v>
      </c>
    </row>
    <row r="23" spans="1:4" hidden="1" x14ac:dyDescent="0.25">
      <c r="A23" t="str">
        <f>Others!A21</f>
        <v>Kananaskis Country</v>
      </c>
      <c r="C23">
        <v>1</v>
      </c>
    </row>
    <row r="24" spans="1:4" hidden="1" x14ac:dyDescent="0.25">
      <c r="A24" t="str">
        <f>Others!A22</f>
        <v>Namaeo</v>
      </c>
      <c r="C24">
        <v>1</v>
      </c>
    </row>
    <row r="25" spans="1:4" hidden="1" x14ac:dyDescent="0.25">
      <c r="A25" t="str">
        <f>Others!A23</f>
        <v>Castlegar</v>
      </c>
      <c r="C25">
        <v>1</v>
      </c>
    </row>
    <row r="26" spans="1:4" hidden="1" x14ac:dyDescent="0.25">
      <c r="A26" t="str">
        <f>Others!A24</f>
        <v>Minchin</v>
      </c>
      <c r="C26">
        <v>1</v>
      </c>
    </row>
    <row r="27" spans="1:4" hidden="1" x14ac:dyDescent="0.25">
      <c r="A27" t="str">
        <f>Others!A25</f>
        <v>Elk Island</v>
      </c>
      <c r="C27">
        <v>1</v>
      </c>
    </row>
    <row r="28" spans="1:4" hidden="1" x14ac:dyDescent="0.25">
      <c r="A28" t="str">
        <f>Others!A26</f>
        <v>Anderson</v>
      </c>
      <c r="C28">
        <v>1</v>
      </c>
    </row>
    <row r="29" spans="1:4" x14ac:dyDescent="0.25">
      <c r="A29" t="str">
        <f>'Ghost Towns'!A2</f>
        <v xml:space="preserve">Alderson </v>
      </c>
      <c r="D29">
        <v>1</v>
      </c>
    </row>
    <row r="30" spans="1:4" hidden="1" x14ac:dyDescent="0.25">
      <c r="A30" t="str">
        <f>'Ghost Towns'!A3</f>
        <v xml:space="preserve">Alexo </v>
      </c>
      <c r="D30">
        <v>1</v>
      </c>
    </row>
    <row r="31" spans="1:4" hidden="1" x14ac:dyDescent="0.25">
      <c r="A31" t="str">
        <f>'Ghost Towns'!A4</f>
        <v xml:space="preserve">Allerston </v>
      </c>
      <c r="D31">
        <v>1</v>
      </c>
    </row>
    <row r="32" spans="1:4" hidden="1" x14ac:dyDescent="0.25">
      <c r="A32" t="str">
        <f>'Ghost Towns'!A5</f>
        <v xml:space="preserve">Allingham </v>
      </c>
      <c r="D32">
        <v>1</v>
      </c>
    </row>
    <row r="33" spans="1:4" hidden="1" x14ac:dyDescent="0.25">
      <c r="A33" t="str">
        <f>'Ghost Towns'!A6</f>
        <v xml:space="preserve">Altorado </v>
      </c>
      <c r="D33">
        <v>1</v>
      </c>
    </row>
    <row r="34" spans="1:4" hidden="1" x14ac:dyDescent="0.25">
      <c r="A34" t="str">
        <f>'Ghost Towns'!A7</f>
        <v xml:space="preserve">Amber Valley </v>
      </c>
      <c r="D34">
        <v>1</v>
      </c>
    </row>
    <row r="35" spans="1:4" hidden="1" x14ac:dyDescent="0.25">
      <c r="A35" t="str">
        <f>'Ghost Towns'!A8</f>
        <v xml:space="preserve">Anthracite </v>
      </c>
      <c r="D35">
        <v>1</v>
      </c>
    </row>
    <row r="36" spans="1:4" hidden="1" x14ac:dyDescent="0.25">
      <c r="A36" t="str">
        <f>'Ghost Towns'!A9</f>
        <v xml:space="preserve">Ardenode </v>
      </c>
      <c r="D36">
        <v>1</v>
      </c>
    </row>
    <row r="37" spans="1:4" hidden="1" x14ac:dyDescent="0.25">
      <c r="A37" t="str">
        <f>'Ghost Towns'!A10</f>
        <v xml:space="preserve">Ardley </v>
      </c>
      <c r="D37">
        <v>1</v>
      </c>
    </row>
    <row r="38" spans="1:4" hidden="1" x14ac:dyDescent="0.25">
      <c r="A38" t="str">
        <f>'Ghost Towns'!A11</f>
        <v xml:space="preserve">Bankhead </v>
      </c>
      <c r="D38">
        <v>1</v>
      </c>
    </row>
    <row r="39" spans="1:4" hidden="1" x14ac:dyDescent="0.25">
      <c r="A39" t="str">
        <f>'Ghost Towns'!A12</f>
        <v xml:space="preserve">Bardo </v>
      </c>
      <c r="D39">
        <v>1</v>
      </c>
    </row>
    <row r="40" spans="1:4" hidden="1" x14ac:dyDescent="0.25">
      <c r="A40" t="str">
        <f>'Ghost Towns'!A13</f>
        <v xml:space="preserve">Battle Bend </v>
      </c>
      <c r="D40">
        <v>1</v>
      </c>
    </row>
    <row r="41" spans="1:4" hidden="1" x14ac:dyDescent="0.25">
      <c r="A41" t="str">
        <f>'Ghost Towns'!A14</f>
        <v xml:space="preserve">Beazer </v>
      </c>
      <c r="D41">
        <v>1</v>
      </c>
    </row>
    <row r="42" spans="1:4" hidden="1" x14ac:dyDescent="0.25">
      <c r="A42" t="str">
        <f>'Ghost Towns'!A15</f>
        <v xml:space="preserve">Belloy </v>
      </c>
      <c r="D42">
        <v>1</v>
      </c>
    </row>
    <row r="43" spans="1:4" hidden="1" x14ac:dyDescent="0.25">
      <c r="A43" t="str">
        <f>'Ghost Towns'!A16</f>
        <v xml:space="preserve">Bindloss </v>
      </c>
      <c r="D43">
        <v>1</v>
      </c>
    </row>
    <row r="44" spans="1:4" hidden="1" x14ac:dyDescent="0.25">
      <c r="A44" t="str">
        <f>'Ghost Towns'!A17</f>
        <v xml:space="preserve">Bingham </v>
      </c>
      <c r="D44">
        <v>1</v>
      </c>
    </row>
    <row r="45" spans="1:4" hidden="1" x14ac:dyDescent="0.25">
      <c r="A45" t="str">
        <f>'Ghost Towns'!A18</f>
        <v xml:space="preserve">Buffalo </v>
      </c>
      <c r="D45">
        <v>1</v>
      </c>
    </row>
    <row r="46" spans="1:4" hidden="1" x14ac:dyDescent="0.25">
      <c r="A46" t="str">
        <f>'Ghost Towns'!A19</f>
        <v xml:space="preserve">Bulwark </v>
      </c>
      <c r="D46">
        <v>1</v>
      </c>
    </row>
    <row r="47" spans="1:4" hidden="1" x14ac:dyDescent="0.25">
      <c r="A47" t="str">
        <f>'Ghost Towns'!A20</f>
        <v xml:space="preserve">Butte </v>
      </c>
      <c r="D47">
        <v>1</v>
      </c>
    </row>
    <row r="48" spans="1:4" hidden="1" x14ac:dyDescent="0.25">
      <c r="A48" t="str">
        <f>'Ghost Towns'!A21</f>
        <v xml:space="preserve">Coalspur </v>
      </c>
      <c r="D48">
        <v>1</v>
      </c>
    </row>
    <row r="49" spans="1:4" hidden="1" x14ac:dyDescent="0.25">
      <c r="A49" t="str">
        <f>'Ghost Towns'!A22</f>
        <v xml:space="preserve">Conquerville </v>
      </c>
      <c r="D49">
        <v>1</v>
      </c>
    </row>
    <row r="50" spans="1:4" hidden="1" x14ac:dyDescent="0.25">
      <c r="A50" t="str">
        <f>'Ghost Towns'!A23</f>
        <v xml:space="preserve">Conrad </v>
      </c>
      <c r="D50">
        <v>1</v>
      </c>
    </row>
    <row r="51" spans="1:4" hidden="1" x14ac:dyDescent="0.25">
      <c r="A51" t="str">
        <f>'Ghost Towns'!A24</f>
        <v xml:space="preserve">Del Bonita </v>
      </c>
      <c r="D51">
        <v>1</v>
      </c>
    </row>
    <row r="52" spans="1:4" hidden="1" x14ac:dyDescent="0.25">
      <c r="A52" t="str">
        <f>'Ghost Towns'!A25</f>
        <v xml:space="preserve">Dorothy </v>
      </c>
      <c r="D52">
        <v>1</v>
      </c>
    </row>
    <row r="53" spans="1:4" hidden="1" x14ac:dyDescent="0.25">
      <c r="A53" t="str">
        <f>'Ghost Towns'!A26</f>
        <v xml:space="preserve">East Coulee </v>
      </c>
      <c r="D53">
        <v>1</v>
      </c>
    </row>
    <row r="54" spans="1:4" hidden="1" x14ac:dyDescent="0.25">
      <c r="A54" t="str">
        <f>'Ghost Towns'!A27</f>
        <v xml:space="preserve">Embarras Landing </v>
      </c>
      <c r="D54">
        <v>1</v>
      </c>
    </row>
    <row r="55" spans="1:4" hidden="1" x14ac:dyDescent="0.25">
      <c r="A55" t="str">
        <f>'Ghost Towns'!A28</f>
        <v xml:space="preserve">Frankburg </v>
      </c>
      <c r="D55">
        <v>1</v>
      </c>
    </row>
    <row r="56" spans="1:4" hidden="1" x14ac:dyDescent="0.25">
      <c r="A56" t="str">
        <f>'Ghost Towns'!A29</f>
        <v xml:space="preserve">Georgetown </v>
      </c>
      <c r="D56">
        <v>1</v>
      </c>
    </row>
    <row r="57" spans="1:4" hidden="1" x14ac:dyDescent="0.25">
      <c r="A57" t="str">
        <f>'Ghost Towns'!A30</f>
        <v xml:space="preserve">Harrisville </v>
      </c>
      <c r="D57">
        <v>1</v>
      </c>
    </row>
    <row r="58" spans="1:4" hidden="1" x14ac:dyDescent="0.25">
      <c r="A58" t="str">
        <f>'Ghost Towns'!A31</f>
        <v xml:space="preserve">Judson </v>
      </c>
      <c r="D58">
        <v>1</v>
      </c>
    </row>
    <row r="59" spans="1:4" hidden="1" x14ac:dyDescent="0.25">
      <c r="A59" t="str">
        <f>'Ghost Towns'!A32</f>
        <v xml:space="preserve">Kimball </v>
      </c>
      <c r="D59">
        <v>1</v>
      </c>
    </row>
    <row r="60" spans="1:4" hidden="1" x14ac:dyDescent="0.25">
      <c r="A60" t="str">
        <f>'Ghost Towns'!A33</f>
        <v xml:space="preserve">Kovach </v>
      </c>
      <c r="D60">
        <v>1</v>
      </c>
    </row>
    <row r="61" spans="1:4" hidden="1" x14ac:dyDescent="0.25">
      <c r="A61" t="str">
        <f>'Ghost Towns'!A34</f>
        <v xml:space="preserve">Legend </v>
      </c>
      <c r="D61">
        <v>1</v>
      </c>
    </row>
    <row r="62" spans="1:4" hidden="1" x14ac:dyDescent="0.25">
      <c r="A62" t="str">
        <f>'Ghost Towns'!A35</f>
        <v xml:space="preserve">Lille </v>
      </c>
      <c r="D62">
        <v>1</v>
      </c>
    </row>
    <row r="63" spans="1:4" hidden="1" x14ac:dyDescent="0.25">
      <c r="A63" t="str">
        <f>'Ghost Towns'!A36</f>
        <v xml:space="preserve">Luscar </v>
      </c>
      <c r="D63">
        <v>1</v>
      </c>
    </row>
    <row r="64" spans="1:4" hidden="1" x14ac:dyDescent="0.25">
      <c r="A64" t="str">
        <f>'Ghost Towns'!A37</f>
        <v xml:space="preserve">Maybutt </v>
      </c>
      <c r="D64">
        <v>1</v>
      </c>
    </row>
    <row r="65" spans="1:4" hidden="1" x14ac:dyDescent="0.25">
      <c r="A65" t="str">
        <f>'Ghost Towns'!A38</f>
        <v xml:space="preserve">Mercoal </v>
      </c>
      <c r="D65">
        <v>1</v>
      </c>
    </row>
    <row r="66" spans="1:4" hidden="1" x14ac:dyDescent="0.25">
      <c r="A66" t="str">
        <f>'Ghost Towns'!A39</f>
        <v xml:space="preserve">Mintlaw </v>
      </c>
      <c r="D66">
        <v>1</v>
      </c>
    </row>
    <row r="67" spans="1:4" hidden="1" x14ac:dyDescent="0.25">
      <c r="A67" t="str">
        <f>'Ghost Towns'!A40</f>
        <v xml:space="preserve">Mitford </v>
      </c>
      <c r="D67">
        <v>1</v>
      </c>
    </row>
    <row r="68" spans="1:4" hidden="1" x14ac:dyDescent="0.25">
      <c r="A68" t="str">
        <f>'Ghost Towns'!A41</f>
        <v xml:space="preserve">Mountain Park </v>
      </c>
      <c r="D68">
        <v>1</v>
      </c>
    </row>
    <row r="69" spans="1:4" hidden="1" x14ac:dyDescent="0.25">
      <c r="A69" t="str">
        <f>'Ghost Towns'!A42</f>
        <v xml:space="preserve">Nemiscam </v>
      </c>
      <c r="D69">
        <v>1</v>
      </c>
    </row>
    <row r="70" spans="1:4" hidden="1" x14ac:dyDescent="0.25">
      <c r="A70" t="str">
        <f>'Ghost Towns'!A43</f>
        <v xml:space="preserve">Nordegg </v>
      </c>
      <c r="D70">
        <v>1</v>
      </c>
    </row>
    <row r="71" spans="1:4" hidden="1" x14ac:dyDescent="0.25">
      <c r="A71" t="str">
        <f>'Ghost Towns'!A44</f>
        <v xml:space="preserve">Pakowki </v>
      </c>
      <c r="D71">
        <v>1</v>
      </c>
    </row>
    <row r="72" spans="1:4" hidden="1" x14ac:dyDescent="0.25">
      <c r="A72" t="str">
        <f>'Ghost Towns'!A45</f>
        <v xml:space="preserve">Pendant d'Oreille </v>
      </c>
      <c r="D72">
        <v>1</v>
      </c>
    </row>
    <row r="73" spans="1:4" hidden="1" x14ac:dyDescent="0.25">
      <c r="A73" t="str">
        <f>'Ghost Towns'!A46</f>
        <v xml:space="preserve">Railey </v>
      </c>
      <c r="D73">
        <v>1</v>
      </c>
    </row>
    <row r="74" spans="1:4" hidden="1" x14ac:dyDescent="0.25">
      <c r="A74" t="str">
        <f>'Ghost Towns'!A47</f>
        <v xml:space="preserve">Retlaw </v>
      </c>
      <c r="D74">
        <v>1</v>
      </c>
    </row>
    <row r="75" spans="1:4" hidden="1" x14ac:dyDescent="0.25">
      <c r="A75" t="str">
        <f>'Ghost Towns'!A48</f>
        <v xml:space="preserve">Rowley </v>
      </c>
      <c r="D75">
        <v>1</v>
      </c>
    </row>
    <row r="76" spans="1:4" hidden="1" x14ac:dyDescent="0.25">
      <c r="A76" t="str">
        <f>'Ghost Towns'!A49</f>
        <v xml:space="preserve">Taylorville </v>
      </c>
      <c r="D76">
        <v>1</v>
      </c>
    </row>
    <row r="77" spans="1:4" hidden="1" x14ac:dyDescent="0.25">
      <c r="A77" t="str">
        <f>'Ghost Towns'!A50</f>
        <v xml:space="preserve">Travers </v>
      </c>
      <c r="D77">
        <v>1</v>
      </c>
    </row>
    <row r="78" spans="1:4" hidden="1" x14ac:dyDescent="0.25">
      <c r="A78" t="str">
        <f>'Ghost Towns'!A51</f>
        <v xml:space="preserve">Twin River </v>
      </c>
      <c r="D78">
        <v>1</v>
      </c>
    </row>
    <row r="79" spans="1:4" hidden="1" x14ac:dyDescent="0.25">
      <c r="A79" t="str">
        <f>'Ghost Towns'!A52</f>
        <v xml:space="preserve">Wardlow </v>
      </c>
      <c r="D79">
        <v>1</v>
      </c>
    </row>
    <row r="80" spans="1:4" hidden="1" x14ac:dyDescent="0.25">
      <c r="A80" t="str">
        <f>'Ghost Towns'!A53</f>
        <v xml:space="preserve">Whiskey Gap </v>
      </c>
      <c r="D80">
        <v>1</v>
      </c>
    </row>
    <row r="81" spans="1:5" hidden="1" x14ac:dyDescent="0.25">
      <c r="A81" t="str">
        <f>'Ghost Towns'!A54</f>
        <v xml:space="preserve">Whitford </v>
      </c>
      <c r="D81">
        <v>1</v>
      </c>
    </row>
    <row r="82" spans="1:5" hidden="1" x14ac:dyDescent="0.25">
      <c r="A82" t="str">
        <f>'Ghost Towns'!A55</f>
        <v xml:space="preserve">Whitla </v>
      </c>
      <c r="D82">
        <v>1</v>
      </c>
    </row>
    <row r="83" spans="1:5" hidden="1" x14ac:dyDescent="0.25">
      <c r="A83" t="str">
        <f>'Ghost Towns'!A56</f>
        <v xml:space="preserve">Wimborne </v>
      </c>
      <c r="D83">
        <v>1</v>
      </c>
    </row>
    <row r="84" spans="1:5" hidden="1" x14ac:dyDescent="0.25">
      <c r="A84" t="str">
        <f>'Ghost Towns'!A57</f>
        <v xml:space="preserve">Windfall </v>
      </c>
      <c r="D84">
        <v>1</v>
      </c>
    </row>
    <row r="85" spans="1:5" hidden="1" x14ac:dyDescent="0.25">
      <c r="A85" t="str">
        <f>'Ghost Towns'!A58</f>
        <v xml:space="preserve">Winnifred </v>
      </c>
      <c r="D85">
        <v>1</v>
      </c>
    </row>
    <row r="86" spans="1:5" hidden="1" x14ac:dyDescent="0.25">
      <c r="A86" t="str">
        <f>'Ghost Towns'!A59</f>
        <v xml:space="preserve">Woolford </v>
      </c>
      <c r="D86">
        <v>1</v>
      </c>
    </row>
    <row r="87" spans="1:5" hidden="1" x14ac:dyDescent="0.25">
      <c r="A87" t="str">
        <f>'Ghost Towns'!A60</f>
        <v xml:space="preserve">Wostok </v>
      </c>
      <c r="D87">
        <v>1</v>
      </c>
    </row>
    <row r="88" spans="1:5" x14ac:dyDescent="0.25">
      <c r="A88" t="str">
        <f>Hamlets!A2</f>
        <v xml:space="preserve">Abee </v>
      </c>
      <c r="B88">
        <f>Hamlets!C2</f>
        <v>0</v>
      </c>
      <c r="E88">
        <v>1</v>
      </c>
    </row>
    <row r="89" spans="1:5" hidden="1" x14ac:dyDescent="0.25">
      <c r="A89" t="str">
        <f>Hamlets!A3</f>
        <v xml:space="preserve">Acadia Valley </v>
      </c>
      <c r="B89">
        <f>Hamlets!C3</f>
        <v>140</v>
      </c>
      <c r="E89">
        <v>1</v>
      </c>
    </row>
    <row r="90" spans="1:5" hidden="1" x14ac:dyDescent="0.25">
      <c r="A90" t="str">
        <f>Hamlets!A4</f>
        <v xml:space="preserve">Aetna </v>
      </c>
      <c r="B90">
        <f>Hamlets!C4</f>
        <v>0</v>
      </c>
      <c r="E90">
        <v>1</v>
      </c>
    </row>
    <row r="91" spans="1:5" hidden="1" x14ac:dyDescent="0.25">
      <c r="A91" t="str">
        <f>Hamlets!A5</f>
        <v xml:space="preserve">Alcomdale </v>
      </c>
      <c r="B91">
        <f>Hamlets!C5</f>
        <v>50</v>
      </c>
      <c r="E91">
        <v>1</v>
      </c>
    </row>
    <row r="92" spans="1:5" hidden="1" x14ac:dyDescent="0.25">
      <c r="A92" t="str">
        <f>Hamlets!A6</f>
        <v xml:space="preserve">Alder Flats </v>
      </c>
      <c r="B92">
        <f>Hamlets!C6</f>
        <v>148</v>
      </c>
      <c r="E92">
        <v>1</v>
      </c>
    </row>
    <row r="93" spans="1:5" hidden="1" x14ac:dyDescent="0.25">
      <c r="A93" t="str">
        <f>Hamlets!A7</f>
        <v xml:space="preserve">Aldersyde </v>
      </c>
      <c r="B93">
        <f>Hamlets!C7</f>
        <v>0</v>
      </c>
      <c r="E93">
        <v>1</v>
      </c>
    </row>
    <row r="94" spans="1:5" hidden="1" x14ac:dyDescent="0.25">
      <c r="A94" t="str">
        <f>Hamlets!A8</f>
        <v xml:space="preserve">Alhambra </v>
      </c>
      <c r="B94">
        <f>Hamlets!C8</f>
        <v>0</v>
      </c>
      <c r="E94">
        <v>1</v>
      </c>
    </row>
    <row r="95" spans="1:5" hidden="1" x14ac:dyDescent="0.25">
      <c r="A95" t="str">
        <f>Hamlets!A9</f>
        <v xml:space="preserve">Altario </v>
      </c>
      <c r="B95">
        <f>Hamlets!C9</f>
        <v>0</v>
      </c>
      <c r="E95">
        <v>1</v>
      </c>
    </row>
    <row r="96" spans="1:5" hidden="1" x14ac:dyDescent="0.25">
      <c r="A96" t="str">
        <f>Hamlets!A10</f>
        <v xml:space="preserve">Antler Lake </v>
      </c>
      <c r="B96">
        <f>Hamlets!C10</f>
        <v>337</v>
      </c>
      <c r="E96">
        <v>1</v>
      </c>
    </row>
    <row r="97" spans="1:5" hidden="1" x14ac:dyDescent="0.25">
      <c r="A97" t="str">
        <f>Hamlets!A11</f>
        <v xml:space="preserve">Anzac </v>
      </c>
      <c r="B97">
        <f>Hamlets!C11</f>
        <v>714</v>
      </c>
      <c r="E97">
        <v>1</v>
      </c>
    </row>
    <row r="98" spans="1:5" hidden="1" x14ac:dyDescent="0.25">
      <c r="A98" t="str">
        <f>Hamlets!A12</f>
        <v xml:space="preserve">Ardley </v>
      </c>
      <c r="B98">
        <f>Hamlets!C12</f>
        <v>0</v>
      </c>
      <c r="E98">
        <v>1</v>
      </c>
    </row>
    <row r="99" spans="1:5" hidden="1" x14ac:dyDescent="0.25">
      <c r="A99" t="str">
        <f>Hamlets!A13</f>
        <v xml:space="preserve">Ardmore </v>
      </c>
      <c r="B99">
        <f>Hamlets!C13</f>
        <v>314</v>
      </c>
      <c r="E99">
        <v>1</v>
      </c>
    </row>
    <row r="100" spans="1:5" hidden="1" x14ac:dyDescent="0.25">
      <c r="A100" t="str">
        <f>Hamlets!A14</f>
        <v xml:space="preserve">Ardrossan </v>
      </c>
      <c r="B100">
        <f>Hamlets!C14</f>
        <v>434</v>
      </c>
      <c r="E100">
        <v>1</v>
      </c>
    </row>
    <row r="101" spans="1:5" hidden="1" x14ac:dyDescent="0.25">
      <c r="A101" t="str">
        <f>Hamlets!A15</f>
        <v xml:space="preserve">Armena </v>
      </c>
      <c r="B101">
        <f>Hamlets!C15</f>
        <v>31</v>
      </c>
      <c r="E101">
        <v>1</v>
      </c>
    </row>
    <row r="102" spans="1:5" hidden="1" x14ac:dyDescent="0.25">
      <c r="A102" t="str">
        <f>Hamlets!A16</f>
        <v xml:space="preserve">Ashmont </v>
      </c>
      <c r="B102">
        <f>Hamlets!C16</f>
        <v>149</v>
      </c>
      <c r="E102">
        <v>1</v>
      </c>
    </row>
    <row r="103" spans="1:5" hidden="1" x14ac:dyDescent="0.25">
      <c r="A103" t="str">
        <f>Hamlets!A17</f>
        <v xml:space="preserve">Atmore </v>
      </c>
      <c r="B103">
        <f>Hamlets!C17</f>
        <v>20</v>
      </c>
      <c r="E103">
        <v>1</v>
      </c>
    </row>
    <row r="104" spans="1:5" hidden="1" x14ac:dyDescent="0.25">
      <c r="A104" t="str">
        <f>Hamlets!A18</f>
        <v xml:space="preserve">Balzac </v>
      </c>
      <c r="B104">
        <f>Hamlets!C18</f>
        <v>0</v>
      </c>
      <c r="E104">
        <v>1</v>
      </c>
    </row>
    <row r="105" spans="1:5" hidden="1" x14ac:dyDescent="0.25">
      <c r="A105" t="str">
        <f>Hamlets!A19</f>
        <v xml:space="preserve">Beauvallon </v>
      </c>
      <c r="B105">
        <f>Hamlets!C19</f>
        <v>0</v>
      </c>
      <c r="E105">
        <v>1</v>
      </c>
    </row>
    <row r="106" spans="1:5" hidden="1" x14ac:dyDescent="0.25">
      <c r="A106" t="str">
        <f>Hamlets!A20</f>
        <v xml:space="preserve">Beaver Crossing </v>
      </c>
      <c r="B106">
        <f>Hamlets!C20</f>
        <v>0</v>
      </c>
      <c r="E106">
        <v>1</v>
      </c>
    </row>
    <row r="107" spans="1:5" hidden="1" x14ac:dyDescent="0.25">
      <c r="A107" t="str">
        <f>Hamlets!A21</f>
        <v xml:space="preserve">Beaver Lake </v>
      </c>
      <c r="B107">
        <f>Hamlets!C21</f>
        <v>265</v>
      </c>
      <c r="E107">
        <v>1</v>
      </c>
    </row>
    <row r="108" spans="1:5" hidden="1" x14ac:dyDescent="0.25">
      <c r="A108" t="str">
        <f>Hamlets!A22</f>
        <v xml:space="preserve">Beaver Mines </v>
      </c>
      <c r="B108">
        <f>Hamlets!C22</f>
        <v>71</v>
      </c>
      <c r="E108">
        <v>1</v>
      </c>
    </row>
    <row r="109" spans="1:5" hidden="1" x14ac:dyDescent="0.25">
      <c r="A109" t="str">
        <f>Hamlets!A23</f>
        <v xml:space="preserve">Beaverdam </v>
      </c>
      <c r="B109">
        <f>Hamlets!C23</f>
        <v>0</v>
      </c>
      <c r="E109">
        <v>1</v>
      </c>
    </row>
    <row r="110" spans="1:5" hidden="1" x14ac:dyDescent="0.25">
      <c r="A110" t="str">
        <f>Hamlets!A24</f>
        <v xml:space="preserve">Beazer </v>
      </c>
      <c r="B110">
        <f>Hamlets!C24</f>
        <v>0</v>
      </c>
      <c r="E110">
        <v>1</v>
      </c>
    </row>
    <row r="111" spans="1:5" hidden="1" x14ac:dyDescent="0.25">
      <c r="A111" t="str">
        <f>Hamlets!A25</f>
        <v xml:space="preserve">Bellis </v>
      </c>
      <c r="B111">
        <f>Hamlets!C25</f>
        <v>0</v>
      </c>
      <c r="E111">
        <v>1</v>
      </c>
    </row>
    <row r="112" spans="1:5" hidden="1" x14ac:dyDescent="0.25">
      <c r="A112" t="str">
        <f>Hamlets!A26</f>
        <v xml:space="preserve">Benalto </v>
      </c>
      <c r="B112">
        <f>Hamlets!C26</f>
        <v>133</v>
      </c>
      <c r="E112">
        <v>1</v>
      </c>
    </row>
    <row r="113" spans="1:5" hidden="1" x14ac:dyDescent="0.25">
      <c r="A113" t="str">
        <f>Hamlets!A27</f>
        <v xml:space="preserve">Benchlands </v>
      </c>
      <c r="B113">
        <f>Hamlets!C27</f>
        <v>49</v>
      </c>
      <c r="E113">
        <v>1</v>
      </c>
    </row>
    <row r="114" spans="1:5" hidden="1" x14ac:dyDescent="0.25">
      <c r="A114" t="str">
        <f>Hamlets!A28</f>
        <v xml:space="preserve">Bezanson </v>
      </c>
      <c r="B114">
        <f>Hamlets!C28</f>
        <v>155</v>
      </c>
      <c r="E114">
        <v>1</v>
      </c>
    </row>
    <row r="115" spans="1:5" hidden="1" x14ac:dyDescent="0.25">
      <c r="A115" t="str">
        <f>Hamlets!A29</f>
        <v xml:space="preserve">Bindloss </v>
      </c>
      <c r="B115">
        <f>Hamlets!C29</f>
        <v>0</v>
      </c>
      <c r="E115">
        <v>1</v>
      </c>
    </row>
    <row r="116" spans="1:5" hidden="1" x14ac:dyDescent="0.25">
      <c r="A116" t="str">
        <f>Hamlets!A30</f>
        <v xml:space="preserve">Bircham </v>
      </c>
      <c r="B116">
        <f>Hamlets!C30</f>
        <v>10</v>
      </c>
      <c r="E116">
        <v>1</v>
      </c>
    </row>
    <row r="117" spans="1:5" hidden="1" x14ac:dyDescent="0.25">
      <c r="A117" t="str">
        <f>Hamlets!A31</f>
        <v xml:space="preserve">Blackfoot </v>
      </c>
      <c r="B117">
        <f>Hamlets!C31</f>
        <v>159</v>
      </c>
      <c r="E117">
        <v>1</v>
      </c>
    </row>
    <row r="118" spans="1:5" hidden="1" x14ac:dyDescent="0.25">
      <c r="A118" t="str">
        <f>Hamlets!A32</f>
        <v xml:space="preserve">Blackie </v>
      </c>
      <c r="B118">
        <f>Hamlets!C32</f>
        <v>342</v>
      </c>
      <c r="E118">
        <v>1</v>
      </c>
    </row>
    <row r="119" spans="1:5" hidden="1" x14ac:dyDescent="0.25">
      <c r="A119" t="str">
        <f>Hamlets!A33</f>
        <v xml:space="preserve">Blue Ridge </v>
      </c>
      <c r="B119">
        <f>Hamlets!C33</f>
        <v>208</v>
      </c>
      <c r="E119">
        <v>1</v>
      </c>
    </row>
    <row r="120" spans="1:5" hidden="1" x14ac:dyDescent="0.25">
      <c r="A120" t="str">
        <f>Hamlets!A34</f>
        <v xml:space="preserve">Bluesky </v>
      </c>
      <c r="B120">
        <f>Hamlets!C34</f>
        <v>258</v>
      </c>
      <c r="E120">
        <v>1</v>
      </c>
    </row>
    <row r="121" spans="1:5" hidden="1" x14ac:dyDescent="0.25">
      <c r="A121" t="str">
        <f>Hamlets!A35</f>
        <v xml:space="preserve">Bluffton </v>
      </c>
      <c r="B121">
        <f>Hamlets!C35</f>
        <v>146</v>
      </c>
      <c r="E121">
        <v>1</v>
      </c>
    </row>
    <row r="122" spans="1:5" hidden="1" x14ac:dyDescent="0.25">
      <c r="A122" t="str">
        <f>Hamlets!A36</f>
        <v xml:space="preserve">Bodo </v>
      </c>
      <c r="B122">
        <f>Hamlets!C36</f>
        <v>0</v>
      </c>
      <c r="E122">
        <v>1</v>
      </c>
    </row>
    <row r="123" spans="1:5" hidden="1" x14ac:dyDescent="0.25">
      <c r="A123" t="str">
        <f>Hamlets!A37</f>
        <v xml:space="preserve">Bottrel </v>
      </c>
      <c r="B123">
        <f>Hamlets!C37</f>
        <v>0</v>
      </c>
      <c r="E123">
        <v>1</v>
      </c>
    </row>
    <row r="124" spans="1:5" hidden="1" x14ac:dyDescent="0.25">
      <c r="A124" t="str">
        <f>Hamlets!A38</f>
        <v xml:space="preserve">Bragg Creek </v>
      </c>
      <c r="B124">
        <f>Hamlets!C38</f>
        <v>550</v>
      </c>
      <c r="E124">
        <v>1</v>
      </c>
    </row>
    <row r="125" spans="1:5" hidden="1" x14ac:dyDescent="0.25">
      <c r="A125" t="str">
        <f>Hamlets!A39</f>
        <v xml:space="preserve">Brant </v>
      </c>
      <c r="B125">
        <f>Hamlets!C39</f>
        <v>0</v>
      </c>
      <c r="E125">
        <v>1</v>
      </c>
    </row>
    <row r="126" spans="1:5" hidden="1" x14ac:dyDescent="0.25">
      <c r="A126" t="str">
        <f>Hamlets!A40</f>
        <v xml:space="preserve">Breynat </v>
      </c>
      <c r="B126">
        <f>Hamlets!C40</f>
        <v>0</v>
      </c>
      <c r="E126">
        <v>1</v>
      </c>
    </row>
    <row r="127" spans="1:5" hidden="1" x14ac:dyDescent="0.25">
      <c r="A127" t="str">
        <f>Hamlets!A41</f>
        <v xml:space="preserve">Brosseau </v>
      </c>
      <c r="B127">
        <f>Hamlets!C41</f>
        <v>0</v>
      </c>
      <c r="E127">
        <v>1</v>
      </c>
    </row>
    <row r="128" spans="1:5" hidden="1" x14ac:dyDescent="0.25">
      <c r="A128" t="str">
        <f>Hamlets!A42</f>
        <v xml:space="preserve">Brownfield </v>
      </c>
      <c r="B128">
        <f>Hamlets!C42</f>
        <v>0</v>
      </c>
      <c r="E128">
        <v>1</v>
      </c>
    </row>
    <row r="129" spans="1:5" hidden="1" x14ac:dyDescent="0.25">
      <c r="A129" t="str">
        <f>Hamlets!A43</f>
        <v xml:space="preserve">Brownvale </v>
      </c>
      <c r="B129">
        <f>Hamlets!C43</f>
        <v>109</v>
      </c>
      <c r="E129">
        <v>1</v>
      </c>
    </row>
    <row r="130" spans="1:5" hidden="1" x14ac:dyDescent="0.25">
      <c r="A130" t="str">
        <f>Hamlets!A44</f>
        <v xml:space="preserve">Bruce </v>
      </c>
      <c r="B130">
        <f>Hamlets!C44</f>
        <v>71</v>
      </c>
      <c r="E130">
        <v>1</v>
      </c>
    </row>
    <row r="131" spans="1:5" hidden="1" x14ac:dyDescent="0.25">
      <c r="A131" t="str">
        <f>Hamlets!A45</f>
        <v xml:space="preserve">Brule </v>
      </c>
      <c r="B131">
        <f>Hamlets!C45</f>
        <v>165</v>
      </c>
      <c r="E131">
        <v>1</v>
      </c>
    </row>
    <row r="132" spans="1:5" hidden="1" x14ac:dyDescent="0.25">
      <c r="A132" t="str">
        <f>Hamlets!A46</f>
        <v xml:space="preserve">Buck Creek </v>
      </c>
      <c r="B132">
        <f>Hamlets!C46</f>
        <v>0</v>
      </c>
      <c r="E132">
        <v>1</v>
      </c>
    </row>
    <row r="133" spans="1:5" hidden="1" x14ac:dyDescent="0.25">
      <c r="A133" t="str">
        <f>Hamlets!A47</f>
        <v xml:space="preserve">Buck Lake </v>
      </c>
      <c r="B133">
        <f>Hamlets!C47</f>
        <v>129</v>
      </c>
      <c r="E133">
        <v>1</v>
      </c>
    </row>
    <row r="134" spans="1:5" hidden="1" x14ac:dyDescent="0.25">
      <c r="A134" t="str">
        <f>Hamlets!A48</f>
        <v xml:space="preserve">Buford </v>
      </c>
      <c r="B134">
        <f>Hamlets!C48</f>
        <v>32</v>
      </c>
      <c r="E134">
        <v>1</v>
      </c>
    </row>
    <row r="135" spans="1:5" hidden="1" x14ac:dyDescent="0.25">
      <c r="A135" t="str">
        <f>Hamlets!A49</f>
        <v xml:space="preserve">Burdett </v>
      </c>
      <c r="B135">
        <f>Hamlets!C49</f>
        <v>325</v>
      </c>
      <c r="E135">
        <v>1</v>
      </c>
    </row>
    <row r="136" spans="1:5" hidden="1" x14ac:dyDescent="0.25">
      <c r="A136" t="str">
        <f>Hamlets!A50</f>
        <v xml:space="preserve">Busby </v>
      </c>
      <c r="B136">
        <f>Hamlets!C50</f>
        <v>90</v>
      </c>
      <c r="E136">
        <v>1</v>
      </c>
    </row>
    <row r="137" spans="1:5" hidden="1" x14ac:dyDescent="0.25">
      <c r="A137" t="str">
        <f>Hamlets!A51</f>
        <v xml:space="preserve">Byemoor </v>
      </c>
      <c r="B137">
        <f>Hamlets!C51</f>
        <v>50</v>
      </c>
      <c r="E137">
        <v>1</v>
      </c>
    </row>
    <row r="138" spans="1:5" hidden="1" x14ac:dyDescent="0.25">
      <c r="A138" t="str">
        <f>Hamlets!A52</f>
        <v xml:space="preserve">Cadogan </v>
      </c>
      <c r="B138">
        <f>Hamlets!C52</f>
        <v>132</v>
      </c>
      <c r="E138">
        <v>1</v>
      </c>
    </row>
    <row r="139" spans="1:5" hidden="1" x14ac:dyDescent="0.25">
      <c r="A139" t="str">
        <f>Hamlets!A53</f>
        <v xml:space="preserve">Cadomin </v>
      </c>
      <c r="B139">
        <f>Hamlets!C53</f>
        <v>56</v>
      </c>
      <c r="E139">
        <v>1</v>
      </c>
    </row>
    <row r="140" spans="1:5" hidden="1" x14ac:dyDescent="0.25">
      <c r="A140" t="str">
        <f>Hamlets!A54</f>
        <v xml:space="preserve">Cadotte Lake </v>
      </c>
      <c r="B140">
        <f>Hamlets!C54</f>
        <v>73</v>
      </c>
      <c r="E140">
        <v>1</v>
      </c>
    </row>
    <row r="141" spans="1:5" hidden="1" x14ac:dyDescent="0.25">
      <c r="A141" t="str">
        <f>Hamlets!A55</f>
        <v xml:space="preserve">Calahoo </v>
      </c>
      <c r="B141">
        <f>Hamlets!C55</f>
        <v>210</v>
      </c>
      <c r="E141">
        <v>1</v>
      </c>
    </row>
    <row r="142" spans="1:5" hidden="1" x14ac:dyDescent="0.25">
      <c r="A142" t="str">
        <f>Hamlets!A56</f>
        <v xml:space="preserve">Calling Lake </v>
      </c>
      <c r="B142">
        <f>Hamlets!C56</f>
        <v>415</v>
      </c>
      <c r="E142">
        <v>1</v>
      </c>
    </row>
    <row r="143" spans="1:5" hidden="1" x14ac:dyDescent="0.25">
      <c r="A143" t="str">
        <f>Hamlets!A57</f>
        <v xml:space="preserve">Campsie </v>
      </c>
      <c r="B143">
        <f>Hamlets!C57</f>
        <v>0</v>
      </c>
      <c r="E143">
        <v>1</v>
      </c>
    </row>
    <row r="144" spans="1:5" hidden="1" x14ac:dyDescent="0.25">
      <c r="A144" t="str">
        <f>Hamlets!A58</f>
        <v xml:space="preserve">Canyon Creek </v>
      </c>
      <c r="B144">
        <f>Hamlets!C58</f>
        <v>228</v>
      </c>
      <c r="E144">
        <v>1</v>
      </c>
    </row>
    <row r="145" spans="1:5" hidden="1" x14ac:dyDescent="0.25">
      <c r="A145" t="str">
        <f>Hamlets!A59</f>
        <v xml:space="preserve">Carbondale </v>
      </c>
      <c r="B145">
        <f>Hamlets!C59</f>
        <v>60</v>
      </c>
      <c r="E145">
        <v>1</v>
      </c>
    </row>
    <row r="146" spans="1:5" hidden="1" x14ac:dyDescent="0.25">
      <c r="A146" t="str">
        <f>Hamlets!A60</f>
        <v xml:space="preserve">Cardiff </v>
      </c>
      <c r="B146">
        <f>Hamlets!C60</f>
        <v>1190</v>
      </c>
      <c r="E146">
        <v>1</v>
      </c>
    </row>
    <row r="147" spans="1:5" hidden="1" x14ac:dyDescent="0.25">
      <c r="A147" t="str">
        <f>Hamlets!A61</f>
        <v xml:space="preserve">Carseland </v>
      </c>
      <c r="B147">
        <f>Hamlets!C61</f>
        <v>588</v>
      </c>
      <c r="E147">
        <v>1</v>
      </c>
    </row>
    <row r="148" spans="1:5" hidden="1" x14ac:dyDescent="0.25">
      <c r="A148" t="str">
        <f>Hamlets!A62</f>
        <v xml:space="preserve">Carvel </v>
      </c>
      <c r="B148">
        <f>Hamlets!C62</f>
        <v>19</v>
      </c>
      <c r="E148">
        <v>1</v>
      </c>
    </row>
    <row r="149" spans="1:5" hidden="1" x14ac:dyDescent="0.25">
      <c r="A149" t="str">
        <f>Hamlets!A63</f>
        <v xml:space="preserve">Carway </v>
      </c>
      <c r="B149">
        <f>Hamlets!C63</f>
        <v>0</v>
      </c>
      <c r="E149">
        <v>1</v>
      </c>
    </row>
    <row r="150" spans="1:5" hidden="1" x14ac:dyDescent="0.25">
      <c r="A150" t="str">
        <f>Hamlets!A64</f>
        <v xml:space="preserve">Caslan </v>
      </c>
      <c r="B150">
        <f>Hamlets!C64</f>
        <v>0</v>
      </c>
      <c r="E150">
        <v>1</v>
      </c>
    </row>
    <row r="151" spans="1:5" hidden="1" x14ac:dyDescent="0.25">
      <c r="A151" t="str">
        <f>Hamlets!A65</f>
        <v xml:space="preserve">Cayley </v>
      </c>
      <c r="B151">
        <f>Hamlets!C65</f>
        <v>325</v>
      </c>
      <c r="E151">
        <v>1</v>
      </c>
    </row>
    <row r="152" spans="1:5" hidden="1" x14ac:dyDescent="0.25">
      <c r="A152" t="str">
        <f>Hamlets!A66</f>
        <v xml:space="preserve">Cessford </v>
      </c>
      <c r="B152">
        <f>Hamlets!C66</f>
        <v>0</v>
      </c>
      <c r="E152">
        <v>1</v>
      </c>
    </row>
    <row r="153" spans="1:5" hidden="1" x14ac:dyDescent="0.25">
      <c r="A153" t="str">
        <f>Hamlets!A67</f>
        <v xml:space="preserve">Chancellor </v>
      </c>
      <c r="B153">
        <f>Hamlets!C67</f>
        <v>5</v>
      </c>
      <c r="E153">
        <v>1</v>
      </c>
    </row>
    <row r="154" spans="1:5" hidden="1" x14ac:dyDescent="0.25">
      <c r="A154" t="str">
        <f>Hamlets!A68</f>
        <v xml:space="preserve">Cheadle </v>
      </c>
      <c r="B154">
        <f>Hamlets!C68</f>
        <v>69</v>
      </c>
      <c r="E154">
        <v>1</v>
      </c>
    </row>
    <row r="155" spans="1:5" hidden="1" x14ac:dyDescent="0.25">
      <c r="A155" t="str">
        <f>Hamlets!A69</f>
        <v xml:space="preserve">Cherhill </v>
      </c>
      <c r="B155">
        <f>Hamlets!C69</f>
        <v>0</v>
      </c>
      <c r="E155">
        <v>1</v>
      </c>
    </row>
    <row r="156" spans="1:5" hidden="1" x14ac:dyDescent="0.25">
      <c r="A156" t="str">
        <f>Hamlets!A70</f>
        <v xml:space="preserve">Cherry Grove </v>
      </c>
      <c r="B156">
        <f>Hamlets!C70</f>
        <v>0</v>
      </c>
      <c r="E156">
        <v>1</v>
      </c>
    </row>
    <row r="157" spans="1:5" hidden="1" x14ac:dyDescent="0.25">
      <c r="A157" t="str">
        <f>Hamlets!A71</f>
        <v xml:space="preserve">Chin </v>
      </c>
      <c r="B157">
        <f>Hamlets!C71</f>
        <v>45</v>
      </c>
      <c r="E157">
        <v>1</v>
      </c>
    </row>
    <row r="158" spans="1:5" hidden="1" x14ac:dyDescent="0.25">
      <c r="A158" t="str">
        <f>Hamlets!A72</f>
        <v xml:space="preserve">Chinook </v>
      </c>
      <c r="B158">
        <f>Hamlets!C72</f>
        <v>0</v>
      </c>
      <c r="E158">
        <v>1</v>
      </c>
    </row>
    <row r="159" spans="1:5" hidden="1" x14ac:dyDescent="0.25">
      <c r="A159" t="str">
        <f>Hamlets!A73</f>
        <v xml:space="preserve">Chisholm </v>
      </c>
      <c r="B159">
        <f>Hamlets!C73</f>
        <v>20</v>
      </c>
      <c r="E159">
        <v>1</v>
      </c>
    </row>
    <row r="160" spans="1:5" hidden="1" x14ac:dyDescent="0.25">
      <c r="A160" t="str">
        <f>Hamlets!A74</f>
        <v xml:space="preserve">Clairmont </v>
      </c>
      <c r="B160">
        <f>Hamlets!C74</f>
        <v>2174</v>
      </c>
      <c r="E160">
        <v>1</v>
      </c>
    </row>
    <row r="161" spans="1:5" hidden="1" x14ac:dyDescent="0.25">
      <c r="A161" t="str">
        <f>Hamlets!A75</f>
        <v xml:space="preserve">Clandonald </v>
      </c>
      <c r="B161">
        <f>Hamlets!C75</f>
        <v>124</v>
      </c>
      <c r="E161">
        <v>1</v>
      </c>
    </row>
    <row r="162" spans="1:5" hidden="1" x14ac:dyDescent="0.25">
      <c r="A162" t="str">
        <f>Hamlets!A76</f>
        <v xml:space="preserve">Cleardale </v>
      </c>
      <c r="B162">
        <f>Hamlets!C76</f>
        <v>0</v>
      </c>
      <c r="E162">
        <v>1</v>
      </c>
    </row>
    <row r="163" spans="1:5" hidden="1" x14ac:dyDescent="0.25">
      <c r="A163" t="str">
        <f>Hamlets!A77</f>
        <v xml:space="preserve">Cluny </v>
      </c>
      <c r="B163">
        <f>Hamlets!C77</f>
        <v>60</v>
      </c>
      <c r="E163">
        <v>1</v>
      </c>
    </row>
    <row r="164" spans="1:5" hidden="1" x14ac:dyDescent="0.25">
      <c r="A164" t="str">
        <f>Hamlets!A78</f>
        <v xml:space="preserve">Cochrane Lake </v>
      </c>
      <c r="B164">
        <f>Hamlets!C78</f>
        <v>182</v>
      </c>
      <c r="E164">
        <v>1</v>
      </c>
    </row>
    <row r="165" spans="1:5" hidden="1" x14ac:dyDescent="0.25">
      <c r="A165" t="str">
        <f>Hamlets!A79</f>
        <v xml:space="preserve">Colinton </v>
      </c>
      <c r="B165">
        <f>Hamlets!C79</f>
        <v>187</v>
      </c>
      <c r="E165">
        <v>1</v>
      </c>
    </row>
    <row r="166" spans="1:5" hidden="1" x14ac:dyDescent="0.25">
      <c r="A166" t="str">
        <f>Hamlets!A80</f>
        <v xml:space="preserve">Collingwood Cove </v>
      </c>
      <c r="B166">
        <f>Hamlets!C80</f>
        <v>331</v>
      </c>
      <c r="E166">
        <v>1</v>
      </c>
    </row>
    <row r="167" spans="1:5" hidden="1" x14ac:dyDescent="0.25">
      <c r="A167" t="str">
        <f>Hamlets!A81</f>
        <v xml:space="preserve">Compeer </v>
      </c>
      <c r="B167">
        <f>Hamlets!C81</f>
        <v>0</v>
      </c>
      <c r="E167">
        <v>1</v>
      </c>
    </row>
    <row r="168" spans="1:5" hidden="1" x14ac:dyDescent="0.25">
      <c r="A168" t="str">
        <f>Hamlets!A82</f>
        <v xml:space="preserve">Condor </v>
      </c>
      <c r="B168">
        <f>Hamlets!C82</f>
        <v>0</v>
      </c>
      <c r="E168">
        <v>1</v>
      </c>
    </row>
    <row r="169" spans="1:5" hidden="1" x14ac:dyDescent="0.25">
      <c r="A169" t="str">
        <f>Hamlets!A83</f>
        <v xml:space="preserve">Conklin </v>
      </c>
      <c r="B169">
        <f>Hamlets!C83</f>
        <v>299</v>
      </c>
      <c r="E169">
        <v>1</v>
      </c>
    </row>
    <row r="170" spans="1:5" hidden="1" x14ac:dyDescent="0.25">
      <c r="A170" t="str">
        <f>Hamlets!A84</f>
        <v xml:space="preserve">Conrich </v>
      </c>
      <c r="B170">
        <f>Hamlets!C84</f>
        <v>0</v>
      </c>
      <c r="E170">
        <v>1</v>
      </c>
    </row>
    <row r="171" spans="1:5" hidden="1" x14ac:dyDescent="0.25">
      <c r="A171" t="str">
        <f>Hamlets!A85</f>
        <v xml:space="preserve">Craigmyle </v>
      </c>
      <c r="B171">
        <f>Hamlets!C85</f>
        <v>0</v>
      </c>
      <c r="E171">
        <v>1</v>
      </c>
    </row>
    <row r="172" spans="1:5" hidden="1" x14ac:dyDescent="0.25">
      <c r="A172" t="str">
        <f>Hamlets!A86</f>
        <v xml:space="preserve">Cynthia </v>
      </c>
      <c r="B172">
        <f>Hamlets!C86</f>
        <v>0</v>
      </c>
      <c r="E172">
        <v>1</v>
      </c>
    </row>
    <row r="173" spans="1:5" hidden="1" x14ac:dyDescent="0.25">
      <c r="A173" t="str">
        <f>Hamlets!A87</f>
        <v xml:space="preserve">Dalemead </v>
      </c>
      <c r="B173">
        <f>Hamlets!C87</f>
        <v>0</v>
      </c>
      <c r="E173">
        <v>1</v>
      </c>
    </row>
    <row r="174" spans="1:5" hidden="1" x14ac:dyDescent="0.25">
      <c r="A174" t="str">
        <f>Hamlets!A88</f>
        <v xml:space="preserve">Dalroy </v>
      </c>
      <c r="B174">
        <f>Hamlets!C88</f>
        <v>0</v>
      </c>
      <c r="E174">
        <v>1</v>
      </c>
    </row>
    <row r="175" spans="1:5" hidden="1" x14ac:dyDescent="0.25">
      <c r="A175" t="str">
        <f>Hamlets!A89</f>
        <v xml:space="preserve">Dapp </v>
      </c>
      <c r="B175">
        <f>Hamlets!C89</f>
        <v>26</v>
      </c>
      <c r="E175">
        <v>1</v>
      </c>
    </row>
    <row r="176" spans="1:5" hidden="1" x14ac:dyDescent="0.25">
      <c r="A176" t="str">
        <f>Hamlets!A90</f>
        <v xml:space="preserve">De Winton </v>
      </c>
      <c r="B176">
        <f>Hamlets!C90</f>
        <v>0</v>
      </c>
      <c r="E176">
        <v>1</v>
      </c>
    </row>
    <row r="177" spans="1:5" hidden="1" x14ac:dyDescent="0.25">
      <c r="A177" t="str">
        <f>Hamlets!A91</f>
        <v xml:space="preserve">Dead Man's Flats </v>
      </c>
      <c r="B177">
        <f>Hamlets!C91</f>
        <v>72</v>
      </c>
      <c r="E177">
        <v>1</v>
      </c>
    </row>
    <row r="178" spans="1:5" hidden="1" x14ac:dyDescent="0.25">
      <c r="A178" t="str">
        <f>Hamlets!A92</f>
        <v>Pigeon Mountain</v>
      </c>
      <c r="B178">
        <f>Hamlets!C92</f>
        <v>0</v>
      </c>
      <c r="E178">
        <v>1</v>
      </c>
    </row>
    <row r="179" spans="1:5" hidden="1" x14ac:dyDescent="0.25">
      <c r="A179" t="str">
        <f>Hamlets!A93</f>
        <v xml:space="preserve">Deadwood </v>
      </c>
      <c r="B179">
        <f>Hamlets!C93</f>
        <v>0</v>
      </c>
      <c r="E179">
        <v>1</v>
      </c>
    </row>
    <row r="180" spans="1:5" hidden="1" x14ac:dyDescent="0.25">
      <c r="A180" t="str">
        <f>Hamlets!A94</f>
        <v xml:space="preserve">DeBolt </v>
      </c>
      <c r="B180">
        <f>Hamlets!C94</f>
        <v>128</v>
      </c>
      <c r="E180">
        <v>1</v>
      </c>
    </row>
    <row r="181" spans="1:5" hidden="1" x14ac:dyDescent="0.25">
      <c r="A181" t="str">
        <f>Hamlets!A95</f>
        <v xml:space="preserve">Del Bonita </v>
      </c>
      <c r="B181">
        <f>Hamlets!C95</f>
        <v>0</v>
      </c>
      <c r="E181">
        <v>1</v>
      </c>
    </row>
    <row r="182" spans="1:5" hidden="1" x14ac:dyDescent="0.25">
      <c r="A182" t="str">
        <f>Hamlets!A96</f>
        <v xml:space="preserve">Delacour </v>
      </c>
      <c r="B182">
        <f>Hamlets!C96</f>
        <v>0</v>
      </c>
      <c r="E182">
        <v>1</v>
      </c>
    </row>
    <row r="183" spans="1:5" hidden="1" x14ac:dyDescent="0.25">
      <c r="A183" t="str">
        <f>Hamlets!A97</f>
        <v xml:space="preserve">Demmitt </v>
      </c>
      <c r="B183">
        <f>Hamlets!C97</f>
        <v>0</v>
      </c>
      <c r="E183">
        <v>1</v>
      </c>
    </row>
    <row r="184" spans="1:5" hidden="1" x14ac:dyDescent="0.25">
      <c r="A184" t="str">
        <f>Hamlets!A98</f>
        <v xml:space="preserve">Derwent </v>
      </c>
      <c r="B184">
        <f>Hamlets!C98</f>
        <v>125</v>
      </c>
      <c r="E184">
        <v>1</v>
      </c>
    </row>
    <row r="185" spans="1:5" hidden="1" x14ac:dyDescent="0.25">
      <c r="A185" t="str">
        <f>Hamlets!A99</f>
        <v xml:space="preserve">Desert Blume </v>
      </c>
      <c r="B185">
        <f>Hamlets!C99</f>
        <v>0</v>
      </c>
      <c r="E185">
        <v>1</v>
      </c>
    </row>
    <row r="186" spans="1:5" hidden="1" x14ac:dyDescent="0.25">
      <c r="A186" t="str">
        <f>Hamlets!A100</f>
        <v xml:space="preserve">Diamond City </v>
      </c>
      <c r="B186">
        <f>Hamlets!C100</f>
        <v>162</v>
      </c>
      <c r="E186">
        <v>1</v>
      </c>
    </row>
    <row r="187" spans="1:5" hidden="1" x14ac:dyDescent="0.25">
      <c r="A187" t="str">
        <f>Hamlets!A101</f>
        <v xml:space="preserve">Dickson </v>
      </c>
      <c r="B187">
        <f>Hamlets!C101</f>
        <v>77</v>
      </c>
      <c r="E187">
        <v>1</v>
      </c>
    </row>
    <row r="188" spans="1:5" hidden="1" x14ac:dyDescent="0.25">
      <c r="A188" t="str">
        <f>Hamlets!A102</f>
        <v xml:space="preserve">Dimsdale </v>
      </c>
      <c r="B188">
        <f>Hamlets!C102</f>
        <v>0</v>
      </c>
      <c r="E188">
        <v>1</v>
      </c>
    </row>
    <row r="189" spans="1:5" hidden="1" x14ac:dyDescent="0.25">
      <c r="A189" t="str">
        <f>Hamlets!A103</f>
        <v xml:space="preserve">Dixonville </v>
      </c>
      <c r="B189">
        <f>Hamlets!C103</f>
        <v>121</v>
      </c>
      <c r="E189">
        <v>1</v>
      </c>
    </row>
    <row r="190" spans="1:5" hidden="1" x14ac:dyDescent="0.25">
      <c r="A190" t="str">
        <f>Hamlets!A104</f>
        <v xml:space="preserve">Donatville </v>
      </c>
      <c r="B190">
        <f>Hamlets!C104</f>
        <v>5</v>
      </c>
      <c r="E190">
        <v>1</v>
      </c>
    </row>
    <row r="191" spans="1:5" hidden="1" x14ac:dyDescent="0.25">
      <c r="A191" t="str">
        <f>Hamlets!A105</f>
        <v xml:space="preserve">Dorothy </v>
      </c>
      <c r="B191">
        <f>Hamlets!C105</f>
        <v>0</v>
      </c>
      <c r="E191">
        <v>1</v>
      </c>
    </row>
    <row r="192" spans="1:5" hidden="1" x14ac:dyDescent="0.25">
      <c r="A192" t="str">
        <f>Hamlets!A106</f>
        <v xml:space="preserve">Duffield </v>
      </c>
      <c r="B192">
        <f>Hamlets!C106</f>
        <v>69</v>
      </c>
      <c r="E192">
        <v>1</v>
      </c>
    </row>
    <row r="193" spans="1:5" hidden="1" x14ac:dyDescent="0.25">
      <c r="A193" t="str">
        <f>Hamlets!A107</f>
        <v xml:space="preserve">Duhamel </v>
      </c>
      <c r="B193">
        <f>Hamlets!C107</f>
        <v>31</v>
      </c>
      <c r="E193">
        <v>1</v>
      </c>
    </row>
    <row r="194" spans="1:5" hidden="1" x14ac:dyDescent="0.25">
      <c r="A194" t="str">
        <f>Hamlets!A108</f>
        <v xml:space="preserve">Dunmore </v>
      </c>
      <c r="B194">
        <f>Hamlets!C108</f>
        <v>534</v>
      </c>
      <c r="E194">
        <v>1</v>
      </c>
    </row>
    <row r="195" spans="1:5" hidden="1" x14ac:dyDescent="0.25">
      <c r="A195" t="str">
        <f>Hamlets!A109</f>
        <v xml:space="preserve">Duvernay </v>
      </c>
      <c r="B195">
        <f>Hamlets!C109</f>
        <v>0</v>
      </c>
      <c r="E195">
        <v>1</v>
      </c>
    </row>
    <row r="196" spans="1:5" hidden="1" x14ac:dyDescent="0.25">
      <c r="A196" t="str">
        <f>Hamlets!A110</f>
        <v xml:space="preserve">Eaglesham </v>
      </c>
      <c r="B196">
        <f>Hamlets!C110</f>
        <v>112</v>
      </c>
      <c r="E196">
        <v>1</v>
      </c>
    </row>
    <row r="197" spans="1:5" hidden="1" x14ac:dyDescent="0.25">
      <c r="A197" t="str">
        <f>Hamlets!A111</f>
        <v xml:space="preserve">Edwand </v>
      </c>
      <c r="B197">
        <f>Hamlets!C111</f>
        <v>0</v>
      </c>
      <c r="E197">
        <v>1</v>
      </c>
    </row>
    <row r="198" spans="1:5" hidden="1" x14ac:dyDescent="0.25">
      <c r="A198" t="str">
        <f>Hamlets!A112</f>
        <v xml:space="preserve">Egremont </v>
      </c>
      <c r="B198">
        <f>Hamlets!C112</f>
        <v>0</v>
      </c>
      <c r="E198">
        <v>1</v>
      </c>
    </row>
    <row r="199" spans="1:5" hidden="1" x14ac:dyDescent="0.25">
      <c r="A199" t="str">
        <f>Hamlets!A113</f>
        <v xml:space="preserve">Ellscott </v>
      </c>
      <c r="B199">
        <f>Hamlets!C113</f>
        <v>5</v>
      </c>
      <c r="E199">
        <v>1</v>
      </c>
    </row>
    <row r="200" spans="1:5" hidden="1" x14ac:dyDescent="0.25">
      <c r="A200" t="str">
        <f>Hamlets!A114</f>
        <v xml:space="preserve">Elmworth </v>
      </c>
      <c r="B200">
        <f>Hamlets!C114</f>
        <v>0</v>
      </c>
      <c r="E200">
        <v>1</v>
      </c>
    </row>
    <row r="201" spans="1:5" hidden="1" x14ac:dyDescent="0.25">
      <c r="A201" t="str">
        <f>Hamlets!A115</f>
        <v xml:space="preserve">Enchant </v>
      </c>
      <c r="B201">
        <f>Hamlets!C115</f>
        <v>205</v>
      </c>
      <c r="E201">
        <v>1</v>
      </c>
    </row>
    <row r="202" spans="1:5" hidden="1" x14ac:dyDescent="0.25">
      <c r="A202" t="str">
        <f>Hamlets!A116</f>
        <v xml:space="preserve">Endiang </v>
      </c>
      <c r="B202">
        <f>Hamlets!C116</f>
        <v>35</v>
      </c>
      <c r="E202">
        <v>1</v>
      </c>
    </row>
    <row r="203" spans="1:5" hidden="1" x14ac:dyDescent="0.25">
      <c r="A203" t="str">
        <f>Hamlets!A117</f>
        <v xml:space="preserve">Enilda </v>
      </c>
      <c r="B203">
        <f>Hamlets!C117</f>
        <v>160</v>
      </c>
      <c r="E203">
        <v>1</v>
      </c>
    </row>
    <row r="204" spans="1:5" hidden="1" x14ac:dyDescent="0.25">
      <c r="A204" t="str">
        <f>Hamlets!A118</f>
        <v xml:space="preserve">Ensign </v>
      </c>
      <c r="B204">
        <f>Hamlets!C118</f>
        <v>0</v>
      </c>
      <c r="E204">
        <v>1</v>
      </c>
    </row>
    <row r="205" spans="1:5" hidden="1" x14ac:dyDescent="0.25">
      <c r="A205" t="str">
        <f>Hamlets!A119</f>
        <v xml:space="preserve">Entwistle </v>
      </c>
      <c r="B205">
        <f>Hamlets!C119</f>
        <v>534</v>
      </c>
      <c r="E205">
        <v>1</v>
      </c>
    </row>
    <row r="206" spans="1:5" hidden="1" x14ac:dyDescent="0.25">
      <c r="A206" t="str">
        <f>Hamlets!A120</f>
        <v xml:space="preserve">Erskine </v>
      </c>
      <c r="B206">
        <f>Hamlets!C120</f>
        <v>325</v>
      </c>
      <c r="E206">
        <v>1</v>
      </c>
    </row>
    <row r="207" spans="1:5" hidden="1" x14ac:dyDescent="0.25">
      <c r="A207" t="str">
        <f>Hamlets!A121</f>
        <v xml:space="preserve">Etzikom </v>
      </c>
      <c r="B207">
        <f>Hamlets!C121</f>
        <v>0</v>
      </c>
      <c r="E207">
        <v>1</v>
      </c>
    </row>
    <row r="208" spans="1:5" hidden="1" x14ac:dyDescent="0.25">
      <c r="A208" t="str">
        <f>Hamlets!A122</f>
        <v xml:space="preserve">Evansburg </v>
      </c>
      <c r="B208">
        <f>Hamlets!C122</f>
        <v>879</v>
      </c>
      <c r="E208">
        <v>1</v>
      </c>
    </row>
    <row r="209" spans="1:5" hidden="1" x14ac:dyDescent="0.25">
      <c r="A209" t="str">
        <f>Hamlets!A123</f>
        <v xml:space="preserve">Exshaw </v>
      </c>
      <c r="B209">
        <f>Hamlets!C123</f>
        <v>446</v>
      </c>
      <c r="E209">
        <v>1</v>
      </c>
    </row>
    <row r="210" spans="1:5" hidden="1" x14ac:dyDescent="0.25">
      <c r="A210" t="str">
        <f>Hamlets!A124</f>
        <v xml:space="preserve">Fabyan </v>
      </c>
      <c r="B210">
        <f>Hamlets!C124</f>
        <v>0</v>
      </c>
      <c r="E210">
        <v>1</v>
      </c>
    </row>
    <row r="211" spans="1:5" hidden="1" x14ac:dyDescent="0.25">
      <c r="A211" t="str">
        <f>Hamlets!A125</f>
        <v xml:space="preserve">Fairview </v>
      </c>
      <c r="B211">
        <f>Hamlets!C125</f>
        <v>0</v>
      </c>
      <c r="E211">
        <v>1</v>
      </c>
    </row>
    <row r="212" spans="1:5" hidden="1" x14ac:dyDescent="0.25">
      <c r="A212" t="str">
        <f>Hamlets!A126</f>
        <v xml:space="preserve">Fallis </v>
      </c>
      <c r="B212">
        <f>Hamlets!C126</f>
        <v>54</v>
      </c>
      <c r="E212">
        <v>1</v>
      </c>
    </row>
    <row r="213" spans="1:5" hidden="1" x14ac:dyDescent="0.25">
      <c r="A213" t="str">
        <f>Hamlets!A127</f>
        <v xml:space="preserve">Falun </v>
      </c>
      <c r="B213">
        <f>Hamlets!C127</f>
        <v>0</v>
      </c>
      <c r="E213">
        <v>1</v>
      </c>
    </row>
    <row r="214" spans="1:5" hidden="1" x14ac:dyDescent="0.25">
      <c r="A214" t="str">
        <f>Hamlets!A128</f>
        <v xml:space="preserve">Faust </v>
      </c>
      <c r="B214">
        <f>Hamlets!C128</f>
        <v>317</v>
      </c>
      <c r="E214">
        <v>1</v>
      </c>
    </row>
    <row r="215" spans="1:5" hidden="1" x14ac:dyDescent="0.25">
      <c r="A215" t="str">
        <f>Hamlets!A129</f>
        <v xml:space="preserve">Fawcett </v>
      </c>
      <c r="B215">
        <f>Hamlets!C129</f>
        <v>79</v>
      </c>
      <c r="E215">
        <v>1</v>
      </c>
    </row>
    <row r="216" spans="1:5" hidden="1" x14ac:dyDescent="0.25">
      <c r="A216" t="str">
        <f>Hamlets!A130</f>
        <v xml:space="preserve">Flatbush </v>
      </c>
      <c r="B216">
        <f>Hamlets!C130</f>
        <v>30</v>
      </c>
      <c r="E216">
        <v>1</v>
      </c>
    </row>
    <row r="217" spans="1:5" hidden="1" x14ac:dyDescent="0.25">
      <c r="A217" t="str">
        <f>Hamlets!A131</f>
        <v xml:space="preserve">Fleet </v>
      </c>
      <c r="B217">
        <f>Hamlets!C131</f>
        <v>0</v>
      </c>
      <c r="E217">
        <v>1</v>
      </c>
    </row>
    <row r="218" spans="1:5" hidden="1" x14ac:dyDescent="0.25">
      <c r="A218" t="str">
        <f>Hamlets!A132</f>
        <v xml:space="preserve">Fort Assiniboine </v>
      </c>
      <c r="B218">
        <f>Hamlets!C132</f>
        <v>0</v>
      </c>
      <c r="E218">
        <v>1</v>
      </c>
    </row>
    <row r="219" spans="1:5" hidden="1" x14ac:dyDescent="0.25">
      <c r="A219" t="str">
        <f>Hamlets!A133</f>
        <v xml:space="preserve">Fort Chipewyan </v>
      </c>
      <c r="B219">
        <f>Hamlets!C133</f>
        <v>1007</v>
      </c>
      <c r="E219">
        <v>1</v>
      </c>
    </row>
    <row r="220" spans="1:5" hidden="1" x14ac:dyDescent="0.25">
      <c r="A220" t="str">
        <f>Hamlets!A134</f>
        <v xml:space="preserve">Fort Kent </v>
      </c>
      <c r="B220">
        <f>Hamlets!C134</f>
        <v>200</v>
      </c>
      <c r="E220">
        <v>1</v>
      </c>
    </row>
    <row r="221" spans="1:5" hidden="1" x14ac:dyDescent="0.25">
      <c r="A221" t="str">
        <f>Hamlets!A135</f>
        <v xml:space="preserve">Fort MacKay </v>
      </c>
      <c r="B221">
        <f>Hamlets!C135</f>
        <v>737</v>
      </c>
      <c r="E221">
        <v>1</v>
      </c>
    </row>
    <row r="222" spans="1:5" hidden="1" x14ac:dyDescent="0.25">
      <c r="A222" t="str">
        <f>Hamlets!A136</f>
        <v xml:space="preserve">Fort McMurray </v>
      </c>
      <c r="B222">
        <f>Hamlets!C136</f>
        <v>63676</v>
      </c>
      <c r="E222">
        <v>1</v>
      </c>
    </row>
    <row r="223" spans="1:5" hidden="1" x14ac:dyDescent="0.25">
      <c r="A223" t="str">
        <f>Hamlets!A137</f>
        <v xml:space="preserve">Fort Vermilion </v>
      </c>
      <c r="B223">
        <f>Hamlets!C137</f>
        <v>714</v>
      </c>
      <c r="E223">
        <v>1</v>
      </c>
    </row>
    <row r="224" spans="1:5" hidden="1" x14ac:dyDescent="0.25">
      <c r="A224" t="str">
        <f>Hamlets!A138</f>
        <v xml:space="preserve">Gainford </v>
      </c>
      <c r="B224">
        <f>Hamlets!C138</f>
        <v>47</v>
      </c>
      <c r="E224">
        <v>1</v>
      </c>
    </row>
    <row r="225" spans="1:5" hidden="1" x14ac:dyDescent="0.25">
      <c r="A225" t="str">
        <f>Hamlets!A139</f>
        <v xml:space="preserve">Gem </v>
      </c>
      <c r="B225">
        <f>Hamlets!C139</f>
        <v>0</v>
      </c>
      <c r="E225">
        <v>1</v>
      </c>
    </row>
    <row r="226" spans="1:5" hidden="1" x14ac:dyDescent="0.25">
      <c r="A226" t="str">
        <f>Hamlets!A140</f>
        <v xml:space="preserve">Gleichen </v>
      </c>
      <c r="B226">
        <f>Hamlets!C140</f>
        <v>348</v>
      </c>
      <c r="E226">
        <v>1</v>
      </c>
    </row>
    <row r="227" spans="1:5" hidden="1" x14ac:dyDescent="0.25">
      <c r="A227" t="str">
        <f>Hamlets!A141</f>
        <v xml:space="preserve">Glenevis </v>
      </c>
      <c r="B227">
        <f>Hamlets!C141</f>
        <v>0</v>
      </c>
      <c r="E227">
        <v>1</v>
      </c>
    </row>
    <row r="228" spans="1:5" hidden="1" x14ac:dyDescent="0.25">
      <c r="A228" t="str">
        <f>Hamlets!A142</f>
        <v xml:space="preserve">Goodfare </v>
      </c>
      <c r="B228">
        <f>Hamlets!C142</f>
        <v>0</v>
      </c>
      <c r="E228">
        <v>1</v>
      </c>
    </row>
    <row r="229" spans="1:5" hidden="1" x14ac:dyDescent="0.25">
      <c r="A229" t="str">
        <f>Hamlets!A143</f>
        <v xml:space="preserve">Goose Lake </v>
      </c>
      <c r="B229">
        <f>Hamlets!C143</f>
        <v>0</v>
      </c>
      <c r="E229">
        <v>1</v>
      </c>
    </row>
    <row r="230" spans="1:5" hidden="1" x14ac:dyDescent="0.25">
      <c r="A230" t="str">
        <f>Hamlets!A144</f>
        <v xml:space="preserve">Grassland </v>
      </c>
      <c r="B230">
        <f>Hamlets!C144</f>
        <v>73</v>
      </c>
      <c r="E230">
        <v>1</v>
      </c>
    </row>
    <row r="231" spans="1:5" hidden="1" x14ac:dyDescent="0.25">
      <c r="A231" t="str">
        <f>Hamlets!A145</f>
        <v xml:space="preserve">Grassy Lake </v>
      </c>
      <c r="B231">
        <f>Hamlets!C145</f>
        <v>596</v>
      </c>
      <c r="E231">
        <v>1</v>
      </c>
    </row>
    <row r="232" spans="1:5" hidden="1" x14ac:dyDescent="0.25">
      <c r="A232" t="str">
        <f>Hamlets!A146</f>
        <v xml:space="preserve">Green Court </v>
      </c>
      <c r="B232">
        <f>Hamlets!C146</f>
        <v>0</v>
      </c>
      <c r="E232">
        <v>1</v>
      </c>
    </row>
    <row r="233" spans="1:5" hidden="1" x14ac:dyDescent="0.25">
      <c r="A233" t="str">
        <f>Hamlets!A147</f>
        <v xml:space="preserve">Greenshields </v>
      </c>
      <c r="B233">
        <f>Hamlets!C147</f>
        <v>0</v>
      </c>
      <c r="E233">
        <v>1</v>
      </c>
    </row>
    <row r="234" spans="1:5" hidden="1" x14ac:dyDescent="0.25">
      <c r="A234" t="str">
        <f>Hamlets!A148</f>
        <v xml:space="preserve">Gregoire Lake Estates </v>
      </c>
      <c r="B234">
        <f>Hamlets!C148</f>
        <v>248</v>
      </c>
      <c r="E234">
        <v>1</v>
      </c>
    </row>
    <row r="235" spans="1:5" hidden="1" x14ac:dyDescent="0.25">
      <c r="A235" t="str">
        <f>Hamlets!A149</f>
        <v xml:space="preserve">Grouard </v>
      </c>
      <c r="B235">
        <f>Hamlets!C149</f>
        <v>322</v>
      </c>
      <c r="E235">
        <v>1</v>
      </c>
    </row>
    <row r="236" spans="1:5" hidden="1" x14ac:dyDescent="0.25">
      <c r="A236" t="str">
        <f>Hamlets!A150</f>
        <v>Grouard Mission</v>
      </c>
      <c r="B236">
        <f>Hamlets!C150</f>
        <v>0</v>
      </c>
      <c r="E236">
        <v>1</v>
      </c>
    </row>
    <row r="237" spans="1:5" hidden="1" x14ac:dyDescent="0.25">
      <c r="A237" t="str">
        <f>Hamlets!A151</f>
        <v xml:space="preserve">Grovedale </v>
      </c>
      <c r="B237">
        <f>Hamlets!C151</f>
        <v>0</v>
      </c>
      <c r="E237">
        <v>1</v>
      </c>
    </row>
    <row r="238" spans="1:5" hidden="1" x14ac:dyDescent="0.25">
      <c r="A238" t="str">
        <f>Hamlets!A152</f>
        <v xml:space="preserve">Gunn </v>
      </c>
      <c r="B238">
        <f>Hamlets!C152</f>
        <v>93</v>
      </c>
      <c r="E238">
        <v>1</v>
      </c>
    </row>
    <row r="239" spans="1:5" hidden="1" x14ac:dyDescent="0.25">
      <c r="A239" t="str">
        <f>Hamlets!A153</f>
        <v xml:space="preserve">Guy </v>
      </c>
      <c r="B239">
        <f>Hamlets!C153</f>
        <v>0</v>
      </c>
      <c r="E239">
        <v>1</v>
      </c>
    </row>
    <row r="240" spans="1:5" hidden="1" x14ac:dyDescent="0.25">
      <c r="A240" t="str">
        <f>Hamlets!A154</f>
        <v xml:space="preserve">Gwynne </v>
      </c>
      <c r="B240">
        <f>Hamlets!C154</f>
        <v>97</v>
      </c>
      <c r="E240">
        <v>1</v>
      </c>
    </row>
    <row r="241" spans="1:5" hidden="1" x14ac:dyDescent="0.25">
      <c r="A241" t="str">
        <f>Hamlets!A155</f>
        <v xml:space="preserve">Hairy Hill </v>
      </c>
      <c r="B241">
        <f>Hamlets!C155</f>
        <v>30</v>
      </c>
      <c r="E241">
        <v>1</v>
      </c>
    </row>
    <row r="242" spans="1:5" hidden="1" x14ac:dyDescent="0.25">
      <c r="A242" t="str">
        <f>Hamlets!A156</f>
        <v xml:space="preserve">Half Moon Lake </v>
      </c>
      <c r="B242">
        <f>Hamlets!C156</f>
        <v>212</v>
      </c>
      <c r="E242">
        <v>1</v>
      </c>
    </row>
    <row r="243" spans="1:5" hidden="1" x14ac:dyDescent="0.25">
      <c r="A243" t="str">
        <f>Hamlets!A157</f>
        <v xml:space="preserve">Harvie Heights </v>
      </c>
      <c r="B243">
        <f>Hamlets!C157</f>
        <v>207</v>
      </c>
      <c r="E243">
        <v>1</v>
      </c>
    </row>
    <row r="244" spans="1:5" hidden="1" x14ac:dyDescent="0.25">
      <c r="A244" t="str">
        <f>Hamlets!A158</f>
        <v xml:space="preserve">Hastings Lake </v>
      </c>
      <c r="B244">
        <f>Hamlets!C158</f>
        <v>77</v>
      </c>
      <c r="E244">
        <v>1</v>
      </c>
    </row>
    <row r="245" spans="1:5" hidden="1" x14ac:dyDescent="0.25">
      <c r="A245" t="str">
        <f>Hamlets!A159</f>
        <v xml:space="preserve">Haynes </v>
      </c>
      <c r="B245">
        <f>Hamlets!C159</f>
        <v>13</v>
      </c>
      <c r="E245">
        <v>1</v>
      </c>
    </row>
    <row r="246" spans="1:5" hidden="1" x14ac:dyDescent="0.25">
      <c r="A246" t="str">
        <f>Hamlets!A160</f>
        <v xml:space="preserve">Hays </v>
      </c>
      <c r="B246">
        <f>Hamlets!C160</f>
        <v>140</v>
      </c>
      <c r="E246">
        <v>1</v>
      </c>
    </row>
    <row r="247" spans="1:5" hidden="1" x14ac:dyDescent="0.25">
      <c r="A247" t="str">
        <f>Hamlets!A161</f>
        <v xml:space="preserve">Hayter </v>
      </c>
      <c r="B247">
        <f>Hamlets!C161</f>
        <v>133</v>
      </c>
      <c r="E247">
        <v>1</v>
      </c>
    </row>
    <row r="248" spans="1:5" hidden="1" x14ac:dyDescent="0.25">
      <c r="A248" t="str">
        <f>Hamlets!A162</f>
        <v xml:space="preserve">Heinsburg </v>
      </c>
      <c r="B248">
        <f>Hamlets!C162</f>
        <v>0</v>
      </c>
      <c r="E248">
        <v>1</v>
      </c>
    </row>
    <row r="249" spans="1:5" hidden="1" x14ac:dyDescent="0.25">
      <c r="A249" t="str">
        <f>Hamlets!A163</f>
        <v xml:space="preserve">Heritage Pointe </v>
      </c>
      <c r="B249">
        <f>Hamlets!C163</f>
        <v>0</v>
      </c>
      <c r="E249">
        <v>1</v>
      </c>
    </row>
    <row r="250" spans="1:5" hidden="1" x14ac:dyDescent="0.25">
      <c r="A250" t="str">
        <f>Hamlets!A164</f>
        <v xml:space="preserve">Herronton </v>
      </c>
      <c r="B250">
        <f>Hamlets!C164</f>
        <v>0</v>
      </c>
      <c r="E250">
        <v>1</v>
      </c>
    </row>
    <row r="251" spans="1:5" hidden="1" x14ac:dyDescent="0.25">
      <c r="A251" t="str">
        <f>Hamlets!A165</f>
        <v xml:space="preserve">Hesketh </v>
      </c>
      <c r="B251">
        <f>Hamlets!C165</f>
        <v>15</v>
      </c>
      <c r="E251">
        <v>1</v>
      </c>
    </row>
    <row r="252" spans="1:5" hidden="1" x14ac:dyDescent="0.25">
      <c r="A252" t="str">
        <f>Hamlets!A166</f>
        <v xml:space="preserve">Hilda </v>
      </c>
      <c r="B252">
        <f>Hamlets!C166</f>
        <v>45</v>
      </c>
      <c r="E252">
        <v>1</v>
      </c>
    </row>
    <row r="253" spans="1:5" hidden="1" x14ac:dyDescent="0.25">
      <c r="A253" t="str">
        <f>Hamlets!A167</f>
        <v xml:space="preserve">Hilliard </v>
      </c>
      <c r="B253">
        <f>Hamlets!C167</f>
        <v>0</v>
      </c>
      <c r="E253">
        <v>1</v>
      </c>
    </row>
    <row r="254" spans="1:5" hidden="1" x14ac:dyDescent="0.25">
      <c r="A254" t="str">
        <f>Hamlets!A168</f>
        <v xml:space="preserve">Hoadley </v>
      </c>
      <c r="B254">
        <f>Hamlets!C168</f>
        <v>0</v>
      </c>
      <c r="E254">
        <v>1</v>
      </c>
    </row>
    <row r="255" spans="1:5" hidden="1" x14ac:dyDescent="0.25">
      <c r="A255" t="str">
        <f>Hamlets!A169</f>
        <v xml:space="preserve">Hobbema </v>
      </c>
      <c r="B255">
        <f>Hamlets!C169</f>
        <v>61</v>
      </c>
      <c r="E255">
        <v>1</v>
      </c>
    </row>
    <row r="256" spans="1:5" hidden="1" x14ac:dyDescent="0.25">
      <c r="A256" t="str">
        <f>Hamlets!A170</f>
        <v xml:space="preserve">Huallen </v>
      </c>
      <c r="B256">
        <f>Hamlets!C170</f>
        <v>0</v>
      </c>
      <c r="E256">
        <v>1</v>
      </c>
    </row>
    <row r="257" spans="1:5" hidden="1" x14ac:dyDescent="0.25">
      <c r="A257" t="str">
        <f>Hamlets!A171</f>
        <v xml:space="preserve">Huxley </v>
      </c>
      <c r="B257">
        <f>Hamlets!C171</f>
        <v>89</v>
      </c>
      <c r="E257">
        <v>1</v>
      </c>
    </row>
    <row r="258" spans="1:5" hidden="1" x14ac:dyDescent="0.25">
      <c r="A258" t="str">
        <f>Hamlets!A172</f>
        <v xml:space="preserve">Hylo </v>
      </c>
      <c r="B258">
        <f>Hamlets!C172</f>
        <v>0</v>
      </c>
      <c r="E258">
        <v>1</v>
      </c>
    </row>
    <row r="259" spans="1:5" hidden="1" x14ac:dyDescent="0.25">
      <c r="A259" t="str">
        <f>Hamlets!A173</f>
        <v xml:space="preserve">Iddesleigh </v>
      </c>
      <c r="B259">
        <f>Hamlets!C173</f>
        <v>0</v>
      </c>
      <c r="E259">
        <v>1</v>
      </c>
    </row>
    <row r="260" spans="1:5" hidden="1" x14ac:dyDescent="0.25">
      <c r="A260" t="str">
        <f>Hamlets!A174</f>
        <v xml:space="preserve">Indus </v>
      </c>
      <c r="B260">
        <f>Hamlets!C174</f>
        <v>0</v>
      </c>
      <c r="E260">
        <v>1</v>
      </c>
    </row>
    <row r="261" spans="1:5" hidden="1" x14ac:dyDescent="0.25">
      <c r="A261" t="str">
        <f>Hamlets!A175</f>
        <v xml:space="preserve">Iron Springs </v>
      </c>
      <c r="B261">
        <f>Hamlets!C175</f>
        <v>72</v>
      </c>
      <c r="E261">
        <v>1</v>
      </c>
    </row>
    <row r="262" spans="1:5" hidden="1" x14ac:dyDescent="0.25">
      <c r="A262" t="str">
        <f>Hamlets!A176</f>
        <v xml:space="preserve">Irvine </v>
      </c>
      <c r="B262">
        <f>Hamlets!C176</f>
        <v>356</v>
      </c>
      <c r="E262">
        <v>1</v>
      </c>
    </row>
    <row r="263" spans="1:5" hidden="1" x14ac:dyDescent="0.25">
      <c r="A263" t="str">
        <f>Hamlets!A177</f>
        <v xml:space="preserve">Islay </v>
      </c>
      <c r="B263">
        <f>Hamlets!C177</f>
        <v>189</v>
      </c>
      <c r="E263">
        <v>1</v>
      </c>
    </row>
    <row r="264" spans="1:5" hidden="1" x14ac:dyDescent="0.25">
      <c r="A264" t="str">
        <f>Hamlets!A178</f>
        <v xml:space="preserve">Janet </v>
      </c>
      <c r="B264">
        <f>Hamlets!C178</f>
        <v>0</v>
      </c>
      <c r="E264">
        <v>1</v>
      </c>
    </row>
    <row r="265" spans="1:5" hidden="1" x14ac:dyDescent="0.25">
      <c r="A265" t="str">
        <f>Hamlets!A179</f>
        <v xml:space="preserve">Janvier South </v>
      </c>
      <c r="B265">
        <f>Hamlets!C179</f>
        <v>178</v>
      </c>
      <c r="E265">
        <v>1</v>
      </c>
    </row>
    <row r="266" spans="1:5" hidden="1" x14ac:dyDescent="0.25">
      <c r="A266" t="str">
        <f>Hamlets!A180</f>
        <v xml:space="preserve">Jarvie </v>
      </c>
      <c r="B266">
        <f>Hamlets!C180</f>
        <v>114</v>
      </c>
      <c r="E266">
        <v>1</v>
      </c>
    </row>
    <row r="267" spans="1:5" hidden="1" x14ac:dyDescent="0.25">
      <c r="A267" t="str">
        <f>Hamlets!A181</f>
        <v xml:space="preserve">Jean Cote </v>
      </c>
      <c r="B267">
        <f>Hamlets!C181</f>
        <v>0</v>
      </c>
      <c r="E267">
        <v>1</v>
      </c>
    </row>
    <row r="268" spans="1:5" hidden="1" x14ac:dyDescent="0.25">
      <c r="A268" t="str">
        <f>Hamlets!A182</f>
        <v xml:space="preserve">Jenner </v>
      </c>
      <c r="B268">
        <f>Hamlets!C182</f>
        <v>0</v>
      </c>
      <c r="E268">
        <v>1</v>
      </c>
    </row>
    <row r="269" spans="1:5" hidden="1" x14ac:dyDescent="0.25">
      <c r="A269" t="str">
        <f>Hamlets!A183</f>
        <v xml:space="preserve">Joffre </v>
      </c>
      <c r="B269">
        <f>Hamlets!C183</f>
        <v>195</v>
      </c>
      <c r="E269">
        <v>1</v>
      </c>
    </row>
    <row r="270" spans="1:5" hidden="1" x14ac:dyDescent="0.25">
      <c r="A270" t="str">
        <f>Hamlets!A184</f>
        <v xml:space="preserve">Johnson's Addition </v>
      </c>
      <c r="B270">
        <f>Hamlets!C184</f>
        <v>101</v>
      </c>
      <c r="E270">
        <v>1</v>
      </c>
    </row>
    <row r="271" spans="1:5" hidden="1" x14ac:dyDescent="0.25">
      <c r="A271" t="str">
        <f>Hamlets!A185</f>
        <v xml:space="preserve">Josephburg </v>
      </c>
      <c r="B271">
        <f>Hamlets!C185</f>
        <v>239</v>
      </c>
      <c r="E271">
        <v>1</v>
      </c>
    </row>
    <row r="272" spans="1:5" hidden="1" x14ac:dyDescent="0.25">
      <c r="A272" t="str">
        <f>Hamlets!A186</f>
        <v xml:space="preserve">Joussard </v>
      </c>
      <c r="B272">
        <f>Hamlets!C186</f>
        <v>234</v>
      </c>
      <c r="E272">
        <v>1</v>
      </c>
    </row>
    <row r="273" spans="1:5" hidden="1" x14ac:dyDescent="0.25">
      <c r="A273" t="str">
        <f>Hamlets!A187</f>
        <v xml:space="preserve">Kathyrn </v>
      </c>
      <c r="B273">
        <f>Hamlets!C187</f>
        <v>0</v>
      </c>
      <c r="E273">
        <v>1</v>
      </c>
    </row>
    <row r="274" spans="1:5" hidden="1" x14ac:dyDescent="0.25">
      <c r="A274" t="str">
        <f>Hamlets!A188</f>
        <v xml:space="preserve">Kavanagh </v>
      </c>
      <c r="B274">
        <f>Hamlets!C188</f>
        <v>38</v>
      </c>
      <c r="E274">
        <v>1</v>
      </c>
    </row>
    <row r="275" spans="1:5" hidden="1" x14ac:dyDescent="0.25">
      <c r="A275" t="str">
        <f>Hamlets!A189</f>
        <v xml:space="preserve">Keephills </v>
      </c>
      <c r="B275">
        <f>Hamlets!C189</f>
        <v>51</v>
      </c>
      <c r="E275">
        <v>1</v>
      </c>
    </row>
    <row r="276" spans="1:5" hidden="1" x14ac:dyDescent="0.25">
      <c r="A276" t="str">
        <f>Hamlets!A190</f>
        <v xml:space="preserve">Kelsey </v>
      </c>
      <c r="B276">
        <f>Hamlets!C190</f>
        <v>14</v>
      </c>
      <c r="E276">
        <v>1</v>
      </c>
    </row>
    <row r="277" spans="1:5" hidden="1" x14ac:dyDescent="0.25">
      <c r="A277" t="str">
        <f>Hamlets!A191</f>
        <v xml:space="preserve">Keoma </v>
      </c>
      <c r="B277">
        <f>Hamlets!C191</f>
        <v>0</v>
      </c>
      <c r="E277">
        <v>1</v>
      </c>
    </row>
    <row r="278" spans="1:5" hidden="1" x14ac:dyDescent="0.25">
      <c r="A278" t="str">
        <f>Hamlets!A192</f>
        <v xml:space="preserve">Kimball </v>
      </c>
      <c r="B278">
        <f>Hamlets!C192</f>
        <v>0</v>
      </c>
      <c r="E278">
        <v>1</v>
      </c>
    </row>
    <row r="279" spans="1:5" hidden="1" x14ac:dyDescent="0.25">
      <c r="A279" t="str">
        <f>Hamlets!A193</f>
        <v xml:space="preserve">Kingman </v>
      </c>
      <c r="B279">
        <f>Hamlets!C193</f>
        <v>79</v>
      </c>
      <c r="E279">
        <v>1</v>
      </c>
    </row>
    <row r="280" spans="1:5" hidden="1" x14ac:dyDescent="0.25">
      <c r="A280" t="str">
        <f>Hamlets!A194</f>
        <v xml:space="preserve">Kinsella </v>
      </c>
      <c r="B280">
        <f>Hamlets!C194</f>
        <v>40</v>
      </c>
      <c r="E280">
        <v>1</v>
      </c>
    </row>
    <row r="281" spans="1:5" hidden="1" x14ac:dyDescent="0.25">
      <c r="A281" t="str">
        <f>Hamlets!A195</f>
        <v xml:space="preserve">Kinuso </v>
      </c>
      <c r="B281">
        <f>Hamlets!C195</f>
        <v>219</v>
      </c>
      <c r="E281">
        <v>1</v>
      </c>
    </row>
    <row r="282" spans="1:5" hidden="1" x14ac:dyDescent="0.25">
      <c r="A282" t="str">
        <f>Hamlets!A196</f>
        <v xml:space="preserve">Kirkcaldy </v>
      </c>
      <c r="B282">
        <f>Hamlets!C196</f>
        <v>0</v>
      </c>
      <c r="E282">
        <v>1</v>
      </c>
    </row>
    <row r="283" spans="1:5" hidden="1" x14ac:dyDescent="0.25">
      <c r="A283" t="str">
        <f>Hamlets!A197</f>
        <v xml:space="preserve">Kirriemuir </v>
      </c>
      <c r="B283">
        <f>Hamlets!C197</f>
        <v>0</v>
      </c>
      <c r="E283">
        <v>1</v>
      </c>
    </row>
    <row r="284" spans="1:5" hidden="1" x14ac:dyDescent="0.25">
      <c r="A284" t="str">
        <f>Hamlets!A198</f>
        <v xml:space="preserve">La Corey </v>
      </c>
      <c r="B284">
        <f>Hamlets!C198</f>
        <v>0</v>
      </c>
      <c r="E284">
        <v>1</v>
      </c>
    </row>
    <row r="285" spans="1:5" hidden="1" x14ac:dyDescent="0.25">
      <c r="A285" t="str">
        <f>Hamlets!A199</f>
        <v xml:space="preserve">La Crete </v>
      </c>
      <c r="B285">
        <f>Hamlets!C199</f>
        <v>2166</v>
      </c>
      <c r="E285">
        <v>1</v>
      </c>
    </row>
    <row r="286" spans="1:5" hidden="1" x14ac:dyDescent="0.25">
      <c r="A286" t="str">
        <f>Hamlets!A200</f>
        <v xml:space="preserve">La Glace </v>
      </c>
      <c r="B286">
        <f>Hamlets!C200</f>
        <v>222</v>
      </c>
      <c r="E286">
        <v>1</v>
      </c>
    </row>
    <row r="287" spans="1:5" hidden="1" x14ac:dyDescent="0.25">
      <c r="A287" t="str">
        <f>Hamlets!A201</f>
        <v xml:space="preserve">Lac des Arcs </v>
      </c>
      <c r="B287">
        <f>Hamlets!C201</f>
        <v>140</v>
      </c>
      <c r="E287">
        <v>1</v>
      </c>
    </row>
    <row r="288" spans="1:5" hidden="1" x14ac:dyDescent="0.25">
      <c r="A288" t="str">
        <f>Hamlets!A202</f>
        <v xml:space="preserve">Lac La Biche </v>
      </c>
      <c r="B288">
        <f>Hamlets!C202</f>
        <v>2758</v>
      </c>
      <c r="E288">
        <v>1</v>
      </c>
    </row>
    <row r="289" spans="1:5" hidden="1" x14ac:dyDescent="0.25">
      <c r="A289" t="str">
        <f>Hamlets!A203</f>
        <v xml:space="preserve">Lafond </v>
      </c>
      <c r="B289">
        <f>Hamlets!C203</f>
        <v>0</v>
      </c>
      <c r="E289">
        <v>1</v>
      </c>
    </row>
    <row r="290" spans="1:5" hidden="1" x14ac:dyDescent="0.25">
      <c r="A290" t="str">
        <f>Hamlets!A204</f>
        <v xml:space="preserve">Lake Louise </v>
      </c>
      <c r="B290">
        <f>Hamlets!C204</f>
        <v>0</v>
      </c>
      <c r="E290">
        <v>1</v>
      </c>
    </row>
    <row r="291" spans="1:5" hidden="1" x14ac:dyDescent="0.25">
      <c r="A291" t="str">
        <f>Hamlets!A205</f>
        <v xml:space="preserve">Lake Newell Resort </v>
      </c>
      <c r="B291">
        <f>Hamlets!C205</f>
        <v>0</v>
      </c>
      <c r="E291">
        <v>1</v>
      </c>
    </row>
    <row r="292" spans="1:5" hidden="1" x14ac:dyDescent="0.25">
      <c r="A292" t="str">
        <f>Hamlets!A206</f>
        <v xml:space="preserve">Lamoureux </v>
      </c>
      <c r="B292">
        <f>Hamlets!C206</f>
        <v>0</v>
      </c>
      <c r="E292">
        <v>1</v>
      </c>
    </row>
    <row r="293" spans="1:5" hidden="1" x14ac:dyDescent="0.25">
      <c r="A293" t="str">
        <f>Hamlets!A207</f>
        <v xml:space="preserve">Landry Heights </v>
      </c>
      <c r="B293">
        <f>Hamlets!C207</f>
        <v>0</v>
      </c>
      <c r="E293">
        <v>1</v>
      </c>
    </row>
    <row r="294" spans="1:5" hidden="1" x14ac:dyDescent="0.25">
      <c r="A294" t="str">
        <f>Hamlets!A208</f>
        <v xml:space="preserve">Langdon </v>
      </c>
      <c r="B294">
        <f>Hamlets!C208</f>
        <v>2595</v>
      </c>
      <c r="E294">
        <v>1</v>
      </c>
    </row>
    <row r="295" spans="1:5" hidden="1" x14ac:dyDescent="0.25">
      <c r="A295" t="str">
        <f>Hamlets!A209</f>
        <v xml:space="preserve">Lavoy </v>
      </c>
      <c r="B295">
        <f>Hamlets!C209</f>
        <v>108</v>
      </c>
      <c r="E295">
        <v>1</v>
      </c>
    </row>
    <row r="296" spans="1:5" hidden="1" x14ac:dyDescent="0.25">
      <c r="A296" t="str">
        <f>Hamlets!A210</f>
        <v xml:space="preserve">Leavitt </v>
      </c>
      <c r="B296">
        <f>Hamlets!C210</f>
        <v>0</v>
      </c>
      <c r="E296">
        <v>1</v>
      </c>
    </row>
    <row r="297" spans="1:5" hidden="1" x14ac:dyDescent="0.25">
      <c r="A297" t="str">
        <f>Hamlets!A211</f>
        <v xml:space="preserve">Leedale </v>
      </c>
      <c r="B297">
        <f>Hamlets!C211</f>
        <v>0</v>
      </c>
      <c r="E297">
        <v>1</v>
      </c>
    </row>
    <row r="298" spans="1:5" hidden="1" x14ac:dyDescent="0.25">
      <c r="A298" t="str">
        <f>Hamlets!A212</f>
        <v xml:space="preserve">Leslieville </v>
      </c>
      <c r="B298">
        <f>Hamlets!C212</f>
        <v>232</v>
      </c>
      <c r="E298">
        <v>1</v>
      </c>
    </row>
    <row r="299" spans="1:5" hidden="1" x14ac:dyDescent="0.25">
      <c r="A299" t="str">
        <f>Hamlets!A213</f>
        <v xml:space="preserve">Lindbergh </v>
      </c>
      <c r="B299">
        <f>Hamlets!C213</f>
        <v>0</v>
      </c>
      <c r="E299">
        <v>1</v>
      </c>
    </row>
    <row r="300" spans="1:5" hidden="1" x14ac:dyDescent="0.25">
      <c r="A300" t="str">
        <f>Hamlets!A214</f>
        <v xml:space="preserve">Linn Valley </v>
      </c>
      <c r="B300">
        <f>Hamlets!C214</f>
        <v>226</v>
      </c>
      <c r="E300">
        <v>1</v>
      </c>
    </row>
    <row r="301" spans="1:5" hidden="1" x14ac:dyDescent="0.25">
      <c r="A301" t="str">
        <f>Hamlets!A215</f>
        <v xml:space="preserve">Little Buffalo </v>
      </c>
      <c r="B301">
        <f>Hamlets!C215</f>
        <v>340</v>
      </c>
      <c r="E301">
        <v>1</v>
      </c>
    </row>
    <row r="302" spans="1:5" hidden="1" x14ac:dyDescent="0.25">
      <c r="A302" t="str">
        <f>Hamlets!A216</f>
        <v xml:space="preserve">Little Smoky </v>
      </c>
      <c r="B302">
        <f>Hamlets!C216</f>
        <v>0</v>
      </c>
      <c r="E302">
        <v>1</v>
      </c>
    </row>
    <row r="303" spans="1:5" hidden="1" x14ac:dyDescent="0.25">
      <c r="A303" t="str">
        <f>Hamlets!A217</f>
        <v xml:space="preserve">Lodgepole </v>
      </c>
      <c r="B303">
        <f>Hamlets!C217</f>
        <v>156</v>
      </c>
      <c r="E303">
        <v>1</v>
      </c>
    </row>
    <row r="304" spans="1:5" hidden="1" x14ac:dyDescent="0.25">
      <c r="A304" t="str">
        <f>Hamlets!A218</f>
        <v xml:space="preserve">Long Lake </v>
      </c>
      <c r="B304">
        <f>Hamlets!C218</f>
        <v>101</v>
      </c>
      <c r="E304">
        <v>1</v>
      </c>
    </row>
    <row r="305" spans="1:5" hidden="1" x14ac:dyDescent="0.25">
      <c r="A305" t="str">
        <f>Hamlets!A219</f>
        <v xml:space="preserve">Looma </v>
      </c>
      <c r="B305">
        <f>Hamlets!C219</f>
        <v>37</v>
      </c>
      <c r="E305">
        <v>1</v>
      </c>
    </row>
    <row r="306" spans="1:5" hidden="1" x14ac:dyDescent="0.25">
      <c r="A306" t="str">
        <f>Hamlets!A220</f>
        <v xml:space="preserve">Lottie Lake </v>
      </c>
      <c r="B306">
        <f>Hamlets!C220</f>
        <v>0</v>
      </c>
      <c r="E306">
        <v>1</v>
      </c>
    </row>
    <row r="307" spans="1:5" hidden="1" x14ac:dyDescent="0.25">
      <c r="A307" t="str">
        <f>Hamlets!A221</f>
        <v xml:space="preserve">Lousana </v>
      </c>
      <c r="B307">
        <f>Hamlets!C221</f>
        <v>50</v>
      </c>
      <c r="E307">
        <v>1</v>
      </c>
    </row>
    <row r="308" spans="1:5" hidden="1" x14ac:dyDescent="0.25">
      <c r="A308" t="str">
        <f>Hamlets!A222</f>
        <v xml:space="preserve">Lowland Heights </v>
      </c>
      <c r="B308">
        <f>Hamlets!C222</f>
        <v>45</v>
      </c>
      <c r="E308">
        <v>1</v>
      </c>
    </row>
    <row r="309" spans="1:5" hidden="1" x14ac:dyDescent="0.25">
      <c r="A309" t="str">
        <f>Hamlets!A223</f>
        <v xml:space="preserve">Lundbreck </v>
      </c>
      <c r="B309">
        <f>Hamlets!C223</f>
        <v>280</v>
      </c>
      <c r="E309">
        <v>1</v>
      </c>
    </row>
    <row r="310" spans="1:5" hidden="1" x14ac:dyDescent="0.25">
      <c r="A310" t="str">
        <f>Hamlets!A224</f>
        <v xml:space="preserve">Lyalta </v>
      </c>
      <c r="B310">
        <f>Hamlets!C224</f>
        <v>22</v>
      </c>
      <c r="E310">
        <v>1</v>
      </c>
    </row>
    <row r="311" spans="1:5" hidden="1" x14ac:dyDescent="0.25">
      <c r="A311" t="str">
        <f>Hamlets!A225</f>
        <v xml:space="preserve">MacKay </v>
      </c>
      <c r="B311">
        <f>Hamlets!C225</f>
        <v>30</v>
      </c>
      <c r="E311">
        <v>1</v>
      </c>
    </row>
    <row r="312" spans="1:5" hidden="1" x14ac:dyDescent="0.25">
      <c r="A312" t="str">
        <f>Hamlets!A226</f>
        <v xml:space="preserve">Madden </v>
      </c>
      <c r="B312">
        <f>Hamlets!C226</f>
        <v>0</v>
      </c>
      <c r="E312">
        <v>1</v>
      </c>
    </row>
    <row r="313" spans="1:5" hidden="1" x14ac:dyDescent="0.25">
      <c r="A313" t="str">
        <f>Hamlets!A227</f>
        <v xml:space="preserve">Mallaig </v>
      </c>
      <c r="B313">
        <f>Hamlets!C227</f>
        <v>234</v>
      </c>
      <c r="E313">
        <v>1</v>
      </c>
    </row>
    <row r="314" spans="1:5" hidden="1" x14ac:dyDescent="0.25">
      <c r="A314" t="str">
        <f>Hamlets!A228</f>
        <v xml:space="preserve">Manola </v>
      </c>
      <c r="B314">
        <f>Hamlets!C228</f>
        <v>0</v>
      </c>
      <c r="E314">
        <v>1</v>
      </c>
    </row>
    <row r="315" spans="1:5" hidden="1" x14ac:dyDescent="0.25">
      <c r="A315" t="str">
        <f>Hamlets!A229</f>
        <v xml:space="preserve">Manyberries </v>
      </c>
      <c r="B315">
        <f>Hamlets!C229</f>
        <v>0</v>
      </c>
      <c r="E315">
        <v>1</v>
      </c>
    </row>
    <row r="316" spans="1:5" hidden="1" x14ac:dyDescent="0.25">
      <c r="A316" t="str">
        <f>Hamlets!A230</f>
        <v xml:space="preserve">Marie Reine </v>
      </c>
      <c r="B316">
        <f>Hamlets!C230</f>
        <v>70</v>
      </c>
      <c r="E316">
        <v>1</v>
      </c>
    </row>
    <row r="317" spans="1:5" hidden="1" x14ac:dyDescent="0.25">
      <c r="A317" t="str">
        <f>Hamlets!A231</f>
        <v xml:space="preserve">Markerville </v>
      </c>
      <c r="B317">
        <f>Hamlets!C231</f>
        <v>50</v>
      </c>
      <c r="E317">
        <v>1</v>
      </c>
    </row>
    <row r="318" spans="1:5" hidden="1" x14ac:dyDescent="0.25">
      <c r="A318" t="str">
        <f>Hamlets!A232</f>
        <v xml:space="preserve">Marlboro </v>
      </c>
      <c r="B318">
        <f>Hamlets!C232</f>
        <v>156</v>
      </c>
      <c r="E318">
        <v>1</v>
      </c>
    </row>
    <row r="319" spans="1:5" hidden="1" x14ac:dyDescent="0.25">
      <c r="A319" t="str">
        <f>Hamlets!A233</f>
        <v xml:space="preserve">Marten Beach </v>
      </c>
      <c r="B319">
        <f>Hamlets!C233</f>
        <v>0</v>
      </c>
      <c r="E319">
        <v>1</v>
      </c>
    </row>
    <row r="320" spans="1:5" hidden="1" x14ac:dyDescent="0.25">
      <c r="A320" t="str">
        <f>Hamlets!A234</f>
        <v xml:space="preserve">McLaughlin </v>
      </c>
      <c r="B320">
        <f>Hamlets!C234</f>
        <v>0</v>
      </c>
      <c r="E320">
        <v>1</v>
      </c>
    </row>
    <row r="321" spans="1:5" hidden="1" x14ac:dyDescent="0.25">
      <c r="A321" t="str">
        <f>Hamlets!A235</f>
        <v xml:space="preserve">Meanook </v>
      </c>
      <c r="B321">
        <f>Hamlets!C235</f>
        <v>15</v>
      </c>
      <c r="E321">
        <v>1</v>
      </c>
    </row>
    <row r="322" spans="1:5" hidden="1" x14ac:dyDescent="0.25">
      <c r="A322" t="str">
        <f>Hamlets!A236</f>
        <v xml:space="preserve">Mearns </v>
      </c>
      <c r="B322">
        <f>Hamlets!C236</f>
        <v>0</v>
      </c>
      <c r="E322">
        <v>1</v>
      </c>
    </row>
    <row r="323" spans="1:5" hidden="1" x14ac:dyDescent="0.25">
      <c r="A323" t="str">
        <f>Hamlets!A237</f>
        <v xml:space="preserve">Meeting Creek </v>
      </c>
      <c r="B323">
        <f>Hamlets!C237</f>
        <v>30</v>
      </c>
      <c r="E323">
        <v>1</v>
      </c>
    </row>
    <row r="324" spans="1:5" hidden="1" x14ac:dyDescent="0.25">
      <c r="A324" t="str">
        <f>Hamlets!A238</f>
        <v xml:space="preserve">Metiskow </v>
      </c>
      <c r="B324">
        <f>Hamlets!C238</f>
        <v>0</v>
      </c>
      <c r="E324">
        <v>1</v>
      </c>
    </row>
    <row r="325" spans="1:5" hidden="1" x14ac:dyDescent="0.25">
      <c r="A325" t="str">
        <f>Hamlets!A239</f>
        <v xml:space="preserve">Michichi </v>
      </c>
      <c r="B325">
        <f>Hamlets!C239</f>
        <v>0</v>
      </c>
      <c r="E325">
        <v>1</v>
      </c>
    </row>
    <row r="326" spans="1:5" hidden="1" x14ac:dyDescent="0.25">
      <c r="A326" t="str">
        <f>Hamlets!A240</f>
        <v xml:space="preserve">Millarville </v>
      </c>
      <c r="B326">
        <f>Hamlets!C240</f>
        <v>0</v>
      </c>
      <c r="E326">
        <v>1</v>
      </c>
    </row>
    <row r="327" spans="1:5" hidden="1" x14ac:dyDescent="0.25">
      <c r="A327" t="str">
        <f>Hamlets!A241</f>
        <v xml:space="preserve">Mirror </v>
      </c>
      <c r="B327">
        <f>Hamlets!C241</f>
        <v>432</v>
      </c>
      <c r="E327">
        <v>1</v>
      </c>
    </row>
    <row r="328" spans="1:5" hidden="1" x14ac:dyDescent="0.25">
      <c r="A328" t="str">
        <f>Hamlets!A242</f>
        <v xml:space="preserve">Monarch </v>
      </c>
      <c r="B328">
        <f>Hamlets!C242</f>
        <v>185</v>
      </c>
      <c r="E328">
        <v>1</v>
      </c>
    </row>
    <row r="329" spans="1:5" hidden="1" x14ac:dyDescent="0.25">
      <c r="A329" t="str">
        <f>Hamlets!A243</f>
        <v xml:space="preserve">Monitor </v>
      </c>
      <c r="B329">
        <f>Hamlets!C243</f>
        <v>0</v>
      </c>
      <c r="E329">
        <v>1</v>
      </c>
    </row>
    <row r="330" spans="1:5" hidden="1" x14ac:dyDescent="0.25">
      <c r="A330" t="str">
        <f>Hamlets!A244</f>
        <v xml:space="preserve">Moon River Estates </v>
      </c>
      <c r="B330">
        <f>Hamlets!C244</f>
        <v>125</v>
      </c>
      <c r="E330">
        <v>1</v>
      </c>
    </row>
    <row r="331" spans="1:5" hidden="1" x14ac:dyDescent="0.25">
      <c r="A331" t="str">
        <f>Hamlets!A245</f>
        <v xml:space="preserve">Morecambe </v>
      </c>
      <c r="B331">
        <f>Hamlets!C245</f>
        <v>0</v>
      </c>
      <c r="E331">
        <v>1</v>
      </c>
    </row>
    <row r="332" spans="1:5" hidden="1" x14ac:dyDescent="0.25">
      <c r="A332" t="str">
        <f>Hamlets!A246</f>
        <v xml:space="preserve">Morningside </v>
      </c>
      <c r="B332">
        <f>Hamlets!C246</f>
        <v>93</v>
      </c>
      <c r="E332">
        <v>1</v>
      </c>
    </row>
    <row r="333" spans="1:5" hidden="1" x14ac:dyDescent="0.25">
      <c r="A333" t="str">
        <f>Hamlets!A247</f>
        <v xml:space="preserve">Mossleigh </v>
      </c>
      <c r="B333">
        <f>Hamlets!C247</f>
        <v>0</v>
      </c>
      <c r="E333">
        <v>1</v>
      </c>
    </row>
    <row r="334" spans="1:5" hidden="1" x14ac:dyDescent="0.25">
      <c r="A334" t="str">
        <f>Hamlets!A248</f>
        <v xml:space="preserve">Mountain View </v>
      </c>
      <c r="B334">
        <f>Hamlets!C248</f>
        <v>20</v>
      </c>
      <c r="E334">
        <v>1</v>
      </c>
    </row>
    <row r="335" spans="1:5" hidden="1" x14ac:dyDescent="0.25">
      <c r="A335" t="str">
        <f>Hamlets!A249</f>
        <v xml:space="preserve">Mulhurst Bay </v>
      </c>
      <c r="B335">
        <f>Hamlets!C249</f>
        <v>334</v>
      </c>
      <c r="E335">
        <v>1</v>
      </c>
    </row>
    <row r="336" spans="1:5" hidden="1" x14ac:dyDescent="0.25">
      <c r="A336" t="str">
        <f>Hamlets!A250</f>
        <v xml:space="preserve">Musidora </v>
      </c>
      <c r="B336">
        <f>Hamlets!C250</f>
        <v>0</v>
      </c>
      <c r="E336">
        <v>1</v>
      </c>
    </row>
    <row r="337" spans="1:5" hidden="1" x14ac:dyDescent="0.25">
      <c r="A337" t="str">
        <f>Hamlets!A251</f>
        <v xml:space="preserve">Namaka </v>
      </c>
      <c r="B337">
        <f>Hamlets!C251</f>
        <v>64</v>
      </c>
      <c r="E337">
        <v>1</v>
      </c>
    </row>
    <row r="338" spans="1:5" hidden="1" x14ac:dyDescent="0.25">
      <c r="A338" t="str">
        <f>Hamlets!A252</f>
        <v xml:space="preserve">Namao </v>
      </c>
      <c r="B338">
        <f>Hamlets!C252</f>
        <v>10</v>
      </c>
      <c r="E338">
        <v>1</v>
      </c>
    </row>
    <row r="339" spans="1:5" hidden="1" x14ac:dyDescent="0.25">
      <c r="A339" t="str">
        <f>Hamlets!A253</f>
        <v xml:space="preserve">Neerlandia </v>
      </c>
      <c r="B339">
        <f>Hamlets!C253</f>
        <v>0</v>
      </c>
      <c r="E339">
        <v>1</v>
      </c>
    </row>
    <row r="340" spans="1:5" hidden="1" x14ac:dyDescent="0.25">
      <c r="A340" t="str">
        <f>Hamlets!A254</f>
        <v xml:space="preserve">Nestow </v>
      </c>
      <c r="B340">
        <f>Hamlets!C254</f>
        <v>15</v>
      </c>
      <c r="E340">
        <v>1</v>
      </c>
    </row>
    <row r="341" spans="1:5" hidden="1" x14ac:dyDescent="0.25">
      <c r="A341" t="str">
        <f>Hamlets!A255</f>
        <v xml:space="preserve">Nevis </v>
      </c>
      <c r="B341">
        <f>Hamlets!C255</f>
        <v>35</v>
      </c>
      <c r="E341">
        <v>1</v>
      </c>
    </row>
    <row r="342" spans="1:5" hidden="1" x14ac:dyDescent="0.25">
      <c r="A342" t="str">
        <f>Hamlets!A256</f>
        <v xml:space="preserve">New Brigden </v>
      </c>
      <c r="B342">
        <f>Hamlets!C256</f>
        <v>0</v>
      </c>
      <c r="E342">
        <v>1</v>
      </c>
    </row>
    <row r="343" spans="1:5" hidden="1" x14ac:dyDescent="0.25">
      <c r="A343" t="str">
        <f>Hamlets!A257</f>
        <v xml:space="preserve">New Dayton </v>
      </c>
      <c r="B343">
        <f>Hamlets!C257</f>
        <v>0</v>
      </c>
      <c r="E343">
        <v>1</v>
      </c>
    </row>
    <row r="344" spans="1:5" hidden="1" x14ac:dyDescent="0.25">
      <c r="A344" t="str">
        <f>Hamlets!A258</f>
        <v xml:space="preserve">New Sarepta </v>
      </c>
      <c r="B344">
        <f>Hamlets!C258</f>
        <v>530</v>
      </c>
      <c r="E344">
        <v>1</v>
      </c>
    </row>
    <row r="345" spans="1:5" hidden="1" x14ac:dyDescent="0.25">
      <c r="A345" t="str">
        <f>Hamlets!A259</f>
        <v xml:space="preserve">Newbrook </v>
      </c>
      <c r="B345">
        <f>Hamlets!C259</f>
        <v>116</v>
      </c>
      <c r="E345">
        <v>1</v>
      </c>
    </row>
    <row r="346" spans="1:5" hidden="1" x14ac:dyDescent="0.25">
      <c r="A346" t="str">
        <f>Hamlets!A260</f>
        <v xml:space="preserve">Nightingale </v>
      </c>
      <c r="B346">
        <f>Hamlets!C260</f>
        <v>10</v>
      </c>
      <c r="E346">
        <v>1</v>
      </c>
    </row>
    <row r="347" spans="1:5" hidden="1" x14ac:dyDescent="0.25">
      <c r="A347" t="str">
        <f>Hamlets!A261</f>
        <v xml:space="preserve">Nisku </v>
      </c>
      <c r="B347">
        <f>Hamlets!C261</f>
        <v>30</v>
      </c>
      <c r="E347">
        <v>1</v>
      </c>
    </row>
    <row r="348" spans="1:5" hidden="1" x14ac:dyDescent="0.25">
      <c r="A348" t="str">
        <f>Hamlets!A262</f>
        <v xml:space="preserve">Niton Junction </v>
      </c>
      <c r="B348">
        <f>Hamlets!C262</f>
        <v>119</v>
      </c>
      <c r="E348">
        <v>1</v>
      </c>
    </row>
    <row r="349" spans="1:5" hidden="1" x14ac:dyDescent="0.25">
      <c r="A349" t="str">
        <f>Hamlets!A263</f>
        <v xml:space="preserve">Nordegg </v>
      </c>
      <c r="B349">
        <f>Hamlets!C263</f>
        <v>0</v>
      </c>
      <c r="E349">
        <v>1</v>
      </c>
    </row>
    <row r="350" spans="1:5" hidden="1" x14ac:dyDescent="0.25">
      <c r="A350" t="str">
        <f>Hamlets!A264</f>
        <v xml:space="preserve">North Cooking Lake </v>
      </c>
      <c r="B350">
        <f>Hamlets!C264</f>
        <v>49</v>
      </c>
      <c r="E350">
        <v>1</v>
      </c>
    </row>
    <row r="351" spans="1:5" hidden="1" x14ac:dyDescent="0.25">
      <c r="A351" t="str">
        <f>Hamlets!A265</f>
        <v xml:space="preserve">North Star </v>
      </c>
      <c r="B351">
        <f>Hamlets!C265</f>
        <v>0</v>
      </c>
      <c r="E351">
        <v>1</v>
      </c>
    </row>
    <row r="352" spans="1:5" hidden="1" x14ac:dyDescent="0.25">
      <c r="A352" t="str">
        <f>Hamlets!A266</f>
        <v xml:space="preserve">Notikewin </v>
      </c>
      <c r="B352">
        <f>Hamlets!C266</f>
        <v>0</v>
      </c>
      <c r="E352">
        <v>1</v>
      </c>
    </row>
    <row r="353" spans="1:5" hidden="1" x14ac:dyDescent="0.25">
      <c r="A353" t="str">
        <f>Hamlets!A267</f>
        <v xml:space="preserve">Ohaton </v>
      </c>
      <c r="B353">
        <f>Hamlets!C267</f>
        <v>135</v>
      </c>
      <c r="E353">
        <v>1</v>
      </c>
    </row>
    <row r="354" spans="1:5" hidden="1" x14ac:dyDescent="0.25">
      <c r="A354" t="str">
        <f>Hamlets!A268</f>
        <v xml:space="preserve">Opal </v>
      </c>
      <c r="B354">
        <f>Hamlets!C268</f>
        <v>0</v>
      </c>
      <c r="E354">
        <v>1</v>
      </c>
    </row>
    <row r="355" spans="1:5" hidden="1" x14ac:dyDescent="0.25">
      <c r="A355" t="str">
        <f>Hamlets!A269</f>
        <v xml:space="preserve">Orion </v>
      </c>
      <c r="B355">
        <f>Hamlets!C269</f>
        <v>0</v>
      </c>
      <c r="E355">
        <v>1</v>
      </c>
    </row>
    <row r="356" spans="1:5" hidden="1" x14ac:dyDescent="0.25">
      <c r="A356" t="str">
        <f>Hamlets!A270</f>
        <v xml:space="preserve">Orton </v>
      </c>
      <c r="B356">
        <f>Hamlets!C270</f>
        <v>116</v>
      </c>
      <c r="E356">
        <v>1</v>
      </c>
    </row>
    <row r="357" spans="1:5" hidden="1" x14ac:dyDescent="0.25">
      <c r="A357" t="str">
        <f>Hamlets!A271</f>
        <v xml:space="preserve">Parkland </v>
      </c>
      <c r="B357">
        <f>Hamlets!C271</f>
        <v>0</v>
      </c>
      <c r="E357">
        <v>1</v>
      </c>
    </row>
    <row r="358" spans="1:5" hidden="1" x14ac:dyDescent="0.25">
      <c r="A358" t="str">
        <f>Hamlets!A272</f>
        <v xml:space="preserve">Patricia </v>
      </c>
      <c r="B358">
        <f>Hamlets!C272</f>
        <v>114</v>
      </c>
      <c r="E358">
        <v>1</v>
      </c>
    </row>
    <row r="359" spans="1:5" hidden="1" x14ac:dyDescent="0.25">
      <c r="A359" t="str">
        <f>Hamlets!A273</f>
        <v xml:space="preserve">Peers </v>
      </c>
      <c r="B359">
        <f>Hamlets!C273</f>
        <v>113</v>
      </c>
      <c r="E359">
        <v>1</v>
      </c>
    </row>
    <row r="360" spans="1:5" hidden="1" x14ac:dyDescent="0.25">
      <c r="A360" t="str">
        <f>Hamlets!A274</f>
        <v xml:space="preserve">Pelican Point </v>
      </c>
      <c r="B360">
        <f>Hamlets!C274</f>
        <v>23</v>
      </c>
      <c r="E360">
        <v>1</v>
      </c>
    </row>
    <row r="361" spans="1:5" hidden="1" x14ac:dyDescent="0.25">
      <c r="A361" t="str">
        <f>Hamlets!A275</f>
        <v xml:space="preserve">Peoria </v>
      </c>
      <c r="B361">
        <f>Hamlets!C275</f>
        <v>0</v>
      </c>
      <c r="E361">
        <v>1</v>
      </c>
    </row>
    <row r="362" spans="1:5" hidden="1" x14ac:dyDescent="0.25">
      <c r="A362" t="str">
        <f>Hamlets!A276</f>
        <v xml:space="preserve">Perryvale </v>
      </c>
      <c r="B362">
        <f>Hamlets!C276</f>
        <v>10</v>
      </c>
      <c r="E362">
        <v>1</v>
      </c>
    </row>
    <row r="363" spans="1:5" hidden="1" x14ac:dyDescent="0.25">
      <c r="A363" t="str">
        <f>Hamlets!A277</f>
        <v xml:space="preserve">Pibroch </v>
      </c>
      <c r="B363">
        <f>Hamlets!C277</f>
        <v>83</v>
      </c>
      <c r="E363">
        <v>1</v>
      </c>
    </row>
    <row r="364" spans="1:5" hidden="1" x14ac:dyDescent="0.25">
      <c r="A364" t="str">
        <f>Hamlets!A278</f>
        <v xml:space="preserve">Pickardville </v>
      </c>
      <c r="B364">
        <f>Hamlets!C278</f>
        <v>208</v>
      </c>
      <c r="E364">
        <v>1</v>
      </c>
    </row>
    <row r="365" spans="1:5" hidden="1" x14ac:dyDescent="0.25">
      <c r="A365" t="str">
        <f>Hamlets!A279</f>
        <v xml:space="preserve">Pincher Station </v>
      </c>
      <c r="B365">
        <f>Hamlets!C279</f>
        <v>40</v>
      </c>
      <c r="E365">
        <v>1</v>
      </c>
    </row>
    <row r="366" spans="1:5" hidden="1" x14ac:dyDescent="0.25">
      <c r="A366" t="str">
        <f>Hamlets!A280</f>
        <v xml:space="preserve">Pine Sands </v>
      </c>
      <c r="B366">
        <f>Hamlets!C280</f>
        <v>0</v>
      </c>
      <c r="E366">
        <v>1</v>
      </c>
    </row>
    <row r="367" spans="1:5" hidden="1" x14ac:dyDescent="0.25">
      <c r="A367" t="str">
        <f>Hamlets!A281</f>
        <v xml:space="preserve">Pinedale </v>
      </c>
      <c r="B367">
        <f>Hamlets!C281</f>
        <v>0</v>
      </c>
      <c r="E367">
        <v>1</v>
      </c>
    </row>
    <row r="368" spans="1:5" hidden="1" x14ac:dyDescent="0.25">
      <c r="A368" t="str">
        <f>Hamlets!A282</f>
        <v xml:space="preserve">Plamondon </v>
      </c>
      <c r="B368">
        <f>Hamlets!C282</f>
        <v>335</v>
      </c>
      <c r="E368">
        <v>1</v>
      </c>
    </row>
    <row r="369" spans="1:5" hidden="1" x14ac:dyDescent="0.25">
      <c r="A369" t="str">
        <f>Hamlets!A283</f>
        <v xml:space="preserve">Poplar Ridge </v>
      </c>
      <c r="B369">
        <f>Hamlets!C283</f>
        <v>0</v>
      </c>
      <c r="E369">
        <v>1</v>
      </c>
    </row>
    <row r="370" spans="1:5" hidden="1" x14ac:dyDescent="0.25">
      <c r="A370" t="str">
        <f>Hamlets!A284</f>
        <v xml:space="preserve">Priddis </v>
      </c>
      <c r="B370">
        <f>Hamlets!C284</f>
        <v>0</v>
      </c>
      <c r="E370">
        <v>1</v>
      </c>
    </row>
    <row r="371" spans="1:5" hidden="1" x14ac:dyDescent="0.25">
      <c r="A371" t="str">
        <f>Hamlets!A285</f>
        <v xml:space="preserve">Priddis Greens </v>
      </c>
      <c r="B371">
        <f>Hamlets!C285</f>
        <v>0</v>
      </c>
      <c r="E371">
        <v>1</v>
      </c>
    </row>
    <row r="372" spans="1:5" hidden="1" x14ac:dyDescent="0.25">
      <c r="A372" t="str">
        <f>Hamlets!A286</f>
        <v xml:space="preserve">Purple Springs </v>
      </c>
      <c r="B372">
        <f>Hamlets!C286</f>
        <v>34</v>
      </c>
      <c r="E372">
        <v>1</v>
      </c>
    </row>
    <row r="373" spans="1:5" hidden="1" x14ac:dyDescent="0.25">
      <c r="A373" t="str">
        <f>Hamlets!A287</f>
        <v xml:space="preserve">Queenstown </v>
      </c>
      <c r="B373">
        <f>Hamlets!C287</f>
        <v>0</v>
      </c>
      <c r="E373">
        <v>1</v>
      </c>
    </row>
    <row r="374" spans="1:5" hidden="1" x14ac:dyDescent="0.25">
      <c r="A374" t="str">
        <f>Hamlets!A288</f>
        <v xml:space="preserve">Radway </v>
      </c>
      <c r="B374">
        <f>Hamlets!C288</f>
        <v>226</v>
      </c>
      <c r="E374">
        <v>1</v>
      </c>
    </row>
    <row r="375" spans="1:5" hidden="1" x14ac:dyDescent="0.25">
      <c r="A375" t="str">
        <f>Hamlets!A289</f>
        <v xml:space="preserve">Rainier </v>
      </c>
      <c r="B375">
        <f>Hamlets!C289</f>
        <v>0</v>
      </c>
      <c r="E375">
        <v>1</v>
      </c>
    </row>
    <row r="376" spans="1:5" hidden="1" x14ac:dyDescent="0.25">
      <c r="A376" t="str">
        <f>Hamlets!A290</f>
        <v xml:space="preserve">Ranfurly </v>
      </c>
      <c r="B376">
        <f>Hamlets!C290</f>
        <v>65</v>
      </c>
      <c r="E376">
        <v>1</v>
      </c>
    </row>
    <row r="377" spans="1:5" hidden="1" x14ac:dyDescent="0.25">
      <c r="A377" t="str">
        <f>Hamlets!A291</f>
        <v xml:space="preserve">Red Earth Creek </v>
      </c>
      <c r="B377">
        <f>Hamlets!C291</f>
        <v>398</v>
      </c>
      <c r="E377">
        <v>1</v>
      </c>
    </row>
    <row r="378" spans="1:5" hidden="1" x14ac:dyDescent="0.25">
      <c r="A378" t="str">
        <f>Hamlets!A292</f>
        <v xml:space="preserve">Red Willow </v>
      </c>
      <c r="B378">
        <f>Hamlets!C292</f>
        <v>45</v>
      </c>
      <c r="E378">
        <v>1</v>
      </c>
    </row>
    <row r="379" spans="1:5" hidden="1" x14ac:dyDescent="0.25">
      <c r="A379" t="str">
        <f>Hamlets!A293</f>
        <v xml:space="preserve">Reno </v>
      </c>
      <c r="B379">
        <f>Hamlets!C293</f>
        <v>13</v>
      </c>
      <c r="E379">
        <v>1</v>
      </c>
    </row>
    <row r="380" spans="1:5" hidden="1" x14ac:dyDescent="0.25">
      <c r="A380" t="str">
        <f>Hamlets!A294</f>
        <v xml:space="preserve">Ribstone </v>
      </c>
      <c r="B380">
        <f>Hamlets!C294</f>
        <v>0</v>
      </c>
      <c r="E380">
        <v>1</v>
      </c>
    </row>
    <row r="381" spans="1:5" hidden="1" x14ac:dyDescent="0.25">
      <c r="A381" t="str">
        <f>Hamlets!A295</f>
        <v xml:space="preserve">Rich Valley </v>
      </c>
      <c r="B381">
        <f>Hamlets!C295</f>
        <v>0</v>
      </c>
      <c r="E381">
        <v>1</v>
      </c>
    </row>
    <row r="382" spans="1:5" hidden="1" x14ac:dyDescent="0.25">
      <c r="A382" t="str">
        <f>Hamlets!A296</f>
        <v xml:space="preserve">Richdale </v>
      </c>
      <c r="B382">
        <f>Hamlets!C296</f>
        <v>0</v>
      </c>
      <c r="E382">
        <v>1</v>
      </c>
    </row>
    <row r="383" spans="1:5" hidden="1" x14ac:dyDescent="0.25">
      <c r="A383" t="str">
        <f>Hamlets!A297</f>
        <v xml:space="preserve">Ridgevalley </v>
      </c>
      <c r="B383">
        <f>Hamlets!C297</f>
        <v>0</v>
      </c>
      <c r="E383">
        <v>1</v>
      </c>
    </row>
    <row r="384" spans="1:5" hidden="1" x14ac:dyDescent="0.25">
      <c r="A384" t="str">
        <f>Hamlets!A298</f>
        <v xml:space="preserve">Rivercourse </v>
      </c>
      <c r="B384">
        <f>Hamlets!C298</f>
        <v>0</v>
      </c>
      <c r="E384">
        <v>1</v>
      </c>
    </row>
    <row r="385" spans="1:5" hidden="1" x14ac:dyDescent="0.25">
      <c r="A385" t="str">
        <f>Hamlets!A299</f>
        <v xml:space="preserve">Riverview </v>
      </c>
      <c r="B385">
        <f>Hamlets!C299</f>
        <v>0</v>
      </c>
      <c r="E385">
        <v>1</v>
      </c>
    </row>
    <row r="386" spans="1:5" hidden="1" x14ac:dyDescent="0.25">
      <c r="A386" t="str">
        <f>Hamlets!A300</f>
        <v xml:space="preserve">Rivière Qui Barre </v>
      </c>
      <c r="B386">
        <f>Hamlets!C300</f>
        <v>100</v>
      </c>
      <c r="E386">
        <v>1</v>
      </c>
    </row>
    <row r="387" spans="1:5" hidden="1" x14ac:dyDescent="0.25">
      <c r="A387" t="str">
        <f>Hamlets!A301</f>
        <v xml:space="preserve">Robb </v>
      </c>
      <c r="B387">
        <f>Hamlets!C301</f>
        <v>186</v>
      </c>
      <c r="E387">
        <v>1</v>
      </c>
    </row>
    <row r="388" spans="1:5" hidden="1" x14ac:dyDescent="0.25">
      <c r="A388" t="str">
        <f>Hamlets!A302</f>
        <v xml:space="preserve">Rochester </v>
      </c>
      <c r="B388">
        <f>Hamlets!C302</f>
        <v>107</v>
      </c>
      <c r="E388">
        <v>1</v>
      </c>
    </row>
    <row r="389" spans="1:5" hidden="1" x14ac:dyDescent="0.25">
      <c r="A389" t="str">
        <f>Hamlets!A303</f>
        <v xml:space="preserve">Rochfort Bridge </v>
      </c>
      <c r="B389">
        <f>Hamlets!C303</f>
        <v>0</v>
      </c>
      <c r="E389">
        <v>1</v>
      </c>
    </row>
    <row r="390" spans="1:5" hidden="1" x14ac:dyDescent="0.25">
      <c r="A390" t="str">
        <f>Hamlets!A304</f>
        <v xml:space="preserve">Rocky Rapids </v>
      </c>
      <c r="B390">
        <f>Hamlets!C304</f>
        <v>0</v>
      </c>
      <c r="E390">
        <v>1</v>
      </c>
    </row>
    <row r="391" spans="1:5" hidden="1" x14ac:dyDescent="0.25">
      <c r="A391" t="str">
        <f>Hamlets!A305</f>
        <v xml:space="preserve">Rolling Hills </v>
      </c>
      <c r="B391">
        <f>Hamlets!C305</f>
        <v>246</v>
      </c>
      <c r="E391">
        <v>1</v>
      </c>
    </row>
    <row r="392" spans="1:5" hidden="1" x14ac:dyDescent="0.25">
      <c r="A392" t="str">
        <f>Hamlets!A306</f>
        <v xml:space="preserve">Rolly View </v>
      </c>
      <c r="B392">
        <f>Hamlets!C306</f>
        <v>58</v>
      </c>
      <c r="E392">
        <v>1</v>
      </c>
    </row>
    <row r="393" spans="1:5" hidden="1" x14ac:dyDescent="0.25">
      <c r="A393" t="str">
        <f>Hamlets!A307</f>
        <v xml:space="preserve">Rosebud </v>
      </c>
      <c r="B393">
        <f>Hamlets!C307</f>
        <v>109</v>
      </c>
      <c r="E393">
        <v>1</v>
      </c>
    </row>
    <row r="394" spans="1:5" hidden="1" x14ac:dyDescent="0.25">
      <c r="A394" t="str">
        <f>Hamlets!A308</f>
        <v xml:space="preserve">Round Hill </v>
      </c>
      <c r="B394">
        <f>Hamlets!C308</f>
        <v>120</v>
      </c>
      <c r="E394">
        <v>1</v>
      </c>
    </row>
    <row r="395" spans="1:5" hidden="1" x14ac:dyDescent="0.25">
      <c r="A395" t="str">
        <f>Hamlets!A309</f>
        <v xml:space="preserve">Rowley </v>
      </c>
      <c r="B395">
        <f>Hamlets!C309</f>
        <v>0</v>
      </c>
      <c r="E395">
        <v>1</v>
      </c>
    </row>
    <row r="396" spans="1:5" hidden="1" x14ac:dyDescent="0.25">
      <c r="A396" t="str">
        <f>Hamlets!A310</f>
        <v xml:space="preserve">Rumsey </v>
      </c>
      <c r="B396">
        <f>Hamlets!C310</f>
        <v>0</v>
      </c>
      <c r="E396">
        <v>1</v>
      </c>
    </row>
    <row r="397" spans="1:5" hidden="1" x14ac:dyDescent="0.25">
      <c r="A397" t="str">
        <f>Hamlets!A311</f>
        <v xml:space="preserve">Sandy Lake </v>
      </c>
      <c r="B397">
        <f>Hamlets!C311</f>
        <v>130</v>
      </c>
      <c r="E397">
        <v>1</v>
      </c>
    </row>
    <row r="398" spans="1:5" hidden="1" x14ac:dyDescent="0.25">
      <c r="A398" t="str">
        <f>Hamlets!A312</f>
        <v xml:space="preserve">Sangudo </v>
      </c>
      <c r="B398">
        <f>Hamlets!C312</f>
        <v>364</v>
      </c>
      <c r="E398">
        <v>1</v>
      </c>
    </row>
    <row r="399" spans="1:5" hidden="1" x14ac:dyDescent="0.25">
      <c r="A399" t="str">
        <f>Hamlets!A313</f>
        <v xml:space="preserve">Saprae Creek </v>
      </c>
      <c r="B399">
        <f>Hamlets!C313</f>
        <v>737</v>
      </c>
      <c r="E399">
        <v>1</v>
      </c>
    </row>
    <row r="400" spans="1:5" hidden="1" x14ac:dyDescent="0.25">
      <c r="A400" t="str">
        <f>Hamlets!A314</f>
        <v xml:space="preserve">Scandia </v>
      </c>
      <c r="B400">
        <f>Hamlets!C314</f>
        <v>137</v>
      </c>
      <c r="E400">
        <v>1</v>
      </c>
    </row>
    <row r="401" spans="1:5" hidden="1" x14ac:dyDescent="0.25">
      <c r="A401" t="str">
        <f>Hamlets!A315</f>
        <v xml:space="preserve">Schuler </v>
      </c>
      <c r="B401">
        <f>Hamlets!C315</f>
        <v>81</v>
      </c>
      <c r="E401">
        <v>1</v>
      </c>
    </row>
    <row r="402" spans="1:5" hidden="1" x14ac:dyDescent="0.25">
      <c r="A402" t="str">
        <f>Hamlets!A316</f>
        <v xml:space="preserve">Sedalia </v>
      </c>
      <c r="B402">
        <f>Hamlets!C316</f>
        <v>0</v>
      </c>
      <c r="E402">
        <v>1</v>
      </c>
    </row>
    <row r="403" spans="1:5" hidden="1" x14ac:dyDescent="0.25">
      <c r="A403" t="str">
        <f>Hamlets!A317</f>
        <v xml:space="preserve">Seven Persons </v>
      </c>
      <c r="B403">
        <f>Hamlets!C317</f>
        <v>239</v>
      </c>
      <c r="E403">
        <v>1</v>
      </c>
    </row>
    <row r="404" spans="1:5" hidden="1" x14ac:dyDescent="0.25">
      <c r="A404" t="str">
        <f>Hamlets!A318</f>
        <v xml:space="preserve">Shaughnessy </v>
      </c>
      <c r="B404">
        <f>Hamlets!C318</f>
        <v>401</v>
      </c>
      <c r="E404">
        <v>1</v>
      </c>
    </row>
    <row r="405" spans="1:5" hidden="1" x14ac:dyDescent="0.25">
      <c r="A405" t="str">
        <f>Hamlets!A319</f>
        <v xml:space="preserve">Sherwood Park </v>
      </c>
      <c r="B405">
        <f>Hamlets!C319</f>
        <v>61660</v>
      </c>
      <c r="E405">
        <v>1</v>
      </c>
    </row>
    <row r="406" spans="1:5" hidden="1" x14ac:dyDescent="0.25">
      <c r="A406" t="str">
        <f>Hamlets!A320</f>
        <v xml:space="preserve">Shouldice </v>
      </c>
      <c r="B406">
        <f>Hamlets!C320</f>
        <v>0</v>
      </c>
      <c r="E406">
        <v>1</v>
      </c>
    </row>
    <row r="407" spans="1:5" hidden="1" x14ac:dyDescent="0.25">
      <c r="A407" t="str">
        <f>Hamlets!A321</f>
        <v xml:space="preserve">Sibbald </v>
      </c>
      <c r="B407">
        <f>Hamlets!C321</f>
        <v>0</v>
      </c>
      <c r="E407">
        <v>1</v>
      </c>
    </row>
    <row r="408" spans="1:5" hidden="1" x14ac:dyDescent="0.25">
      <c r="A408" t="str">
        <f>Hamlets!A322</f>
        <v xml:space="preserve">Skiff </v>
      </c>
      <c r="B408">
        <f>Hamlets!C322</f>
        <v>0</v>
      </c>
      <c r="E408">
        <v>1</v>
      </c>
    </row>
    <row r="409" spans="1:5" hidden="1" x14ac:dyDescent="0.25">
      <c r="A409" t="str">
        <f>Hamlets!A323</f>
        <v xml:space="preserve">Smith </v>
      </c>
      <c r="B409">
        <f>Hamlets!C323</f>
        <v>229</v>
      </c>
      <c r="E409">
        <v>1</v>
      </c>
    </row>
    <row r="410" spans="1:5" hidden="1" x14ac:dyDescent="0.25">
      <c r="A410" t="str">
        <f>Hamlets!A324</f>
        <v xml:space="preserve">South Cooking Lake </v>
      </c>
      <c r="B410">
        <f>Hamlets!C324</f>
        <v>293</v>
      </c>
      <c r="E410">
        <v>1</v>
      </c>
    </row>
    <row r="411" spans="1:5" hidden="1" x14ac:dyDescent="0.25">
      <c r="A411" t="str">
        <f>Hamlets!A325</f>
        <v xml:space="preserve">Spedden </v>
      </c>
      <c r="B411">
        <f>Hamlets!C325</f>
        <v>0</v>
      </c>
      <c r="E411">
        <v>1</v>
      </c>
    </row>
    <row r="412" spans="1:5" hidden="1" x14ac:dyDescent="0.25">
      <c r="A412" t="str">
        <f>Hamlets!A326</f>
        <v xml:space="preserve">Spring Coulee </v>
      </c>
      <c r="B412">
        <f>Hamlets!C326</f>
        <v>0</v>
      </c>
      <c r="E412">
        <v>1</v>
      </c>
    </row>
    <row r="413" spans="1:5" hidden="1" x14ac:dyDescent="0.25">
      <c r="A413" t="str">
        <f>Hamlets!A327</f>
        <v xml:space="preserve">Springbrook </v>
      </c>
      <c r="B413">
        <f>Hamlets!C327</f>
        <v>956</v>
      </c>
      <c r="E413">
        <v>1</v>
      </c>
    </row>
    <row r="414" spans="1:5" hidden="1" x14ac:dyDescent="0.25">
      <c r="A414" t="str">
        <f>Hamlets!A328</f>
        <v xml:space="preserve">Spruce View </v>
      </c>
      <c r="B414">
        <f>Hamlets!C328</f>
        <v>174</v>
      </c>
      <c r="E414">
        <v>1</v>
      </c>
    </row>
    <row r="415" spans="1:5" hidden="1" x14ac:dyDescent="0.25">
      <c r="A415" t="str">
        <f>Hamlets!A329</f>
        <v xml:space="preserve">St. Edouard </v>
      </c>
      <c r="B415">
        <f>Hamlets!C329</f>
        <v>0</v>
      </c>
      <c r="E415">
        <v>1</v>
      </c>
    </row>
    <row r="416" spans="1:5" hidden="1" x14ac:dyDescent="0.25">
      <c r="A416" t="str">
        <f>Hamlets!A330</f>
        <v xml:space="preserve">St. Isidore </v>
      </c>
      <c r="B416">
        <f>Hamlets!C330</f>
        <v>227</v>
      </c>
      <c r="E416">
        <v>1</v>
      </c>
    </row>
    <row r="417" spans="1:5" hidden="1" x14ac:dyDescent="0.25">
      <c r="A417" t="str">
        <f>Hamlets!A331</f>
        <v xml:space="preserve">St. Lina </v>
      </c>
      <c r="B417">
        <f>Hamlets!C331</f>
        <v>0</v>
      </c>
      <c r="E417">
        <v>1</v>
      </c>
    </row>
    <row r="418" spans="1:5" hidden="1" x14ac:dyDescent="0.25">
      <c r="A418" t="str">
        <f>Hamlets!A332</f>
        <v xml:space="preserve">St. Michael </v>
      </c>
      <c r="B418">
        <f>Hamlets!C332</f>
        <v>0</v>
      </c>
      <c r="E418">
        <v>1</v>
      </c>
    </row>
    <row r="419" spans="1:5" hidden="1" x14ac:dyDescent="0.25">
      <c r="A419" t="str">
        <f>Hamlets!A333</f>
        <v xml:space="preserve">St. Vincent </v>
      </c>
      <c r="B419">
        <f>Hamlets!C333</f>
        <v>0</v>
      </c>
      <c r="E419">
        <v>1</v>
      </c>
    </row>
    <row r="420" spans="1:5" hidden="1" x14ac:dyDescent="0.25">
      <c r="A420" t="str">
        <f>Hamlets!A334</f>
        <v xml:space="preserve">Star </v>
      </c>
      <c r="B420">
        <f>Hamlets!C334</f>
        <v>0</v>
      </c>
      <c r="E420">
        <v>1</v>
      </c>
    </row>
    <row r="421" spans="1:5" hidden="1" x14ac:dyDescent="0.25">
      <c r="A421" t="str">
        <f>Hamlets!A335</f>
        <v xml:space="preserve">Streamstown </v>
      </c>
      <c r="B421">
        <f>Hamlets!C335</f>
        <v>0</v>
      </c>
      <c r="E421">
        <v>1</v>
      </c>
    </row>
    <row r="422" spans="1:5" hidden="1" x14ac:dyDescent="0.25">
      <c r="A422" t="str">
        <f>Hamlets!A336</f>
        <v xml:space="preserve">Suffield </v>
      </c>
      <c r="B422">
        <f>Hamlets!C336</f>
        <v>224</v>
      </c>
      <c r="E422">
        <v>1</v>
      </c>
    </row>
    <row r="423" spans="1:5" hidden="1" x14ac:dyDescent="0.25">
      <c r="A423" t="str">
        <f>Hamlets!A337</f>
        <v xml:space="preserve">Sunnybrook </v>
      </c>
      <c r="B423">
        <f>Hamlets!C337</f>
        <v>68</v>
      </c>
      <c r="E423">
        <v>1</v>
      </c>
    </row>
    <row r="424" spans="1:5" hidden="1" x14ac:dyDescent="0.25">
      <c r="A424" t="str">
        <f>Hamlets!A338</f>
        <v xml:space="preserve">Sunnynook </v>
      </c>
      <c r="B424">
        <f>Hamlets!C338</f>
        <v>0</v>
      </c>
      <c r="E424">
        <v>1</v>
      </c>
    </row>
    <row r="425" spans="1:5" hidden="1" x14ac:dyDescent="0.25">
      <c r="A425" t="str">
        <f>Hamlets!A339</f>
        <v xml:space="preserve">Sunnyslope </v>
      </c>
      <c r="B425">
        <f>Hamlets!C339</f>
        <v>23</v>
      </c>
      <c r="E425">
        <v>1</v>
      </c>
    </row>
    <row r="426" spans="1:5" hidden="1" x14ac:dyDescent="0.25">
      <c r="A426" t="str">
        <f>Hamlets!A340</f>
        <v xml:space="preserve">Swalwell </v>
      </c>
      <c r="B426">
        <f>Hamlets!C340</f>
        <v>109</v>
      </c>
      <c r="E426">
        <v>1</v>
      </c>
    </row>
    <row r="427" spans="1:5" hidden="1" x14ac:dyDescent="0.25">
      <c r="A427" t="str">
        <f>Hamlets!A341</f>
        <v xml:space="preserve">Tangent </v>
      </c>
      <c r="B427">
        <f>Hamlets!C341</f>
        <v>0</v>
      </c>
      <c r="E427">
        <v>1</v>
      </c>
    </row>
    <row r="428" spans="1:5" hidden="1" x14ac:dyDescent="0.25">
      <c r="A428" t="str">
        <f>Hamlets!A342</f>
        <v xml:space="preserve">Tawatinaw </v>
      </c>
      <c r="B428">
        <f>Hamlets!C342</f>
        <v>10</v>
      </c>
      <c r="E428">
        <v>1</v>
      </c>
    </row>
    <row r="429" spans="1:5" hidden="1" x14ac:dyDescent="0.25">
      <c r="A429" t="str">
        <f>Hamlets!A343</f>
        <v xml:space="preserve">Teepee Creek </v>
      </c>
      <c r="B429">
        <f>Hamlets!C343</f>
        <v>0</v>
      </c>
      <c r="E429">
        <v>1</v>
      </c>
    </row>
    <row r="430" spans="1:5" hidden="1" x14ac:dyDescent="0.25">
      <c r="A430" t="str">
        <f>Hamlets!A344</f>
        <v xml:space="preserve">Tees </v>
      </c>
      <c r="B430">
        <f>Hamlets!C344</f>
        <v>82</v>
      </c>
      <c r="E430">
        <v>1</v>
      </c>
    </row>
    <row r="431" spans="1:5" hidden="1" x14ac:dyDescent="0.25">
      <c r="A431" t="str">
        <f>Hamlets!A345</f>
        <v xml:space="preserve">Telfordville </v>
      </c>
      <c r="B431">
        <f>Hamlets!C345</f>
        <v>29</v>
      </c>
      <c r="E431">
        <v>1</v>
      </c>
    </row>
    <row r="432" spans="1:5" hidden="1" x14ac:dyDescent="0.25">
      <c r="A432" t="str">
        <f>Hamlets!A346</f>
        <v xml:space="preserve">Therien </v>
      </c>
      <c r="B432">
        <f>Hamlets!C346</f>
        <v>0</v>
      </c>
      <c r="E432">
        <v>1</v>
      </c>
    </row>
    <row r="433" spans="1:5" hidden="1" x14ac:dyDescent="0.25">
      <c r="A433" t="str">
        <f>Hamlets!A347</f>
        <v xml:space="preserve">Thorhild </v>
      </c>
      <c r="B433">
        <f>Hamlets!C347</f>
        <v>505</v>
      </c>
      <c r="E433">
        <v>1</v>
      </c>
    </row>
    <row r="434" spans="1:5" hidden="1" x14ac:dyDescent="0.25">
      <c r="A434">
        <f>Hamlets!A348</f>
        <v>0</v>
      </c>
      <c r="B434">
        <f>Hamlets!C348</f>
        <v>0</v>
      </c>
      <c r="E434">
        <v>1</v>
      </c>
    </row>
    <row r="435" spans="1:5" hidden="1" x14ac:dyDescent="0.25">
      <c r="A435" t="str">
        <f>Hamlets!A349</f>
        <v xml:space="preserve">Tillicum Beach </v>
      </c>
      <c r="B435">
        <f>Hamlets!C349</f>
        <v>99</v>
      </c>
      <c r="E435">
        <v>1</v>
      </c>
    </row>
    <row r="436" spans="1:5" hidden="1" x14ac:dyDescent="0.25">
      <c r="A436" t="str">
        <f>Hamlets!A350</f>
        <v xml:space="preserve">Tomahawk </v>
      </c>
      <c r="B436">
        <f>Hamlets!C350</f>
        <v>82</v>
      </c>
      <c r="E436">
        <v>1</v>
      </c>
    </row>
    <row r="437" spans="1:5" hidden="1" x14ac:dyDescent="0.25">
      <c r="A437" t="str">
        <f>Hamlets!A351</f>
        <v xml:space="preserve">Torrington </v>
      </c>
      <c r="B437">
        <f>Hamlets!C351</f>
        <v>184</v>
      </c>
      <c r="E437">
        <v>1</v>
      </c>
    </row>
    <row r="438" spans="1:5" hidden="1" x14ac:dyDescent="0.25">
      <c r="A438" t="str">
        <f>Hamlets!A352</f>
        <v xml:space="preserve">Travers </v>
      </c>
      <c r="B438">
        <f>Hamlets!C352</f>
        <v>0</v>
      </c>
      <c r="E438">
        <v>1</v>
      </c>
    </row>
    <row r="439" spans="1:5" hidden="1" x14ac:dyDescent="0.25">
      <c r="A439" t="str">
        <f>Hamlets!A353</f>
        <v xml:space="preserve">Tulliby Lake </v>
      </c>
      <c r="B439">
        <f>Hamlets!C353</f>
        <v>0</v>
      </c>
      <c r="E439">
        <v>1</v>
      </c>
    </row>
    <row r="440" spans="1:5" hidden="1" x14ac:dyDescent="0.25">
      <c r="A440" t="str">
        <f>Hamlets!A354</f>
        <v xml:space="preserve">Turin </v>
      </c>
      <c r="B440">
        <f>Hamlets!C354</f>
        <v>103</v>
      </c>
      <c r="E440">
        <v>1</v>
      </c>
    </row>
    <row r="441" spans="1:5" hidden="1" x14ac:dyDescent="0.25">
      <c r="A441" t="str">
        <f>Hamlets!A355</f>
        <v xml:space="preserve">Twin Butte </v>
      </c>
      <c r="B441">
        <f>Hamlets!C355</f>
        <v>10</v>
      </c>
      <c r="E441">
        <v>1</v>
      </c>
    </row>
    <row r="442" spans="1:5" hidden="1" x14ac:dyDescent="0.25">
      <c r="A442" t="str">
        <f>Hamlets!A356</f>
        <v xml:space="preserve">Valhalla Centre </v>
      </c>
      <c r="B442">
        <f>Hamlets!C356</f>
        <v>48</v>
      </c>
      <c r="E442">
        <v>1</v>
      </c>
    </row>
    <row r="443" spans="1:5" hidden="1" x14ac:dyDescent="0.25">
      <c r="A443" t="str">
        <f>Hamlets!A357</f>
        <v xml:space="preserve">Veinerville </v>
      </c>
      <c r="B443">
        <f>Hamlets!C357</f>
        <v>0</v>
      </c>
      <c r="E443">
        <v>1</v>
      </c>
    </row>
    <row r="444" spans="1:5" hidden="1" x14ac:dyDescent="0.25">
      <c r="A444" t="str">
        <f>Hamlets!A358</f>
        <v xml:space="preserve">Venice </v>
      </c>
      <c r="B444">
        <f>Hamlets!C358</f>
        <v>0</v>
      </c>
      <c r="E444">
        <v>1</v>
      </c>
    </row>
    <row r="445" spans="1:5" hidden="1" x14ac:dyDescent="0.25">
      <c r="A445" t="str">
        <f>Hamlets!A359</f>
        <v xml:space="preserve">Village at Pigeon Lake </v>
      </c>
      <c r="B445">
        <f>Hamlets!C359</f>
        <v>0</v>
      </c>
      <c r="E445">
        <v>1</v>
      </c>
    </row>
    <row r="446" spans="1:5" hidden="1" x14ac:dyDescent="0.25">
      <c r="A446" t="str">
        <f>Hamlets!A360</f>
        <v xml:space="preserve">Villeneuve </v>
      </c>
      <c r="B446">
        <f>Hamlets!C360</f>
        <v>225</v>
      </c>
      <c r="E446">
        <v>1</v>
      </c>
    </row>
    <row r="447" spans="1:5" hidden="1" x14ac:dyDescent="0.25">
      <c r="A447" t="str">
        <f>Hamlets!A361</f>
        <v xml:space="preserve">Vimy </v>
      </c>
      <c r="B447">
        <f>Hamlets!C361</f>
        <v>187</v>
      </c>
      <c r="E447">
        <v>1</v>
      </c>
    </row>
    <row r="448" spans="1:5" hidden="1" x14ac:dyDescent="0.25">
      <c r="A448" t="str">
        <f>Hamlets!A362</f>
        <v xml:space="preserve">Violet Grove </v>
      </c>
      <c r="B448">
        <f>Hamlets!C362</f>
        <v>0</v>
      </c>
      <c r="E448">
        <v>1</v>
      </c>
    </row>
    <row r="449" spans="1:5" hidden="1" x14ac:dyDescent="0.25">
      <c r="A449" t="str">
        <f>Hamlets!A363</f>
        <v xml:space="preserve">Wabasca </v>
      </c>
      <c r="B449">
        <f>Hamlets!C363</f>
        <v>1410</v>
      </c>
      <c r="E449">
        <v>1</v>
      </c>
    </row>
    <row r="450" spans="1:5" hidden="1" x14ac:dyDescent="0.25">
      <c r="A450" t="str">
        <f>Hamlets!A364</f>
        <v xml:space="preserve">Wagner </v>
      </c>
      <c r="B450">
        <f>Hamlets!C364</f>
        <v>0</v>
      </c>
      <c r="E450">
        <v>1</v>
      </c>
    </row>
    <row r="451" spans="1:5" hidden="1" x14ac:dyDescent="0.25">
      <c r="A451" t="str">
        <f>Hamlets!A365</f>
        <v xml:space="preserve">Walsh </v>
      </c>
      <c r="B451">
        <f>Hamlets!C365</f>
        <v>55</v>
      </c>
      <c r="E451">
        <v>1</v>
      </c>
    </row>
    <row r="452" spans="1:5" hidden="1" x14ac:dyDescent="0.25">
      <c r="A452" t="str">
        <f>Hamlets!A366</f>
        <v xml:space="preserve">Wandering River </v>
      </c>
      <c r="B452">
        <f>Hamlets!C366</f>
        <v>0</v>
      </c>
      <c r="E452">
        <v>1</v>
      </c>
    </row>
    <row r="453" spans="1:5" hidden="1" x14ac:dyDescent="0.25">
      <c r="A453" t="str">
        <f>Hamlets!A367</f>
        <v xml:space="preserve">Wanham </v>
      </c>
      <c r="B453">
        <f>Hamlets!C367</f>
        <v>170</v>
      </c>
      <c r="E453">
        <v>1</v>
      </c>
    </row>
    <row r="454" spans="1:5" hidden="1" x14ac:dyDescent="0.25">
      <c r="A454" t="str">
        <f>Hamlets!A368</f>
        <v xml:space="preserve">Wardlow </v>
      </c>
      <c r="B454">
        <f>Hamlets!C368</f>
        <v>0</v>
      </c>
      <c r="E454">
        <v>1</v>
      </c>
    </row>
    <row r="455" spans="1:5" hidden="1" x14ac:dyDescent="0.25">
      <c r="A455" t="str">
        <f>Hamlets!A369</f>
        <v xml:space="preserve">Warspite </v>
      </c>
      <c r="B455">
        <f>Hamlets!C369</f>
        <v>75</v>
      </c>
      <c r="E455">
        <v>1</v>
      </c>
    </row>
    <row r="456" spans="1:5" hidden="1" x14ac:dyDescent="0.25">
      <c r="A456" t="str">
        <f>Hamlets!A370</f>
        <v xml:space="preserve">Waterton Park </v>
      </c>
      <c r="B456">
        <f>Hamlets!C370</f>
        <v>160</v>
      </c>
      <c r="E456">
        <v>1</v>
      </c>
    </row>
    <row r="457" spans="1:5" hidden="1" x14ac:dyDescent="0.25">
      <c r="A457" t="str">
        <f>Hamlets!A371</f>
        <v xml:space="preserve">Watino </v>
      </c>
      <c r="B457">
        <f>Hamlets!C371</f>
        <v>0</v>
      </c>
      <c r="E457">
        <v>1</v>
      </c>
    </row>
    <row r="458" spans="1:5" hidden="1" x14ac:dyDescent="0.25">
      <c r="A458" t="str">
        <f>Hamlets!A372</f>
        <v xml:space="preserve">Wedgewood </v>
      </c>
      <c r="B458">
        <f>Hamlets!C372</f>
        <v>736</v>
      </c>
      <c r="E458">
        <v>1</v>
      </c>
    </row>
    <row r="459" spans="1:5" hidden="1" x14ac:dyDescent="0.25">
      <c r="A459" t="str">
        <f>Hamlets!A373</f>
        <v xml:space="preserve">Welling </v>
      </c>
      <c r="B459">
        <f>Hamlets!C373</f>
        <v>0</v>
      </c>
      <c r="E459">
        <v>1</v>
      </c>
    </row>
    <row r="460" spans="1:5" hidden="1" x14ac:dyDescent="0.25">
      <c r="A460" t="str">
        <f>Hamlets!A374</f>
        <v xml:space="preserve">Welling Station </v>
      </c>
      <c r="B460">
        <f>Hamlets!C374</f>
        <v>0</v>
      </c>
      <c r="E460">
        <v>1</v>
      </c>
    </row>
    <row r="461" spans="1:5" hidden="1" x14ac:dyDescent="0.25">
      <c r="A461" t="str">
        <f>Hamlets!A375</f>
        <v xml:space="preserve">Westerose </v>
      </c>
      <c r="B461">
        <f>Hamlets!C375</f>
        <v>0</v>
      </c>
      <c r="E461">
        <v>1</v>
      </c>
    </row>
    <row r="462" spans="1:5" hidden="1" x14ac:dyDescent="0.25">
      <c r="A462" t="str">
        <f>Hamlets!A376</f>
        <v xml:space="preserve">Whitelaw </v>
      </c>
      <c r="B462">
        <f>Hamlets!C376</f>
        <v>136</v>
      </c>
      <c r="E462">
        <v>1</v>
      </c>
    </row>
    <row r="463" spans="1:5" hidden="1" x14ac:dyDescent="0.25">
      <c r="A463" t="str">
        <f>Hamlets!A377</f>
        <v xml:space="preserve">Whitford </v>
      </c>
      <c r="B463">
        <f>Hamlets!C377</f>
        <v>0</v>
      </c>
      <c r="E463">
        <v>1</v>
      </c>
    </row>
    <row r="464" spans="1:5" hidden="1" x14ac:dyDescent="0.25">
      <c r="A464" t="str">
        <f>Hamlets!A378</f>
        <v xml:space="preserve">Widewater </v>
      </c>
      <c r="B464">
        <f>Hamlets!C378</f>
        <v>160</v>
      </c>
      <c r="E464">
        <v>1</v>
      </c>
    </row>
    <row r="465" spans="1:7" hidden="1" x14ac:dyDescent="0.25">
      <c r="A465" t="str">
        <f>Hamlets!A379</f>
        <v xml:space="preserve">Wildwood </v>
      </c>
      <c r="B465">
        <f>Hamlets!C379</f>
        <v>277</v>
      </c>
      <c r="E465">
        <v>1</v>
      </c>
    </row>
    <row r="466" spans="1:7" hidden="1" x14ac:dyDescent="0.25">
      <c r="A466" t="str">
        <f>Hamlets!A380</f>
        <v xml:space="preserve">Wimborne </v>
      </c>
      <c r="B466">
        <f>Hamlets!C380</f>
        <v>28</v>
      </c>
      <c r="E466">
        <v>1</v>
      </c>
    </row>
    <row r="467" spans="1:7" hidden="1" x14ac:dyDescent="0.25">
      <c r="A467" t="str">
        <f>Hamlets!A381</f>
        <v xml:space="preserve">Winfield </v>
      </c>
      <c r="B467">
        <f>Hamlets!C381</f>
        <v>249</v>
      </c>
      <c r="E467">
        <v>1</v>
      </c>
    </row>
    <row r="468" spans="1:7" hidden="1" x14ac:dyDescent="0.25">
      <c r="A468" t="str">
        <f>Hamlets!A382</f>
        <v xml:space="preserve">Withrow </v>
      </c>
      <c r="B468">
        <f>Hamlets!C382</f>
        <v>0</v>
      </c>
      <c r="E468">
        <v>1</v>
      </c>
    </row>
    <row r="469" spans="1:7" hidden="1" x14ac:dyDescent="0.25">
      <c r="A469" t="str">
        <f>Hamlets!A383</f>
        <v xml:space="preserve">Woking </v>
      </c>
      <c r="B469">
        <f>Hamlets!C383</f>
        <v>99</v>
      </c>
      <c r="E469">
        <v>1</v>
      </c>
    </row>
    <row r="470" spans="1:7" hidden="1" x14ac:dyDescent="0.25">
      <c r="A470" t="str">
        <f>Hamlets!A384</f>
        <v xml:space="preserve">Woodhouse </v>
      </c>
      <c r="B470">
        <f>Hamlets!C384</f>
        <v>0</v>
      </c>
      <c r="E470">
        <v>1</v>
      </c>
    </row>
    <row r="471" spans="1:7" hidden="1" x14ac:dyDescent="0.25">
      <c r="A471" t="str">
        <f>Hamlets!A385</f>
        <v xml:space="preserve">Woolford </v>
      </c>
      <c r="B471">
        <f>Hamlets!C385</f>
        <v>0</v>
      </c>
      <c r="E471">
        <v>1</v>
      </c>
    </row>
    <row r="472" spans="1:7" hidden="1" x14ac:dyDescent="0.25">
      <c r="A472" t="str">
        <f>Hamlets!A386</f>
        <v xml:space="preserve">Worsley </v>
      </c>
      <c r="B472">
        <f>Hamlets!C386</f>
        <v>0</v>
      </c>
      <c r="E472">
        <v>1</v>
      </c>
    </row>
    <row r="473" spans="1:7" hidden="1" x14ac:dyDescent="0.25">
      <c r="A473" t="str">
        <f>Hamlets!A387</f>
        <v xml:space="preserve">Wostok </v>
      </c>
      <c r="B473">
        <f>Hamlets!C387</f>
        <v>0</v>
      </c>
      <c r="E473">
        <v>1</v>
      </c>
    </row>
    <row r="474" spans="1:7" hidden="1" x14ac:dyDescent="0.25">
      <c r="A474" t="str">
        <f>Hamlets!A388</f>
        <v xml:space="preserve">Wrentham </v>
      </c>
      <c r="B474">
        <f>Hamlets!C388</f>
        <v>0</v>
      </c>
      <c r="E474">
        <v>1</v>
      </c>
    </row>
    <row r="475" spans="1:7" hidden="1" x14ac:dyDescent="0.25">
      <c r="A475" t="str">
        <f>Hamlets!A389</f>
        <v xml:space="preserve">Zama City </v>
      </c>
      <c r="B475">
        <f>Hamlets!C389</f>
        <v>225</v>
      </c>
      <c r="E475">
        <v>1</v>
      </c>
    </row>
    <row r="476" spans="1:7" hidden="1" x14ac:dyDescent="0.25">
      <c r="A476" t="str">
        <f>MD!K1</f>
        <v xml:space="preserve">Acadia </v>
      </c>
      <c r="B476">
        <f>MD!J1</f>
        <v>545</v>
      </c>
      <c r="G476">
        <v>1</v>
      </c>
    </row>
    <row r="477" spans="1:7" hidden="1" x14ac:dyDescent="0.25">
      <c r="A477" t="str">
        <f>MD!K2</f>
        <v xml:space="preserve">Athabasca </v>
      </c>
      <c r="B477">
        <f>MD!J2</f>
        <v>7592</v>
      </c>
      <c r="G477">
        <v>1</v>
      </c>
    </row>
    <row r="478" spans="1:7" hidden="1" x14ac:dyDescent="0.25">
      <c r="A478" t="str">
        <f>MD!K3</f>
        <v xml:space="preserve">Barrhead </v>
      </c>
      <c r="B478">
        <f>MD!J3</f>
        <v>5845</v>
      </c>
      <c r="G478">
        <v>1</v>
      </c>
    </row>
    <row r="479" spans="1:7" hidden="1" x14ac:dyDescent="0.25">
      <c r="A479" t="str">
        <f>MD!K4</f>
        <v xml:space="preserve">Beaver </v>
      </c>
      <c r="B479">
        <f>MD!J4</f>
        <v>5676</v>
      </c>
      <c r="G479">
        <v>1</v>
      </c>
    </row>
    <row r="480" spans="1:7" hidden="1" x14ac:dyDescent="0.25">
      <c r="A480" t="str">
        <f>MD!K5</f>
        <v>Big Lakes</v>
      </c>
      <c r="B480">
        <f>MD!J5</f>
        <v>5805</v>
      </c>
      <c r="G480">
        <v>1</v>
      </c>
    </row>
    <row r="481" spans="1:7" hidden="1" x14ac:dyDescent="0.25">
      <c r="A481" t="str">
        <f>MD!K6</f>
        <v xml:space="preserve">Bighorn </v>
      </c>
      <c r="B481">
        <f>MD!J6</f>
        <v>1454</v>
      </c>
      <c r="G481">
        <v>1</v>
      </c>
    </row>
    <row r="482" spans="1:7" hidden="1" x14ac:dyDescent="0.25">
      <c r="A482" t="str">
        <f>MD!K7</f>
        <v xml:space="preserve">Birch Hills </v>
      </c>
      <c r="B482">
        <f>MD!J7</f>
        <v>1470</v>
      </c>
      <c r="G482">
        <v>1</v>
      </c>
    </row>
    <row r="483" spans="1:7" hidden="1" x14ac:dyDescent="0.25">
      <c r="A483" t="str">
        <f>MD!K8</f>
        <v xml:space="preserve">Bonnyville </v>
      </c>
      <c r="B483">
        <f>MD!J8</f>
        <v>10194</v>
      </c>
      <c r="G483">
        <v>1</v>
      </c>
    </row>
    <row r="484" spans="1:7" hidden="1" x14ac:dyDescent="0.25">
      <c r="A484" t="str">
        <f>MD!K9</f>
        <v xml:space="preserve">Brazeau </v>
      </c>
      <c r="B484">
        <f>MD!J9</f>
        <v>7040</v>
      </c>
      <c r="G484">
        <v>1</v>
      </c>
    </row>
    <row r="485" spans="1:7" hidden="1" x14ac:dyDescent="0.25">
      <c r="A485" t="str">
        <f>MD!K10</f>
        <v xml:space="preserve">Camrose </v>
      </c>
      <c r="B485">
        <f>MD!J10</f>
        <v>7160</v>
      </c>
      <c r="G485">
        <v>1</v>
      </c>
    </row>
    <row r="486" spans="1:7" hidden="1" x14ac:dyDescent="0.25">
      <c r="A486" t="str">
        <f>MD!K11</f>
        <v xml:space="preserve">Cardston </v>
      </c>
      <c r="B486">
        <f>MD!J11</f>
        <v>4037</v>
      </c>
      <c r="G486">
        <v>1</v>
      </c>
    </row>
    <row r="487" spans="1:7" hidden="1" x14ac:dyDescent="0.25">
      <c r="A487" t="str">
        <f>MD!K12</f>
        <v xml:space="preserve">Clear Hills </v>
      </c>
      <c r="B487">
        <f>MD!J12</f>
        <v>2714</v>
      </c>
      <c r="G487">
        <v>1</v>
      </c>
    </row>
    <row r="488" spans="1:7" hidden="1" x14ac:dyDescent="0.25">
      <c r="A488" t="str">
        <f>MD!K13</f>
        <v xml:space="preserve">Clearwater </v>
      </c>
      <c r="B488">
        <f>MD!J13</f>
        <v>11826</v>
      </c>
      <c r="G488">
        <v>1</v>
      </c>
    </row>
    <row r="489" spans="1:7" hidden="1" x14ac:dyDescent="0.25">
      <c r="A489" t="str">
        <f>MD!K14</f>
        <v xml:space="preserve">Cypress </v>
      </c>
      <c r="B489">
        <f>MD!J14</f>
        <v>6729</v>
      </c>
      <c r="G489">
        <v>1</v>
      </c>
    </row>
    <row r="490" spans="1:7" hidden="1" x14ac:dyDescent="0.25">
      <c r="A490" t="str">
        <f>MD!K15</f>
        <v xml:space="preserve">Fairview </v>
      </c>
      <c r="B490">
        <f>MD!J15</f>
        <v>1856</v>
      </c>
      <c r="G490">
        <v>1</v>
      </c>
    </row>
    <row r="491" spans="1:7" hidden="1" x14ac:dyDescent="0.25">
      <c r="A491" t="str">
        <f>MD!K16</f>
        <v xml:space="preserve">Flagstaff </v>
      </c>
      <c r="B491">
        <f>MD!J16</f>
        <v>3506</v>
      </c>
      <c r="G491">
        <v>1</v>
      </c>
    </row>
    <row r="492" spans="1:7" hidden="1" x14ac:dyDescent="0.25">
      <c r="A492" t="str">
        <f>MD!K17</f>
        <v xml:space="preserve">Foothills </v>
      </c>
      <c r="B492">
        <f>MD!J17</f>
        <v>19736</v>
      </c>
      <c r="G492">
        <v>1</v>
      </c>
    </row>
    <row r="493" spans="1:7" hidden="1" x14ac:dyDescent="0.25">
      <c r="A493" t="str">
        <f>MD!K18</f>
        <v xml:space="preserve">Forty Mile </v>
      </c>
      <c r="B493">
        <f>MD!J18</f>
        <v>3414</v>
      </c>
      <c r="G493">
        <v>1</v>
      </c>
    </row>
    <row r="494" spans="1:7" hidden="1" x14ac:dyDescent="0.25">
      <c r="A494" t="str">
        <f>MD!K19</f>
        <v xml:space="preserve">Grande Prairie </v>
      </c>
      <c r="B494">
        <f>MD!J19</f>
        <v>17970</v>
      </c>
      <c r="G494">
        <v>1</v>
      </c>
    </row>
    <row r="495" spans="1:7" hidden="1" x14ac:dyDescent="0.25">
      <c r="A495" t="str">
        <f>MD!K20</f>
        <v xml:space="preserve">Greenview </v>
      </c>
      <c r="B495">
        <f>MD!J20</f>
        <v>5464</v>
      </c>
      <c r="G495">
        <v>1</v>
      </c>
    </row>
    <row r="496" spans="1:7" hidden="1" x14ac:dyDescent="0.25">
      <c r="A496" t="str">
        <f>MD!K21</f>
        <v xml:space="preserve">Kneehill </v>
      </c>
      <c r="B496">
        <f>MD!J21</f>
        <v>5218</v>
      </c>
      <c r="G496">
        <v>1</v>
      </c>
    </row>
    <row r="497" spans="1:7" hidden="1" x14ac:dyDescent="0.25">
      <c r="A497" t="str">
        <f>MD!K22</f>
        <v xml:space="preserve">Lac La Biche </v>
      </c>
      <c r="B497">
        <f>MD!J22</f>
        <v>9123</v>
      </c>
      <c r="G497">
        <v>1</v>
      </c>
    </row>
    <row r="498" spans="1:7" hidden="1" x14ac:dyDescent="0.25">
      <c r="A498" t="str">
        <f>MD!K23</f>
        <v xml:space="preserve">Lac Ste. Anne </v>
      </c>
      <c r="B498">
        <f>MD!J23</f>
        <v>9516</v>
      </c>
      <c r="G498">
        <v>1</v>
      </c>
    </row>
    <row r="499" spans="1:7" hidden="1" x14ac:dyDescent="0.25">
      <c r="A499" t="str">
        <f>MD!K24</f>
        <v xml:space="preserve">Lacombe </v>
      </c>
      <c r="B499">
        <f>MD!J24</f>
        <v>10451</v>
      </c>
      <c r="G499">
        <v>1</v>
      </c>
    </row>
    <row r="500" spans="1:7" x14ac:dyDescent="0.25">
      <c r="A500" t="str">
        <f>MD!K25</f>
        <v xml:space="preserve">Lamont </v>
      </c>
      <c r="B500">
        <f>MD!J25</f>
        <v>3925</v>
      </c>
      <c r="G500">
        <v>1</v>
      </c>
    </row>
    <row r="501" spans="1:7" hidden="1" x14ac:dyDescent="0.25">
      <c r="A501" t="str">
        <f>MD!K26</f>
        <v xml:space="preserve">Leduc </v>
      </c>
      <c r="B501">
        <f>MD!J26</f>
        <v>12730</v>
      </c>
      <c r="G501">
        <v>1</v>
      </c>
    </row>
    <row r="502" spans="1:7" hidden="1" x14ac:dyDescent="0.25">
      <c r="A502" t="str">
        <f>MD!K27</f>
        <v xml:space="preserve">Lesser Slave River </v>
      </c>
      <c r="B502">
        <f>MD!J27</f>
        <v>2820</v>
      </c>
      <c r="G502">
        <v>1</v>
      </c>
    </row>
    <row r="503" spans="1:7" hidden="1" x14ac:dyDescent="0.25">
      <c r="A503" t="str">
        <f>MD!K28</f>
        <v>Lethbridge</v>
      </c>
      <c r="B503">
        <f>MD!J28</f>
        <v>10302</v>
      </c>
      <c r="G503">
        <v>1</v>
      </c>
    </row>
    <row r="504" spans="1:7" hidden="1" x14ac:dyDescent="0.25">
      <c r="A504" t="str">
        <f>MD!K29</f>
        <v xml:space="preserve">Minburn </v>
      </c>
      <c r="B504">
        <f>MD!J29</f>
        <v>3319</v>
      </c>
      <c r="G504">
        <v>1</v>
      </c>
    </row>
    <row r="505" spans="1:7" hidden="1" x14ac:dyDescent="0.25">
      <c r="A505" t="str">
        <f>MD!K30</f>
        <v xml:space="preserve">Mountain View </v>
      </c>
      <c r="B505">
        <f>MD!J30</f>
        <v>12391</v>
      </c>
      <c r="G505">
        <v>1</v>
      </c>
    </row>
    <row r="506" spans="1:7" hidden="1" x14ac:dyDescent="0.25">
      <c r="A506" t="str">
        <f>MD!K31</f>
        <v xml:space="preserve">Newell </v>
      </c>
      <c r="B506">
        <f>MD!J31</f>
        <v>6862</v>
      </c>
      <c r="G506">
        <v>1</v>
      </c>
    </row>
    <row r="507" spans="1:7" hidden="1" x14ac:dyDescent="0.25">
      <c r="A507" t="str">
        <f>MD!K32</f>
        <v>Northern Lights</v>
      </c>
      <c r="B507">
        <f>MD!J32</f>
        <v>3772</v>
      </c>
      <c r="G507">
        <v>1</v>
      </c>
    </row>
    <row r="508" spans="1:7" hidden="1" x14ac:dyDescent="0.25">
      <c r="A508" t="str">
        <f>MD!K33</f>
        <v xml:space="preserve">Northern Sunrise </v>
      </c>
      <c r="B508">
        <f>MD!J33</f>
        <v>1747</v>
      </c>
      <c r="G508">
        <v>1</v>
      </c>
    </row>
    <row r="509" spans="1:7" hidden="1" x14ac:dyDescent="0.25">
      <c r="A509" t="str">
        <f>MD!K34</f>
        <v xml:space="preserve">Opportunity </v>
      </c>
      <c r="B509">
        <f>MD!J34</f>
        <v>2847</v>
      </c>
      <c r="G509">
        <v>1</v>
      </c>
    </row>
    <row r="510" spans="1:7" hidden="1" x14ac:dyDescent="0.25">
      <c r="A510" t="str">
        <f>MD!K35</f>
        <v xml:space="preserve">Paintearth </v>
      </c>
      <c r="B510">
        <f>MD!J35</f>
        <v>2126</v>
      </c>
      <c r="G510">
        <v>1</v>
      </c>
    </row>
    <row r="511" spans="1:7" hidden="1" x14ac:dyDescent="0.25">
      <c r="A511" t="str">
        <f>MD!K36</f>
        <v xml:space="preserve">Parkland </v>
      </c>
      <c r="B511">
        <f>MD!J36</f>
        <v>29265</v>
      </c>
      <c r="G511">
        <v>1</v>
      </c>
    </row>
    <row r="512" spans="1:7" hidden="1" x14ac:dyDescent="0.25">
      <c r="A512" t="str">
        <f>MD!K37</f>
        <v xml:space="preserve">Peace </v>
      </c>
      <c r="B512">
        <f>MD!J37</f>
        <v>1487</v>
      </c>
      <c r="G512">
        <v>1</v>
      </c>
    </row>
    <row r="513" spans="1:7" hidden="1" x14ac:dyDescent="0.25">
      <c r="A513" t="str">
        <f>MD!K38</f>
        <v xml:space="preserve">Pincher Creek </v>
      </c>
      <c r="B513">
        <f>MD!J38</f>
        <v>3309</v>
      </c>
      <c r="G513">
        <v>1</v>
      </c>
    </row>
    <row r="514" spans="1:7" hidden="1" x14ac:dyDescent="0.25">
      <c r="A514" t="str">
        <f>MD!K39</f>
        <v xml:space="preserve">Ponoka </v>
      </c>
      <c r="B514">
        <f>MD!J39</f>
        <v>8640</v>
      </c>
      <c r="G514">
        <v>1</v>
      </c>
    </row>
    <row r="515" spans="1:7" hidden="1" x14ac:dyDescent="0.25">
      <c r="A515" t="str">
        <f>MD!K40</f>
        <v xml:space="preserve">Provost </v>
      </c>
      <c r="B515">
        <f>MD!J40</f>
        <v>2547</v>
      </c>
      <c r="G515">
        <v>1</v>
      </c>
    </row>
    <row r="516" spans="1:7" hidden="1" x14ac:dyDescent="0.25">
      <c r="A516" t="str">
        <f>MD!K41</f>
        <v xml:space="preserve">Ranchland </v>
      </c>
      <c r="B516">
        <f>MD!J41</f>
        <v>86</v>
      </c>
      <c r="G516">
        <v>1</v>
      </c>
    </row>
    <row r="517" spans="1:7" hidden="1" x14ac:dyDescent="0.25">
      <c r="A517" t="str">
        <f>MD!K42</f>
        <v xml:space="preserve">Red Deer </v>
      </c>
      <c r="B517">
        <f>MD!J42</f>
        <v>19108</v>
      </c>
      <c r="G517">
        <v>1</v>
      </c>
    </row>
    <row r="518" spans="1:7" hidden="1" x14ac:dyDescent="0.25">
      <c r="A518" t="str">
        <f>MD!K43</f>
        <v xml:space="preserve">Rocky View </v>
      </c>
      <c r="B518">
        <f>MD!J43</f>
        <v>34171</v>
      </c>
      <c r="G518">
        <v>1</v>
      </c>
    </row>
    <row r="519" spans="1:7" hidden="1" x14ac:dyDescent="0.25">
      <c r="A519" t="str">
        <f>MD!K44</f>
        <v xml:space="preserve">Saddle Hills </v>
      </c>
      <c r="B519">
        <f>MD!J44</f>
        <v>2458</v>
      </c>
      <c r="G519">
        <v>1</v>
      </c>
    </row>
    <row r="520" spans="1:7" hidden="1" x14ac:dyDescent="0.25">
      <c r="A520" t="str">
        <f>MD!K45</f>
        <v xml:space="preserve">Smoky Lake </v>
      </c>
      <c r="B520">
        <f>MD!J45</f>
        <v>3357</v>
      </c>
      <c r="G520">
        <v>1</v>
      </c>
    </row>
    <row r="521" spans="1:7" hidden="1" x14ac:dyDescent="0.25">
      <c r="A521" t="str">
        <f>MD!K46</f>
        <v xml:space="preserve">Smoky River </v>
      </c>
      <c r="B521">
        <f>MD!J46</f>
        <v>2442</v>
      </c>
      <c r="G521">
        <v>1</v>
      </c>
    </row>
    <row r="522" spans="1:7" hidden="1" x14ac:dyDescent="0.25">
      <c r="A522" t="str">
        <f>MD!K47</f>
        <v xml:space="preserve">Spirit River </v>
      </c>
      <c r="B522">
        <f>MD!J47</f>
        <v>662</v>
      </c>
      <c r="G522">
        <v>1</v>
      </c>
    </row>
    <row r="523" spans="1:7" hidden="1" x14ac:dyDescent="0.25">
      <c r="A523" t="str">
        <f>MD!K48</f>
        <v xml:space="preserve">St. Paul </v>
      </c>
      <c r="B523">
        <f>MD!J48</f>
        <v>5925</v>
      </c>
      <c r="G523">
        <v>1</v>
      </c>
    </row>
    <row r="524" spans="1:7" hidden="1" x14ac:dyDescent="0.25">
      <c r="A524" t="str">
        <f>MD!K49</f>
        <v xml:space="preserve">Starland </v>
      </c>
      <c r="B524">
        <f>MD!J49</f>
        <v>2371</v>
      </c>
      <c r="G524">
        <v>1</v>
      </c>
    </row>
    <row r="525" spans="1:7" hidden="1" x14ac:dyDescent="0.25">
      <c r="A525" t="str">
        <f>MD!K50</f>
        <v xml:space="preserve">Stettler </v>
      </c>
      <c r="B525">
        <f>MD!J50</f>
        <v>5216</v>
      </c>
      <c r="G525">
        <v>1</v>
      </c>
    </row>
    <row r="526" spans="1:7" hidden="1" x14ac:dyDescent="0.25">
      <c r="A526" t="str">
        <f>MD!K51</f>
        <v xml:space="preserve">Sturgeon </v>
      </c>
      <c r="B526">
        <f>MD!J51</f>
        <v>18621</v>
      </c>
      <c r="G526">
        <v>1</v>
      </c>
    </row>
    <row r="527" spans="1:7" hidden="1" x14ac:dyDescent="0.25">
      <c r="A527" t="str">
        <f>MD!K52</f>
        <v>Taber</v>
      </c>
      <c r="B527">
        <f>MD!J52</f>
        <v>6280</v>
      </c>
      <c r="G527">
        <v>1</v>
      </c>
    </row>
    <row r="528" spans="1:7" hidden="1" x14ac:dyDescent="0.25">
      <c r="A528" t="str">
        <f>MD!K53</f>
        <v xml:space="preserve">Thorhild </v>
      </c>
      <c r="B528">
        <f>MD!J53</f>
        <v>3042</v>
      </c>
      <c r="G528">
        <v>1</v>
      </c>
    </row>
    <row r="529" spans="1:7" hidden="1" x14ac:dyDescent="0.25">
      <c r="A529" t="str">
        <f>MD!K54</f>
        <v xml:space="preserve">Two Hills </v>
      </c>
      <c r="B529">
        <f>MD!J54</f>
        <v>2801</v>
      </c>
      <c r="G529">
        <v>1</v>
      </c>
    </row>
    <row r="530" spans="1:7" hidden="1" x14ac:dyDescent="0.25">
      <c r="A530" t="str">
        <f>MD!K55</f>
        <v>Vermilion River</v>
      </c>
      <c r="B530">
        <f>MD!J55</f>
        <v>7467</v>
      </c>
      <c r="G530">
        <v>1</v>
      </c>
    </row>
    <row r="531" spans="1:7" hidden="1" x14ac:dyDescent="0.25">
      <c r="A531" t="str">
        <f>MD!K56</f>
        <v xml:space="preserve">Vulcan </v>
      </c>
      <c r="B531">
        <f>MD!J56</f>
        <v>3718</v>
      </c>
      <c r="G531">
        <v>1</v>
      </c>
    </row>
    <row r="532" spans="1:7" hidden="1" x14ac:dyDescent="0.25">
      <c r="A532" t="str">
        <f>MD!K57</f>
        <v xml:space="preserve">Wainwright </v>
      </c>
      <c r="B532">
        <f>MD!J57</f>
        <v>3558</v>
      </c>
      <c r="G532">
        <v>1</v>
      </c>
    </row>
    <row r="533" spans="1:7" hidden="1" x14ac:dyDescent="0.25">
      <c r="A533" t="str">
        <f>MD!K58</f>
        <v xml:space="preserve">Warner </v>
      </c>
      <c r="B533">
        <f>MD!J58</f>
        <v>3776</v>
      </c>
      <c r="G533">
        <v>1</v>
      </c>
    </row>
    <row r="534" spans="1:7" hidden="1" x14ac:dyDescent="0.25">
      <c r="A534" t="str">
        <f>MD!K59</f>
        <v xml:space="preserve">Westlock </v>
      </c>
      <c r="B534">
        <f>MD!J59</f>
        <v>6910</v>
      </c>
      <c r="G534">
        <v>1</v>
      </c>
    </row>
    <row r="535" spans="1:7" hidden="1" x14ac:dyDescent="0.25">
      <c r="A535" t="str">
        <f>MD!K60</f>
        <v xml:space="preserve">Wetaskiwin </v>
      </c>
      <c r="B535">
        <f>MD!J60</f>
        <v>10535</v>
      </c>
      <c r="G535">
        <v>1</v>
      </c>
    </row>
    <row r="536" spans="1:7" hidden="1" x14ac:dyDescent="0.25">
      <c r="A536" t="str">
        <f>MD!K61</f>
        <v xml:space="preserve">Wheatland </v>
      </c>
      <c r="B536">
        <f>MD!J61</f>
        <v>8164</v>
      </c>
      <c r="G536">
        <v>1</v>
      </c>
    </row>
    <row r="537" spans="1:7" hidden="1" x14ac:dyDescent="0.25">
      <c r="A537" t="str">
        <f>MD!K62</f>
        <v xml:space="preserve">Willow Creek </v>
      </c>
      <c r="B537">
        <f>MD!J62</f>
        <v>5337</v>
      </c>
      <c r="G537">
        <v>1</v>
      </c>
    </row>
    <row r="538" spans="1:7" hidden="1" x14ac:dyDescent="0.25">
      <c r="A538" t="str">
        <f>MD!K63</f>
        <v xml:space="preserve">Woodlands </v>
      </c>
      <c r="B538">
        <f>MD!J63</f>
        <v>4158</v>
      </c>
      <c r="G538">
        <v>1</v>
      </c>
    </row>
    <row r="539" spans="1:7" hidden="1" x14ac:dyDescent="0.25">
      <c r="A539" t="str">
        <f>MD!K64</f>
        <v xml:space="preserve">Yellowhead </v>
      </c>
      <c r="B539">
        <f>MD!J64</f>
        <v>10045</v>
      </c>
      <c r="G539">
        <v>1</v>
      </c>
    </row>
    <row r="540" spans="1:7" x14ac:dyDescent="0.25">
      <c r="A540" t="str">
        <f>'Summer Villages'!A2</f>
        <v xml:space="preserve">Argentia Beach </v>
      </c>
      <c r="B540">
        <f>'Summer Villages'!D2</f>
        <v>52</v>
      </c>
      <c r="F540">
        <v>1</v>
      </c>
    </row>
    <row r="541" spans="1:7" hidden="1" x14ac:dyDescent="0.25">
      <c r="A541" t="str">
        <f>'Summer Villages'!A3</f>
        <v xml:space="preserve">Betula Beach </v>
      </c>
      <c r="B541">
        <f>'Summer Villages'!D3</f>
        <v>15</v>
      </c>
      <c r="F541">
        <v>1</v>
      </c>
    </row>
    <row r="542" spans="1:7" hidden="1" x14ac:dyDescent="0.25">
      <c r="A542" t="str">
        <f>'Summer Villages'!A4</f>
        <v xml:space="preserve">Birch Cove </v>
      </c>
      <c r="B542">
        <f>'Summer Villages'!D4</f>
        <v>38</v>
      </c>
      <c r="F542">
        <v>1</v>
      </c>
    </row>
    <row r="543" spans="1:7" hidden="1" x14ac:dyDescent="0.25">
      <c r="A543" t="str">
        <f>'Summer Villages'!A5</f>
        <v xml:space="preserve">Birchcliff </v>
      </c>
      <c r="B543">
        <f>'Summer Villages'!D5</f>
        <v>125</v>
      </c>
      <c r="F543">
        <v>1</v>
      </c>
    </row>
    <row r="544" spans="1:7" hidden="1" x14ac:dyDescent="0.25">
      <c r="A544" t="str">
        <f>'Summer Villages'!A6</f>
        <v xml:space="preserve">Bondiss </v>
      </c>
      <c r="B544">
        <f>'Summer Villages'!D6</f>
        <v>131</v>
      </c>
      <c r="F544">
        <v>1</v>
      </c>
    </row>
    <row r="545" spans="1:6" hidden="1" x14ac:dyDescent="0.25">
      <c r="A545" t="str">
        <f>'Summer Villages'!A7</f>
        <v xml:space="preserve">Bonnyville Beach </v>
      </c>
      <c r="B545">
        <f>'Summer Villages'!D7</f>
        <v>97</v>
      </c>
      <c r="F545">
        <v>1</v>
      </c>
    </row>
    <row r="546" spans="1:6" hidden="1" x14ac:dyDescent="0.25">
      <c r="A546" t="str">
        <f>'Summer Villages'!A8</f>
        <v xml:space="preserve">Burnstick Lake </v>
      </c>
      <c r="B546">
        <f>'Summer Villages'!D8</f>
        <v>43</v>
      </c>
      <c r="F546">
        <v>1</v>
      </c>
    </row>
    <row r="547" spans="1:6" hidden="1" x14ac:dyDescent="0.25">
      <c r="A547" t="str">
        <f>'Summer Villages'!A9</f>
        <v xml:space="preserve">Castle Island </v>
      </c>
      <c r="B547">
        <f>'Summer Villages'!D9</f>
        <v>22</v>
      </c>
      <c r="F547">
        <v>1</v>
      </c>
    </row>
    <row r="548" spans="1:6" hidden="1" x14ac:dyDescent="0.25">
      <c r="A548" t="str">
        <f>'Summer Villages'!A10</f>
        <v xml:space="preserve">Crystal Springs </v>
      </c>
      <c r="B548">
        <f>'Summer Villages'!D10</f>
        <v>112</v>
      </c>
      <c r="F548">
        <v>1</v>
      </c>
    </row>
    <row r="549" spans="1:6" hidden="1" x14ac:dyDescent="0.25">
      <c r="A549" t="str">
        <f>'Summer Villages'!A11</f>
        <v xml:space="preserve">Ghost Lake </v>
      </c>
      <c r="B549">
        <f>'Summer Villages'!D11</f>
        <v>78</v>
      </c>
      <c r="F549">
        <v>1</v>
      </c>
    </row>
    <row r="550" spans="1:6" hidden="1" x14ac:dyDescent="0.25">
      <c r="A550" t="str">
        <f>'Summer Villages'!A12</f>
        <v xml:space="preserve">Golden Days </v>
      </c>
      <c r="B550">
        <f>'Summer Villages'!D12</f>
        <v>207</v>
      </c>
      <c r="F550">
        <v>1</v>
      </c>
    </row>
    <row r="551" spans="1:6" hidden="1" x14ac:dyDescent="0.25">
      <c r="A551" t="str">
        <f>'Summer Villages'!A13</f>
        <v xml:space="preserve">Grandview </v>
      </c>
      <c r="B551">
        <f>'Summer Villages'!D13</f>
        <v>127</v>
      </c>
      <c r="F551">
        <v>1</v>
      </c>
    </row>
    <row r="552" spans="1:6" hidden="1" x14ac:dyDescent="0.25">
      <c r="A552" t="str">
        <f>'Summer Villages'!A14</f>
        <v xml:space="preserve">Gull Lake </v>
      </c>
      <c r="B552">
        <f>'Summer Villages'!D14</f>
        <v>204</v>
      </c>
      <c r="F552">
        <v>1</v>
      </c>
    </row>
    <row r="553" spans="1:6" hidden="1" x14ac:dyDescent="0.25">
      <c r="A553" t="str">
        <f>'Summer Villages'!A15</f>
        <v xml:space="preserve">Half Moon Bay </v>
      </c>
      <c r="B553">
        <f>'Summer Villages'!D15</f>
        <v>32</v>
      </c>
      <c r="F553">
        <v>1</v>
      </c>
    </row>
    <row r="554" spans="1:6" hidden="1" x14ac:dyDescent="0.25">
      <c r="A554" t="str">
        <f>'Summer Villages'!A16</f>
        <v xml:space="preserve">Horseshoe Bay </v>
      </c>
      <c r="B554">
        <f>'Summer Villages'!D16</f>
        <v>214</v>
      </c>
      <c r="F554">
        <v>1</v>
      </c>
    </row>
    <row r="555" spans="1:6" hidden="1" x14ac:dyDescent="0.25">
      <c r="A555" t="str">
        <f>'Summer Villages'!A17</f>
        <v xml:space="preserve">Island Lake </v>
      </c>
      <c r="B555">
        <f>'Summer Villages'!D17</f>
        <v>351</v>
      </c>
      <c r="F555">
        <v>1</v>
      </c>
    </row>
    <row r="556" spans="1:6" hidden="1" x14ac:dyDescent="0.25">
      <c r="A556" t="str">
        <f>'Summer Villages'!A18</f>
        <v xml:space="preserve">Island Lake South </v>
      </c>
      <c r="B556">
        <f>'Summer Villages'!D18</f>
        <v>105</v>
      </c>
      <c r="F556">
        <v>1</v>
      </c>
    </row>
    <row r="557" spans="1:6" hidden="1" x14ac:dyDescent="0.25">
      <c r="A557" t="str">
        <f>'Summer Villages'!A19</f>
        <v xml:space="preserve">Itaska Beach </v>
      </c>
      <c r="B557">
        <f>'Summer Villages'!D19</f>
        <v>35</v>
      </c>
      <c r="F557">
        <v>1</v>
      </c>
    </row>
    <row r="558" spans="1:6" hidden="1" x14ac:dyDescent="0.25">
      <c r="A558" t="str">
        <f>'Summer Villages'!A20</f>
        <v xml:space="preserve">Jarvis Bay </v>
      </c>
      <c r="B558">
        <f>'Summer Villages'!D20</f>
        <v>183</v>
      </c>
      <c r="F558">
        <v>1</v>
      </c>
    </row>
    <row r="559" spans="1:6" hidden="1" x14ac:dyDescent="0.25">
      <c r="A559" t="str">
        <f>'Summer Villages'!A21</f>
        <v xml:space="preserve">Kapasiwin </v>
      </c>
      <c r="B559">
        <f>'Summer Villages'!D21</f>
        <v>15</v>
      </c>
      <c r="F559">
        <v>1</v>
      </c>
    </row>
    <row r="560" spans="1:6" hidden="1" x14ac:dyDescent="0.25">
      <c r="A560" t="str">
        <f>'Summer Villages'!A22</f>
        <v xml:space="preserve">Lakeview </v>
      </c>
      <c r="B560">
        <f>'Summer Villages'!D22</f>
        <v>36</v>
      </c>
      <c r="F560">
        <v>1</v>
      </c>
    </row>
    <row r="561" spans="1:6" hidden="1" x14ac:dyDescent="0.25">
      <c r="A561" t="str">
        <f>'Summer Villages'!A23</f>
        <v xml:space="preserve">Larkspur </v>
      </c>
      <c r="B561">
        <f>'Summer Villages'!D23</f>
        <v>56</v>
      </c>
      <c r="F561">
        <v>1</v>
      </c>
    </row>
    <row r="562" spans="1:6" hidden="1" x14ac:dyDescent="0.25">
      <c r="A562" t="str">
        <f>'Summer Villages'!A24</f>
        <v xml:space="preserve">Ma-Me-O-Beach </v>
      </c>
      <c r="B562">
        <f>'Summer Villages'!D24</f>
        <v>155</v>
      </c>
      <c r="F562">
        <v>1</v>
      </c>
    </row>
    <row r="563" spans="1:6" hidden="1" x14ac:dyDescent="0.25">
      <c r="A563" t="str">
        <f>'Summer Villages'!A25</f>
        <v xml:space="preserve">Mewatha Beach </v>
      </c>
      <c r="B563">
        <f>'Summer Villages'!D25</f>
        <v>167</v>
      </c>
      <c r="F563">
        <v>1</v>
      </c>
    </row>
    <row r="564" spans="1:6" hidden="1" x14ac:dyDescent="0.25">
      <c r="A564" t="str">
        <f>'Summer Villages'!A26</f>
        <v xml:space="preserve">Nakamun Park </v>
      </c>
      <c r="B564">
        <f>'Summer Villages'!D26</f>
        <v>88</v>
      </c>
      <c r="F564">
        <v>1</v>
      </c>
    </row>
    <row r="565" spans="1:6" hidden="1" x14ac:dyDescent="0.25">
      <c r="A565" t="str">
        <f>'Summer Villages'!A27</f>
        <v xml:space="preserve">Norglenwold </v>
      </c>
      <c r="B565">
        <f>'Summer Villages'!D27</f>
        <v>270</v>
      </c>
      <c r="F565">
        <v>1</v>
      </c>
    </row>
    <row r="566" spans="1:6" hidden="1" x14ac:dyDescent="0.25">
      <c r="A566" t="str">
        <f>'Summer Villages'!A28</f>
        <v xml:space="preserve">Norris Beach </v>
      </c>
      <c r="B566">
        <f>'Summer Villages'!D28</f>
        <v>40</v>
      </c>
      <c r="F566">
        <v>1</v>
      </c>
    </row>
    <row r="567" spans="1:6" hidden="1" x14ac:dyDescent="0.25">
      <c r="A567" t="str">
        <f>'Summer Villages'!A29</f>
        <v xml:space="preserve">Parkland Beach </v>
      </c>
      <c r="B567">
        <f>'Summer Villages'!D29</f>
        <v>135</v>
      </c>
      <c r="F567">
        <v>1</v>
      </c>
    </row>
    <row r="568" spans="1:6" hidden="1" x14ac:dyDescent="0.25">
      <c r="A568" t="str">
        <f>'Summer Villages'!A30</f>
        <v xml:space="preserve">Pelican Narrows </v>
      </c>
      <c r="B568">
        <f>'Summer Villages'!D30</f>
        <v>141</v>
      </c>
      <c r="F568">
        <v>1</v>
      </c>
    </row>
    <row r="569" spans="1:6" hidden="1" x14ac:dyDescent="0.25">
      <c r="A569" t="str">
        <f>'Summer Villages'!A31</f>
        <v xml:space="preserve">Point Alison </v>
      </c>
      <c r="B569">
        <f>'Summer Villages'!D31</f>
        <v>15</v>
      </c>
      <c r="F569">
        <v>1</v>
      </c>
    </row>
    <row r="570" spans="1:6" hidden="1" x14ac:dyDescent="0.25">
      <c r="A570" t="str">
        <f>'Summer Villages'!A32</f>
        <v xml:space="preserve">Poplar Bay </v>
      </c>
      <c r="B570">
        <f>'Summer Villages'!D32</f>
        <v>84</v>
      </c>
      <c r="F570">
        <v>1</v>
      </c>
    </row>
    <row r="571" spans="1:6" hidden="1" x14ac:dyDescent="0.25">
      <c r="A571" t="str">
        <f>'Summer Villages'!A33</f>
        <v xml:space="preserve">Rochon Sands </v>
      </c>
      <c r="B571">
        <f>'Summer Villages'!D33</f>
        <v>66</v>
      </c>
      <c r="F571">
        <v>1</v>
      </c>
    </row>
    <row r="572" spans="1:6" hidden="1" x14ac:dyDescent="0.25">
      <c r="A572" t="str">
        <f>'Summer Villages'!A34</f>
        <v xml:space="preserve">Ross Haven </v>
      </c>
      <c r="B572">
        <f>'Summer Villages'!D34</f>
        <v>198</v>
      </c>
      <c r="F572">
        <v>1</v>
      </c>
    </row>
    <row r="573" spans="1:6" hidden="1" x14ac:dyDescent="0.25">
      <c r="A573" t="str">
        <f>'Summer Villages'!A35</f>
        <v xml:space="preserve">Sandy Beach </v>
      </c>
      <c r="B573">
        <f>'Summer Villages'!D35</f>
        <v>239</v>
      </c>
      <c r="F573">
        <v>1</v>
      </c>
    </row>
    <row r="574" spans="1:6" hidden="1" x14ac:dyDescent="0.25">
      <c r="A574" t="str">
        <f>'Summer Villages'!A36</f>
        <v xml:space="preserve">Seba Beach </v>
      </c>
      <c r="B574">
        <f>'Summer Villages'!D36</f>
        <v>203</v>
      </c>
      <c r="F574">
        <v>1</v>
      </c>
    </row>
    <row r="575" spans="1:6" hidden="1" x14ac:dyDescent="0.25">
      <c r="A575" t="str">
        <f>'Summer Villages'!A37</f>
        <v xml:space="preserve">Silver Beach </v>
      </c>
      <c r="B575">
        <f>'Summer Villages'!D37</f>
        <v>47</v>
      </c>
      <c r="F575">
        <v>1</v>
      </c>
    </row>
    <row r="576" spans="1:6" hidden="1" x14ac:dyDescent="0.25">
      <c r="A576" t="str">
        <f>'Summer Villages'!A38</f>
        <v xml:space="preserve">Silver Sands </v>
      </c>
      <c r="B576">
        <f>'Summer Villages'!D38</f>
        <v>173</v>
      </c>
      <c r="F576">
        <v>1</v>
      </c>
    </row>
    <row r="577" spans="1:8" hidden="1" x14ac:dyDescent="0.25">
      <c r="A577" t="str">
        <f>'Summer Villages'!A39</f>
        <v xml:space="preserve">South Baptiste </v>
      </c>
      <c r="B577">
        <f>'Summer Villages'!D39</f>
        <v>69</v>
      </c>
      <c r="F577">
        <v>1</v>
      </c>
    </row>
    <row r="578" spans="1:8" hidden="1" x14ac:dyDescent="0.25">
      <c r="A578" t="str">
        <f>'Summer Villages'!A40</f>
        <v xml:space="preserve">South View </v>
      </c>
      <c r="B578">
        <f>'Summer Villages'!D40</f>
        <v>115</v>
      </c>
      <c r="F578">
        <v>1</v>
      </c>
    </row>
    <row r="579" spans="1:8" hidden="1" x14ac:dyDescent="0.25">
      <c r="A579" t="str">
        <f>'Summer Villages'!A41</f>
        <v xml:space="preserve">Sunbreaker Cove </v>
      </c>
      <c r="B579">
        <f>'Summer Villages'!D41</f>
        <v>137</v>
      </c>
      <c r="F579">
        <v>1</v>
      </c>
    </row>
    <row r="580" spans="1:8" hidden="1" x14ac:dyDescent="0.25">
      <c r="A580" t="str">
        <f>'Summer Villages'!A42</f>
        <v xml:space="preserve">Sundance Beach </v>
      </c>
      <c r="B580">
        <f>'Summer Villages'!D42</f>
        <v>102</v>
      </c>
      <c r="F580">
        <v>1</v>
      </c>
    </row>
    <row r="581" spans="1:8" hidden="1" x14ac:dyDescent="0.25">
      <c r="A581" t="str">
        <f>'Summer Villages'!A43</f>
        <v xml:space="preserve">Sunrise Beach </v>
      </c>
      <c r="B581">
        <f>'Summer Villages'!D43</f>
        <v>170</v>
      </c>
      <c r="F581">
        <v>1</v>
      </c>
    </row>
    <row r="582" spans="1:8" hidden="1" x14ac:dyDescent="0.25">
      <c r="A582" t="str">
        <f>'Summer Villages'!A44</f>
        <v xml:space="preserve">Sunset Beach </v>
      </c>
      <c r="B582">
        <f>'Summer Villages'!D44</f>
        <v>88</v>
      </c>
      <c r="F582">
        <v>1</v>
      </c>
    </row>
    <row r="583" spans="1:8" hidden="1" x14ac:dyDescent="0.25">
      <c r="A583" t="str">
        <f>'Summer Villages'!A45</f>
        <v xml:space="preserve">Sunset Point </v>
      </c>
      <c r="B583">
        <f>'Summer Villages'!D45</f>
        <v>242</v>
      </c>
      <c r="F583">
        <v>1</v>
      </c>
    </row>
    <row r="584" spans="1:8" hidden="1" x14ac:dyDescent="0.25">
      <c r="A584" t="str">
        <f>'Summer Villages'!A46</f>
        <v xml:space="preserve">Val Quentin </v>
      </c>
      <c r="B584">
        <f>'Summer Villages'!D46</f>
        <v>181</v>
      </c>
      <c r="F584">
        <v>1</v>
      </c>
    </row>
    <row r="585" spans="1:8" hidden="1" x14ac:dyDescent="0.25">
      <c r="A585" t="str">
        <f>'Summer Villages'!A47</f>
        <v xml:space="preserve">Waiparous </v>
      </c>
      <c r="B585">
        <f>'Summer Villages'!D47</f>
        <v>49</v>
      </c>
      <c r="F585">
        <v>1</v>
      </c>
    </row>
    <row r="586" spans="1:8" hidden="1" x14ac:dyDescent="0.25">
      <c r="A586" t="str">
        <f>'Summer Villages'!A48</f>
        <v xml:space="preserve">West Baptiste </v>
      </c>
      <c r="B586">
        <f>'Summer Villages'!D48</f>
        <v>104</v>
      </c>
      <c r="F586">
        <v>1</v>
      </c>
    </row>
    <row r="587" spans="1:8" hidden="1" x14ac:dyDescent="0.25">
      <c r="A587" t="str">
        <f>'Summer Villages'!A49</f>
        <v xml:space="preserve">West Cove </v>
      </c>
      <c r="B587">
        <f>'Summer Villages'!D49</f>
        <v>169</v>
      </c>
      <c r="F587">
        <v>1</v>
      </c>
    </row>
    <row r="588" spans="1:8" hidden="1" x14ac:dyDescent="0.25">
      <c r="A588" t="str">
        <f>'Summer Villages'!A50</f>
        <v xml:space="preserve">Whispering Hills </v>
      </c>
      <c r="B588">
        <f>'Summer Villages'!D50</f>
        <v>125</v>
      </c>
      <c r="F588">
        <v>1</v>
      </c>
    </row>
    <row r="589" spans="1:8" hidden="1" x14ac:dyDescent="0.25">
      <c r="A589" t="str">
        <f>'Summer Villages'!A51</f>
        <v xml:space="preserve">White Sands </v>
      </c>
      <c r="B589">
        <f>'Summer Villages'!D51</f>
        <v>120</v>
      </c>
      <c r="F589">
        <v>1</v>
      </c>
    </row>
    <row r="590" spans="1:8" hidden="1" x14ac:dyDescent="0.25">
      <c r="A590" t="str">
        <f>'Summer Villages'!A52</f>
        <v xml:space="preserve">Yellowstone </v>
      </c>
      <c r="B590">
        <f>'Summer Villages'!D52</f>
        <v>170</v>
      </c>
      <c r="F590">
        <v>1</v>
      </c>
    </row>
    <row r="591" spans="1:8" x14ac:dyDescent="0.25">
      <c r="A591" t="str">
        <f>'Metis Settlements'!E5</f>
        <v xml:space="preserve">Buffalo Lake </v>
      </c>
      <c r="B591" s="1">
        <f>'Metis Settlements'!D5</f>
        <v>1206</v>
      </c>
      <c r="H591">
        <v>1</v>
      </c>
    </row>
    <row r="592" spans="1:8" hidden="1" x14ac:dyDescent="0.25">
      <c r="A592" t="str">
        <f>'Metis Settlements'!E6</f>
        <v xml:space="preserve">East Prairie </v>
      </c>
      <c r="B592" s="1">
        <f>'Metis Settlements'!D6</f>
        <v>906</v>
      </c>
      <c r="H592">
        <v>1</v>
      </c>
    </row>
    <row r="593" spans="1:9" hidden="1" x14ac:dyDescent="0.25">
      <c r="A593" t="str">
        <f>'Metis Settlements'!E7</f>
        <v xml:space="preserve">Elizabeth </v>
      </c>
      <c r="B593" s="1">
        <f>'Metis Settlements'!D7</f>
        <v>820</v>
      </c>
      <c r="H593">
        <v>1</v>
      </c>
    </row>
    <row r="594" spans="1:9" hidden="1" x14ac:dyDescent="0.25">
      <c r="A594" t="str">
        <f>'Metis Settlements'!E8</f>
        <v xml:space="preserve">Fishing Lake </v>
      </c>
      <c r="B594" s="1">
        <f>'Metis Settlements'!D8</f>
        <v>952</v>
      </c>
      <c r="H594">
        <v>1</v>
      </c>
    </row>
    <row r="595" spans="1:9" hidden="1" x14ac:dyDescent="0.25">
      <c r="A595" t="str">
        <f>'Metis Settlements'!E9</f>
        <v xml:space="preserve">Gift Lake </v>
      </c>
      <c r="B595" s="1">
        <f>'Metis Settlements'!D9</f>
        <v>999</v>
      </c>
      <c r="H595">
        <v>1</v>
      </c>
    </row>
    <row r="596" spans="1:9" hidden="1" x14ac:dyDescent="0.25">
      <c r="A596" t="str">
        <f>'Metis Settlements'!E10</f>
        <v xml:space="preserve">Kikino </v>
      </c>
      <c r="B596" s="1">
        <f>'Metis Settlements'!D10</f>
        <v>1113</v>
      </c>
      <c r="H596">
        <v>1</v>
      </c>
    </row>
    <row r="597" spans="1:9" hidden="1" x14ac:dyDescent="0.25">
      <c r="A597" t="str">
        <f>'Metis Settlements'!E11</f>
        <v xml:space="preserve">Paddle Prairie </v>
      </c>
      <c r="B597" s="1">
        <f>'Metis Settlements'!D11</f>
        <v>1089</v>
      </c>
      <c r="H597">
        <v>1</v>
      </c>
    </row>
    <row r="598" spans="1:9" hidden="1" x14ac:dyDescent="0.25">
      <c r="A598" t="str">
        <f>'Metis Settlements'!E12</f>
        <v xml:space="preserve">Peavine </v>
      </c>
      <c r="B598" s="1">
        <f>'Metis Settlements'!D12</f>
        <v>905</v>
      </c>
      <c r="H598">
        <v>1</v>
      </c>
    </row>
    <row r="599" spans="1:9" x14ac:dyDescent="0.25">
      <c r="A599" t="str">
        <f>'Indian Reservations'!I5</f>
        <v xml:space="preserve">Alexander </v>
      </c>
      <c r="B599">
        <f>'Indian Reservations'!B5</f>
        <v>815</v>
      </c>
      <c r="I599">
        <v>1</v>
      </c>
    </row>
    <row r="600" spans="1:9" hidden="1" x14ac:dyDescent="0.25">
      <c r="A600" t="str">
        <f>'Indian Reservations'!I6</f>
        <v xml:space="preserve">Alexis </v>
      </c>
      <c r="B600">
        <f>'Indian Reservations'!B6</f>
        <v>800</v>
      </c>
      <c r="I600">
        <v>1</v>
      </c>
    </row>
    <row r="601" spans="1:9" hidden="1" x14ac:dyDescent="0.25">
      <c r="A601" t="str">
        <f>'Indian Reservations'!I7</f>
        <v>Cardinal River</v>
      </c>
      <c r="B601">
        <f>'Indian Reservations'!B8</f>
        <v>0</v>
      </c>
      <c r="I601">
        <v>1</v>
      </c>
    </row>
    <row r="602" spans="1:9" hidden="1" x14ac:dyDescent="0.25">
      <c r="A602" t="str">
        <f>'Indian Reservations'!I8</f>
        <v>Elk River</v>
      </c>
      <c r="B602">
        <f>'Indian Reservations'!B9</f>
        <v>0</v>
      </c>
      <c r="I602">
        <v>1</v>
      </c>
    </row>
    <row r="603" spans="1:9" hidden="1" x14ac:dyDescent="0.25">
      <c r="A603" t="str">
        <f>'Indian Reservations'!I9</f>
        <v xml:space="preserve">Allison Bay </v>
      </c>
      <c r="B603">
        <f>'Indian Reservations'!B10</f>
        <v>0</v>
      </c>
      <c r="I603">
        <v>1</v>
      </c>
    </row>
    <row r="604" spans="1:9" hidden="1" x14ac:dyDescent="0.25">
      <c r="A604" t="str">
        <f>'Indian Reservations'!I10</f>
        <v xml:space="preserve">Amber River </v>
      </c>
      <c r="B604">
        <f>'Indian Reservations'!B11</f>
        <v>111</v>
      </c>
      <c r="I604">
        <v>1</v>
      </c>
    </row>
    <row r="605" spans="1:9" hidden="1" x14ac:dyDescent="0.25">
      <c r="A605" t="str">
        <f>'Indian Reservations'!I11</f>
        <v xml:space="preserve">Assineau River </v>
      </c>
      <c r="B605">
        <f>'Indian Reservations'!B12</f>
        <v>0</v>
      </c>
      <c r="I605">
        <v>1</v>
      </c>
    </row>
    <row r="606" spans="1:9" hidden="1" x14ac:dyDescent="0.25">
      <c r="A606" t="str">
        <f>'Indian Reservations'!I12</f>
        <v xml:space="preserve">Beaver Lake </v>
      </c>
      <c r="B606">
        <f>'Indian Reservations'!B13</f>
        <v>390</v>
      </c>
      <c r="I606">
        <v>1</v>
      </c>
    </row>
    <row r="607" spans="1:9" hidden="1" x14ac:dyDescent="0.25">
      <c r="A607" t="str">
        <f>'Indian Reservations'!I13</f>
        <v xml:space="preserve">Beaver Ranch </v>
      </c>
      <c r="B607">
        <f>'Indian Reservations'!B14</f>
        <v>18</v>
      </c>
      <c r="I607">
        <v>1</v>
      </c>
    </row>
    <row r="608" spans="1:9" hidden="1" x14ac:dyDescent="0.25">
      <c r="A608" t="str">
        <f>'Indian Reservations'!I14</f>
        <v xml:space="preserve">Big Horn </v>
      </c>
      <c r="B608">
        <f>'Indian Reservations'!B15</f>
        <v>192</v>
      </c>
      <c r="I608">
        <v>1</v>
      </c>
    </row>
    <row r="609" spans="1:9" hidden="1" x14ac:dyDescent="0.25">
      <c r="A609" t="str">
        <f>'Indian Reservations'!I15</f>
        <v xml:space="preserve">Bistcho Lake </v>
      </c>
      <c r="B609">
        <f>'Indian Reservations'!B16</f>
        <v>0</v>
      </c>
      <c r="I609">
        <v>1</v>
      </c>
    </row>
    <row r="610" spans="1:9" hidden="1" x14ac:dyDescent="0.25">
      <c r="A610" t="str">
        <f>'Indian Reservations'!I16</f>
        <v xml:space="preserve">Blood </v>
      </c>
      <c r="B610">
        <f>'Indian Reservations'!B17</f>
        <v>3857</v>
      </c>
      <c r="I610">
        <v>1</v>
      </c>
    </row>
    <row r="611" spans="1:9" hidden="1" x14ac:dyDescent="0.25">
      <c r="A611" t="str">
        <f>'Indian Reservations'!I17</f>
        <v xml:space="preserve">Blue Quills </v>
      </c>
      <c r="B611">
        <f>'Indian Reservations'!B18</f>
        <v>0</v>
      </c>
      <c r="I611">
        <v>1</v>
      </c>
    </row>
    <row r="612" spans="1:9" hidden="1" x14ac:dyDescent="0.25">
      <c r="A612" t="str">
        <f>'Indian Reservations'!I18</f>
        <v xml:space="preserve">Cold Lake </v>
      </c>
      <c r="B612">
        <f>'Indian Reservations'!B19</f>
        <v>0</v>
      </c>
      <c r="I612">
        <v>1</v>
      </c>
    </row>
    <row r="613" spans="1:9" hidden="1" x14ac:dyDescent="0.25">
      <c r="A613" t="str">
        <f>'Indian Reservations'!I19</f>
        <v>Frog Lake</v>
      </c>
      <c r="B613">
        <f>'Indian Reservations'!B20</f>
        <v>0</v>
      </c>
      <c r="I613">
        <v>1</v>
      </c>
    </row>
    <row r="614" spans="1:9" hidden="1" x14ac:dyDescent="0.25">
      <c r="A614" t="str">
        <f>'Indian Reservations'!I20</f>
        <v>Heart Lake</v>
      </c>
      <c r="B614">
        <f>'Indian Reservations'!B21</f>
        <v>0</v>
      </c>
      <c r="I614">
        <v>1</v>
      </c>
    </row>
    <row r="615" spans="1:9" hidden="1" x14ac:dyDescent="0.25">
      <c r="A615" t="str">
        <f>'Indian Reservations'!I21</f>
        <v>Kehewin</v>
      </c>
      <c r="B615">
        <f>'Indian Reservations'!B22</f>
        <v>0</v>
      </c>
      <c r="I615">
        <v>1</v>
      </c>
    </row>
    <row r="616" spans="1:9" hidden="1" x14ac:dyDescent="0.25">
      <c r="A616" t="str">
        <f>'Indian Reservations'!I22</f>
        <v xml:space="preserve">Saddle Lake </v>
      </c>
      <c r="B616">
        <f>'Indian Reservations'!B23</f>
        <v>0</v>
      </c>
      <c r="I616">
        <v>1</v>
      </c>
    </row>
    <row r="617" spans="1:9" hidden="1" x14ac:dyDescent="0.25">
      <c r="A617" t="str">
        <f>'Indian Reservations'!I23</f>
        <v xml:space="preserve">Boyer </v>
      </c>
      <c r="B617">
        <f>'Indian Reservations'!B24</f>
        <v>0</v>
      </c>
      <c r="I617">
        <v>1</v>
      </c>
    </row>
    <row r="618" spans="1:9" hidden="1" x14ac:dyDescent="0.25">
      <c r="A618" t="str">
        <f>'Indian Reservations'!I24</f>
        <v xml:space="preserve">Buck Lake </v>
      </c>
      <c r="B618">
        <f>'Indian Reservations'!B25</f>
        <v>0</v>
      </c>
      <c r="I618">
        <v>1</v>
      </c>
    </row>
    <row r="619" spans="1:9" hidden="1" x14ac:dyDescent="0.25">
      <c r="A619" t="str">
        <f>'Indian Reservations'!I25</f>
        <v xml:space="preserve">Bushe River </v>
      </c>
      <c r="B619">
        <f>'Indian Reservations'!B26</f>
        <v>318</v>
      </c>
      <c r="I619">
        <v>1</v>
      </c>
    </row>
    <row r="620" spans="1:9" hidden="1" x14ac:dyDescent="0.25">
      <c r="A620" t="str">
        <f>'Indian Reservations'!I26</f>
        <v xml:space="preserve">Cadotte Lake </v>
      </c>
      <c r="B620">
        <f>'Indian Reservations'!B27</f>
        <v>0</v>
      </c>
      <c r="I620">
        <v>1</v>
      </c>
    </row>
    <row r="621" spans="1:9" hidden="1" x14ac:dyDescent="0.25">
      <c r="A621" t="str">
        <f>'Indian Reservations'!I27</f>
        <v xml:space="preserve">Charles Lake </v>
      </c>
      <c r="B621">
        <f>'Indian Reservations'!B28</f>
        <v>0</v>
      </c>
      <c r="I621">
        <v>1</v>
      </c>
    </row>
    <row r="622" spans="1:9" hidden="1" x14ac:dyDescent="0.25">
      <c r="A622" t="str">
        <f>'Indian Reservations'!I28</f>
        <v xml:space="preserve">Child Lake </v>
      </c>
      <c r="B622">
        <f>'Indian Reservations'!B29</f>
        <v>156</v>
      </c>
      <c r="I622">
        <v>1</v>
      </c>
    </row>
    <row r="623" spans="1:9" hidden="1" x14ac:dyDescent="0.25">
      <c r="A623" t="str">
        <f>'Indian Reservations'!I29</f>
        <v xml:space="preserve">Chipewyan </v>
      </c>
      <c r="B623">
        <f>'Indian Reservations'!B30</f>
        <v>0</v>
      </c>
      <c r="I623">
        <v>1</v>
      </c>
    </row>
    <row r="624" spans="1:9" hidden="1" x14ac:dyDescent="0.25">
      <c r="A624" t="str">
        <f>'Indian Reservations'!I30</f>
        <v xml:space="preserve">Clear Hills </v>
      </c>
      <c r="B624">
        <f>'Indian Reservations'!B31</f>
        <v>15</v>
      </c>
      <c r="I624">
        <v>1</v>
      </c>
    </row>
    <row r="625" spans="1:9" hidden="1" x14ac:dyDescent="0.25">
      <c r="A625" t="str">
        <f>'Indian Reservations'!I31</f>
        <v xml:space="preserve">Clearwater </v>
      </c>
      <c r="B625">
        <f>'Indian Reservations'!B32</f>
        <v>0</v>
      </c>
      <c r="I625">
        <v>1</v>
      </c>
    </row>
    <row r="626" spans="1:9" hidden="1" x14ac:dyDescent="0.25">
      <c r="A626" t="str">
        <f>'Indian Reservations'!I32</f>
        <v xml:space="preserve">Cold Lake </v>
      </c>
      <c r="B626">
        <f>'Indian Reservations'!B33</f>
        <v>588</v>
      </c>
      <c r="I626">
        <v>1</v>
      </c>
    </row>
    <row r="627" spans="1:9" hidden="1" x14ac:dyDescent="0.25">
      <c r="A627" t="str">
        <f>'Indian Reservations'!I33</f>
        <v xml:space="preserve">Collin Lake </v>
      </c>
      <c r="B627">
        <f>'Indian Reservations'!B34</f>
        <v>0</v>
      </c>
      <c r="I627">
        <v>1</v>
      </c>
    </row>
    <row r="628" spans="1:9" hidden="1" x14ac:dyDescent="0.25">
      <c r="A628" t="str">
        <f>'Indian Reservations'!I34</f>
        <v xml:space="preserve">Cornwall Lake </v>
      </c>
      <c r="B628">
        <f>'Indian Reservations'!B35</f>
        <v>0</v>
      </c>
      <c r="I628">
        <v>1</v>
      </c>
    </row>
    <row r="629" spans="1:9" hidden="1" x14ac:dyDescent="0.25">
      <c r="A629" t="str">
        <f>'Indian Reservations'!I35</f>
        <v xml:space="preserve">Cowper Lake </v>
      </c>
      <c r="B629">
        <f>'Indian Reservations'!B36</f>
        <v>0</v>
      </c>
      <c r="I629">
        <v>1</v>
      </c>
    </row>
    <row r="630" spans="1:9" hidden="1" x14ac:dyDescent="0.25">
      <c r="A630" t="str">
        <f>'Indian Reservations'!I36</f>
        <v xml:space="preserve">Desmarais Settlement </v>
      </c>
      <c r="B630">
        <f>'Indian Reservations'!B37</f>
        <v>112</v>
      </c>
      <c r="I630">
        <v>1</v>
      </c>
    </row>
    <row r="631" spans="1:9" hidden="1" x14ac:dyDescent="0.25">
      <c r="A631" t="str">
        <f>'Indian Reservations'!I37</f>
        <v xml:space="preserve">Devil's Gate </v>
      </c>
      <c r="B631">
        <f>'Indian Reservations'!B38</f>
        <v>0</v>
      </c>
      <c r="I631">
        <v>1</v>
      </c>
    </row>
    <row r="632" spans="1:9" hidden="1" x14ac:dyDescent="0.25">
      <c r="A632" t="str">
        <f>'Indian Reservations'!I38</f>
        <v xml:space="preserve">Dog Head </v>
      </c>
      <c r="B632">
        <f>'Indian Reservations'!B39</f>
        <v>93</v>
      </c>
      <c r="I632">
        <v>1</v>
      </c>
    </row>
    <row r="633" spans="1:9" hidden="1" x14ac:dyDescent="0.25">
      <c r="A633" t="str">
        <f>'Indian Reservations'!I39</f>
        <v xml:space="preserve">Drift Pile River </v>
      </c>
      <c r="B633">
        <f>'Indian Reservations'!B40</f>
        <v>655</v>
      </c>
      <c r="I633">
        <v>1</v>
      </c>
    </row>
    <row r="634" spans="1:9" hidden="1" x14ac:dyDescent="0.25">
      <c r="A634" t="str">
        <f>'Indian Reservations'!I40</f>
        <v xml:space="preserve">Duncan's </v>
      </c>
      <c r="B634">
        <f>'Indian Reservations'!B41</f>
        <v>121</v>
      </c>
      <c r="I634">
        <v>1</v>
      </c>
    </row>
    <row r="635" spans="1:9" hidden="1" x14ac:dyDescent="0.25">
      <c r="A635" t="str">
        <f>'Indian Reservations'!I41</f>
        <v xml:space="preserve">Eden Valley </v>
      </c>
      <c r="B635">
        <f>'Indian Reservations'!B42</f>
        <v>509</v>
      </c>
      <c r="I635">
        <v>1</v>
      </c>
    </row>
    <row r="636" spans="1:9" hidden="1" x14ac:dyDescent="0.25">
      <c r="A636" t="str">
        <f>'Indian Reservations'!I42</f>
        <v xml:space="preserve">Ermineskin </v>
      </c>
      <c r="B636">
        <f>'Indian Reservations'!B43</f>
        <v>0</v>
      </c>
      <c r="I636">
        <v>1</v>
      </c>
    </row>
    <row r="637" spans="1:9" hidden="1" x14ac:dyDescent="0.25">
      <c r="A637" t="str">
        <f>'Indian Reservations'!I43</f>
        <v xml:space="preserve">Fort McKay </v>
      </c>
      <c r="B637">
        <f>'Indian Reservations'!B44</f>
        <v>437</v>
      </c>
      <c r="I637">
        <v>1</v>
      </c>
    </row>
    <row r="638" spans="1:9" hidden="1" x14ac:dyDescent="0.25">
      <c r="A638" t="str">
        <f>'Indian Reservations'!I44</f>
        <v xml:space="preserve">Fort Vermilion </v>
      </c>
      <c r="B638">
        <f>'Indian Reservations'!B45</f>
        <v>0</v>
      </c>
      <c r="I638">
        <v>1</v>
      </c>
    </row>
    <row r="639" spans="1:9" hidden="1" x14ac:dyDescent="0.25">
      <c r="A639" t="str">
        <f>'Indian Reservations'!I45</f>
        <v xml:space="preserve">Fox Lake </v>
      </c>
      <c r="B639">
        <f>'Indian Reservations'!B46</f>
        <v>1254</v>
      </c>
      <c r="I639">
        <v>1</v>
      </c>
    </row>
    <row r="640" spans="1:9" hidden="1" x14ac:dyDescent="0.25">
      <c r="A640" t="str">
        <f>'Indian Reservations'!I46</f>
        <v xml:space="preserve">Garden Creek </v>
      </c>
      <c r="B640">
        <f>'Indian Reservations'!B47</f>
        <v>0</v>
      </c>
      <c r="I640">
        <v>1</v>
      </c>
    </row>
    <row r="641" spans="1:9" hidden="1" x14ac:dyDescent="0.25">
      <c r="A641" t="str">
        <f>'Indian Reservations'!I47</f>
        <v xml:space="preserve">Gregoire Lake </v>
      </c>
      <c r="B641">
        <f>'Indian Reservations'!B48</f>
        <v>238</v>
      </c>
      <c r="I641">
        <v>1</v>
      </c>
    </row>
    <row r="642" spans="1:9" hidden="1" x14ac:dyDescent="0.25">
      <c r="A642" t="str">
        <f>'Indian Reservations'!I48</f>
        <v xml:space="preserve">Hay Lake </v>
      </c>
      <c r="B642">
        <f>'Indian Reservations'!B49</f>
        <v>0</v>
      </c>
      <c r="I642">
        <v>1</v>
      </c>
    </row>
    <row r="643" spans="1:9" hidden="1" x14ac:dyDescent="0.25">
      <c r="A643" t="str">
        <f>'Indian Reservations'!I49</f>
        <v xml:space="preserve">Heart Lake </v>
      </c>
      <c r="B643">
        <f>'Indian Reservations'!B50</f>
        <v>1039</v>
      </c>
      <c r="I643">
        <v>1</v>
      </c>
    </row>
    <row r="644" spans="1:9" hidden="1" x14ac:dyDescent="0.25">
      <c r="A644" t="str">
        <f>'Indian Reservations'!I50</f>
        <v xml:space="preserve">Hokedhe Túe </v>
      </c>
      <c r="B644">
        <f>'Indian Reservations'!B51</f>
        <v>0</v>
      </c>
      <c r="I644">
        <v>1</v>
      </c>
    </row>
    <row r="645" spans="1:9" hidden="1" x14ac:dyDescent="0.25">
      <c r="A645" t="str">
        <f>'Indian Reservations'!I51</f>
        <v xml:space="preserve">Horse Lakes </v>
      </c>
      <c r="B645">
        <f>'Indian Reservations'!B52</f>
        <v>324</v>
      </c>
      <c r="I645">
        <v>1</v>
      </c>
    </row>
    <row r="646" spans="1:9" hidden="1" x14ac:dyDescent="0.25">
      <c r="A646" t="str">
        <f>'Indian Reservations'!I52</f>
        <v xml:space="preserve">Jackfish Point </v>
      </c>
      <c r="B646">
        <f>'Indian Reservations'!B53</f>
        <v>0</v>
      </c>
      <c r="I646">
        <v>1</v>
      </c>
    </row>
    <row r="647" spans="1:9" hidden="1" x14ac:dyDescent="0.25">
      <c r="A647" t="str">
        <f>'Indian Reservations'!I53</f>
        <v xml:space="preserve">Janvier </v>
      </c>
      <c r="B647">
        <f>'Indian Reservations'!B54</f>
        <v>0</v>
      </c>
      <c r="I647">
        <v>1</v>
      </c>
    </row>
    <row r="648" spans="1:9" hidden="1" x14ac:dyDescent="0.25">
      <c r="A648" t="str">
        <f>'Indian Reservations'!I54</f>
        <v xml:space="preserve">Jean Baptiste Gambler </v>
      </c>
      <c r="B648">
        <f>'Indian Reservations'!B55</f>
        <v>0</v>
      </c>
      <c r="I648">
        <v>1</v>
      </c>
    </row>
    <row r="649" spans="1:9" hidden="1" x14ac:dyDescent="0.25">
      <c r="A649" t="str">
        <f>'Indian Reservations'!I55</f>
        <v xml:space="preserve">John D'Or Prairie </v>
      </c>
      <c r="B649">
        <f>'Indian Reservations'!B56</f>
        <v>0</v>
      </c>
      <c r="I649">
        <v>1</v>
      </c>
    </row>
    <row r="650" spans="1:9" hidden="1" x14ac:dyDescent="0.25">
      <c r="A650" t="str">
        <f>'Indian Reservations'!I56</f>
        <v xml:space="preserve">K'i Túe </v>
      </c>
      <c r="B650">
        <f>'Indian Reservations'!B57</f>
        <v>0</v>
      </c>
      <c r="I650">
        <v>1</v>
      </c>
    </row>
    <row r="651" spans="1:9" hidden="1" x14ac:dyDescent="0.25">
      <c r="A651" t="str">
        <f>'Indian Reservations'!I57</f>
        <v xml:space="preserve">Kapawe'no </v>
      </c>
      <c r="B651">
        <f>'Indian Reservations'!B58</f>
        <v>67</v>
      </c>
      <c r="I651">
        <v>1</v>
      </c>
    </row>
    <row r="652" spans="1:9" hidden="1" x14ac:dyDescent="0.25">
      <c r="A652" t="str">
        <f>'Indian Reservations'!I58</f>
        <v xml:space="preserve">Kehiwin </v>
      </c>
      <c r="B652">
        <f>'Indian Reservations'!B59</f>
        <v>991</v>
      </c>
      <c r="I652">
        <v>1</v>
      </c>
    </row>
    <row r="653" spans="1:9" hidden="1" x14ac:dyDescent="0.25">
      <c r="A653" t="str">
        <f>'Indian Reservations'!I59</f>
        <v xml:space="preserve">Li Dezé </v>
      </c>
      <c r="B653">
        <f>'Indian Reservations'!B60</f>
        <v>0</v>
      </c>
      <c r="I653">
        <v>1</v>
      </c>
    </row>
    <row r="654" spans="1:9" hidden="1" x14ac:dyDescent="0.25">
      <c r="A654" t="str">
        <f>'Indian Reservations'!I60</f>
        <v xml:space="preserve">Little Buffalo </v>
      </c>
      <c r="B654">
        <f>'Indian Reservations'!B61</f>
        <v>0</v>
      </c>
      <c r="I654">
        <v>1</v>
      </c>
    </row>
    <row r="655" spans="1:9" hidden="1" x14ac:dyDescent="0.25">
      <c r="A655" t="str">
        <f>'Indian Reservations'!I61</f>
        <v xml:space="preserve">Loon Lake </v>
      </c>
      <c r="B655">
        <f>'Indian Reservations'!B62</f>
        <v>0</v>
      </c>
      <c r="I655">
        <v>1</v>
      </c>
    </row>
    <row r="656" spans="1:9" hidden="1" x14ac:dyDescent="0.25">
      <c r="A656" t="str">
        <f>'Indian Reservations'!I62</f>
        <v xml:space="preserve">Loon Prairie </v>
      </c>
      <c r="B656">
        <f>'Indian Reservations'!B63</f>
        <v>0</v>
      </c>
      <c r="I656">
        <v>1</v>
      </c>
    </row>
    <row r="657" spans="1:9" hidden="1" x14ac:dyDescent="0.25">
      <c r="A657" t="str">
        <f>'Indian Reservations'!I63</f>
        <v xml:space="preserve">Louis Bull </v>
      </c>
      <c r="B657">
        <f>'Indian Reservations'!B64</f>
        <v>892</v>
      </c>
      <c r="I657">
        <v>1</v>
      </c>
    </row>
    <row r="658" spans="1:9" hidden="1" x14ac:dyDescent="0.25">
      <c r="A658" t="str">
        <f>'Indian Reservations'!I64</f>
        <v xml:space="preserve">Montana </v>
      </c>
      <c r="B658">
        <f>'Indian Reservations'!B65</f>
        <v>580</v>
      </c>
      <c r="I658">
        <v>1</v>
      </c>
    </row>
    <row r="659" spans="1:9" hidden="1" x14ac:dyDescent="0.25">
      <c r="A659" t="str">
        <f>'Indian Reservations'!I65</f>
        <v xml:space="preserve">Namur Lake </v>
      </c>
      <c r="B659">
        <f>'Indian Reservations'!B66</f>
        <v>0</v>
      </c>
      <c r="I659">
        <v>1</v>
      </c>
    </row>
    <row r="660" spans="1:9" hidden="1" x14ac:dyDescent="0.25">
      <c r="A660" t="str">
        <f>'Indian Reservations'!I66</f>
        <v xml:space="preserve">O'chiese </v>
      </c>
      <c r="B660">
        <f>'Indian Reservations'!B67</f>
        <v>504</v>
      </c>
      <c r="I660">
        <v>1</v>
      </c>
    </row>
    <row r="661" spans="1:9" hidden="1" x14ac:dyDescent="0.25">
      <c r="A661" t="str">
        <f>'Indian Reservations'!I67</f>
        <v xml:space="preserve">O'chiese Cemetery </v>
      </c>
      <c r="B661">
        <f>'Indian Reservations'!B68</f>
        <v>0</v>
      </c>
      <c r="I661">
        <v>1</v>
      </c>
    </row>
    <row r="662" spans="1:9" hidden="1" x14ac:dyDescent="0.25">
      <c r="A662" t="str">
        <f>'Indian Reservations'!I68</f>
        <v xml:space="preserve">Old Fort </v>
      </c>
      <c r="B662">
        <f>'Indian Reservations'!B69</f>
        <v>0</v>
      </c>
      <c r="I662">
        <v>1</v>
      </c>
    </row>
    <row r="663" spans="1:9" hidden="1" x14ac:dyDescent="0.25">
      <c r="A663" t="str">
        <f>'Indian Reservations'!I69</f>
        <v xml:space="preserve">Peace Point </v>
      </c>
      <c r="B663">
        <f>'Indian Reservations'!B70</f>
        <v>0</v>
      </c>
      <c r="I663">
        <v>1</v>
      </c>
    </row>
    <row r="664" spans="1:9" hidden="1" x14ac:dyDescent="0.25">
      <c r="A664" t="str">
        <f>'Indian Reservations'!I70</f>
        <v xml:space="preserve">Peigan </v>
      </c>
      <c r="B664">
        <f>'Indian Reservations'!B71</f>
        <v>1537</v>
      </c>
      <c r="I664">
        <v>1</v>
      </c>
    </row>
    <row r="665" spans="1:9" hidden="1" x14ac:dyDescent="0.25">
      <c r="A665" t="str">
        <f>'Indian Reservations'!I71</f>
        <v xml:space="preserve">Pigeon Lake </v>
      </c>
      <c r="B665">
        <f>'Indian Reservations'!B72</f>
        <v>0</v>
      </c>
      <c r="I665">
        <v>1</v>
      </c>
    </row>
    <row r="666" spans="1:9" hidden="1" x14ac:dyDescent="0.25">
      <c r="A666" t="str">
        <f>'Indian Reservations'!I72</f>
        <v xml:space="preserve">Puskiakiwenin </v>
      </c>
      <c r="B666">
        <f>'Indian Reservations'!B73</f>
        <v>432</v>
      </c>
      <c r="I666">
        <v>1</v>
      </c>
    </row>
    <row r="667" spans="1:9" hidden="1" x14ac:dyDescent="0.25">
      <c r="A667" t="str">
        <f>'Indian Reservations'!I73</f>
        <v xml:space="preserve">Saddle Lake </v>
      </c>
      <c r="B667">
        <f>'Indian Reservations'!B74</f>
        <v>8000</v>
      </c>
      <c r="I667">
        <v>1</v>
      </c>
    </row>
    <row r="668" spans="1:9" hidden="1" x14ac:dyDescent="0.25">
      <c r="A668" t="str">
        <f>'Indian Reservations'!I74</f>
        <v xml:space="preserve">Samson </v>
      </c>
      <c r="B668">
        <f>'Indian Reservations'!B75</f>
        <v>1084</v>
      </c>
      <c r="I668">
        <v>1</v>
      </c>
    </row>
    <row r="669" spans="1:9" hidden="1" x14ac:dyDescent="0.25">
      <c r="A669" t="str">
        <f>'Indian Reservations'!I75</f>
        <v xml:space="preserve">Sandy Point </v>
      </c>
      <c r="B669">
        <f>'Indian Reservations'!B76</f>
        <v>0</v>
      </c>
      <c r="I669">
        <v>1</v>
      </c>
    </row>
    <row r="670" spans="1:9" hidden="1" x14ac:dyDescent="0.25">
      <c r="A670" t="str">
        <f>'Indian Reservations'!I76</f>
        <v xml:space="preserve">Sawridge </v>
      </c>
      <c r="B670">
        <f>'Indian Reservations'!B77</f>
        <v>69</v>
      </c>
      <c r="I670">
        <v>1</v>
      </c>
    </row>
    <row r="671" spans="1:9" hidden="1" x14ac:dyDescent="0.25">
      <c r="A671" t="str">
        <f>'Indian Reservations'!I77</f>
        <v xml:space="preserve">Siksika </v>
      </c>
      <c r="B671">
        <f>'Indian Reservations'!B78</f>
        <v>0</v>
      </c>
      <c r="I671">
        <v>1</v>
      </c>
    </row>
    <row r="672" spans="1:9" hidden="1" x14ac:dyDescent="0.25">
      <c r="A672" t="str">
        <f>'Indian Reservations'!I78</f>
        <v xml:space="preserve">Stoney </v>
      </c>
      <c r="B672">
        <f>'Indian Reservations'!B79</f>
        <v>2173</v>
      </c>
      <c r="I672">
        <v>1</v>
      </c>
    </row>
    <row r="673" spans="1:9" hidden="1" x14ac:dyDescent="0.25">
      <c r="A673" t="str">
        <f>'Indian Reservations'!I79</f>
        <v>Bearspaw</v>
      </c>
      <c r="B673">
        <f>'Indian Reservations'!B80</f>
        <v>2173</v>
      </c>
      <c r="I673">
        <v>1</v>
      </c>
    </row>
    <row r="674" spans="1:9" hidden="1" x14ac:dyDescent="0.25">
      <c r="A674" t="str">
        <f>'Indian Reservations'!I80</f>
        <v>Chiniki</v>
      </c>
      <c r="B674">
        <f>'Indian Reservations'!B81</f>
        <v>2173</v>
      </c>
      <c r="I674">
        <v>1</v>
      </c>
    </row>
    <row r="675" spans="1:9" hidden="1" x14ac:dyDescent="0.25">
      <c r="A675" t="str">
        <f>'Indian Reservations'!I81</f>
        <v>Wesley</v>
      </c>
      <c r="B675">
        <f>'Indian Reservations'!B82</f>
        <v>2173</v>
      </c>
      <c r="I675">
        <v>1</v>
      </c>
    </row>
    <row r="676" spans="1:9" hidden="1" x14ac:dyDescent="0.25">
      <c r="A676" t="str">
        <f>'Indian Reservations'!I82</f>
        <v xml:space="preserve">Stony Plain </v>
      </c>
      <c r="B676">
        <f>'Indian Reservations'!B83</f>
        <v>1100</v>
      </c>
      <c r="I676">
        <v>1</v>
      </c>
    </row>
    <row r="677" spans="1:9" hidden="1" x14ac:dyDescent="0.25">
      <c r="A677" t="str">
        <f>'Indian Reservations'!I83</f>
        <v xml:space="preserve">Enoch </v>
      </c>
      <c r="B677">
        <f>'Indian Reservations'!B84</f>
        <v>1100</v>
      </c>
      <c r="I677">
        <v>1</v>
      </c>
    </row>
    <row r="678" spans="1:9" hidden="1" x14ac:dyDescent="0.25">
      <c r="A678" t="str">
        <f>'Indian Reservations'!I84</f>
        <v xml:space="preserve">Sturgeon Lake </v>
      </c>
      <c r="B678">
        <f>'Indian Reservations'!B85</f>
        <v>886</v>
      </c>
      <c r="I678">
        <v>1</v>
      </c>
    </row>
    <row r="679" spans="1:9" hidden="1" x14ac:dyDescent="0.25">
      <c r="A679" t="str">
        <f>'Indian Reservations'!I85</f>
        <v xml:space="preserve">Sucker Creek </v>
      </c>
      <c r="B679">
        <f>'Indian Reservations'!B86</f>
        <v>549</v>
      </c>
      <c r="I679">
        <v>1</v>
      </c>
    </row>
    <row r="680" spans="1:9" hidden="1" x14ac:dyDescent="0.25">
      <c r="A680" t="str">
        <f>'Indian Reservations'!I86</f>
        <v xml:space="preserve">Sunchild </v>
      </c>
      <c r="B680">
        <f>'Indian Reservations'!B87</f>
        <v>598</v>
      </c>
      <c r="I680">
        <v>1</v>
      </c>
    </row>
    <row r="681" spans="1:9" hidden="1" x14ac:dyDescent="0.25">
      <c r="A681" t="str">
        <f>'Indian Reservations'!I87</f>
        <v xml:space="preserve">Swampy Lake </v>
      </c>
      <c r="B681">
        <f>'Indian Reservations'!B88</f>
        <v>0</v>
      </c>
      <c r="I681">
        <v>1</v>
      </c>
    </row>
    <row r="682" spans="1:9" hidden="1" x14ac:dyDescent="0.25">
      <c r="A682" t="str">
        <f>'Indian Reservations'!I88</f>
        <v xml:space="preserve">Swan River </v>
      </c>
      <c r="B682">
        <f>'Indian Reservations'!B89</f>
        <v>307</v>
      </c>
      <c r="I682">
        <v>1</v>
      </c>
    </row>
    <row r="683" spans="1:9" hidden="1" x14ac:dyDescent="0.25">
      <c r="A683" t="str">
        <f>'Indian Reservations'!I89</f>
        <v xml:space="preserve">Tall Cree </v>
      </c>
      <c r="B683">
        <f>'Indian Reservations'!B90</f>
        <v>356</v>
      </c>
      <c r="I683">
        <v>1</v>
      </c>
    </row>
    <row r="684" spans="1:9" hidden="1" x14ac:dyDescent="0.25">
      <c r="A684" t="str">
        <f>'Indian Reservations'!I90</f>
        <v xml:space="preserve">Thabacha Náre </v>
      </c>
      <c r="B684">
        <f>'Indian Reservations'!B91</f>
        <v>0</v>
      </c>
      <c r="I684">
        <v>1</v>
      </c>
    </row>
    <row r="685" spans="1:9" hidden="1" x14ac:dyDescent="0.25">
      <c r="A685" t="str">
        <f>'Indian Reservations'!I91</f>
        <v xml:space="preserve">Thebathi </v>
      </c>
      <c r="B685">
        <f>'Indian Reservations'!B92</f>
        <v>0</v>
      </c>
      <c r="I685">
        <v>1</v>
      </c>
    </row>
    <row r="686" spans="1:9" hidden="1" x14ac:dyDescent="0.25">
      <c r="A686" t="str">
        <f>'Indian Reservations'!I92</f>
        <v xml:space="preserve">Tsu K'adhe Túe </v>
      </c>
      <c r="B686">
        <f>'Indian Reservations'!B93</f>
        <v>0</v>
      </c>
      <c r="I686">
        <v>1</v>
      </c>
    </row>
    <row r="687" spans="1:9" hidden="1" x14ac:dyDescent="0.25">
      <c r="A687" t="str">
        <f>'Indian Reservations'!I93</f>
        <v xml:space="preserve">Tsuu T'ina </v>
      </c>
      <c r="B687">
        <f>'Indian Reservations'!B94</f>
        <v>1982</v>
      </c>
      <c r="I687">
        <v>1</v>
      </c>
    </row>
    <row r="688" spans="1:9" hidden="1" x14ac:dyDescent="0.25">
      <c r="A688" t="str">
        <f>'Indian Reservations'!I94</f>
        <v>Jere Ghaili Indi</v>
      </c>
      <c r="B688">
        <f>'Indian Reservations'!B95</f>
        <v>0</v>
      </c>
      <c r="I688">
        <v>1</v>
      </c>
    </row>
    <row r="689" spans="1:9" hidden="1" x14ac:dyDescent="0.25">
      <c r="A689" t="str">
        <f>'Indian Reservations'!I95</f>
        <v xml:space="preserve">Unipouheos </v>
      </c>
      <c r="B689">
        <f>'Indian Reservations'!B96</f>
        <v>586</v>
      </c>
      <c r="I689">
        <v>1</v>
      </c>
    </row>
    <row r="690" spans="1:9" hidden="1" x14ac:dyDescent="0.25">
      <c r="A690" t="str">
        <f>'Indian Reservations'!I96</f>
        <v xml:space="preserve">Upper Hay River </v>
      </c>
      <c r="B690">
        <f>'Indian Reservations'!B97</f>
        <v>347</v>
      </c>
      <c r="I690">
        <v>1</v>
      </c>
    </row>
    <row r="691" spans="1:9" hidden="1" x14ac:dyDescent="0.25">
      <c r="A691" t="str">
        <f>'Indian Reservations'!I97</f>
        <v xml:space="preserve">Utikoomak Lake </v>
      </c>
      <c r="B691">
        <f>'Indian Reservations'!B98</f>
        <v>933</v>
      </c>
      <c r="I691">
        <v>1</v>
      </c>
    </row>
    <row r="692" spans="1:9" hidden="1" x14ac:dyDescent="0.25">
      <c r="A692" t="str">
        <f>'Indian Reservations'!I98</f>
        <v>Whitefish Lake</v>
      </c>
      <c r="B692">
        <f>'Indian Reservations'!B99</f>
        <v>933</v>
      </c>
      <c r="I692">
        <v>1</v>
      </c>
    </row>
    <row r="693" spans="1:9" hidden="1" x14ac:dyDescent="0.25">
      <c r="A693" t="str">
        <f>'Indian Reservations'!I99</f>
        <v xml:space="preserve">Wabamun </v>
      </c>
      <c r="B693">
        <f>'Indian Reservations'!B100</f>
        <v>998</v>
      </c>
      <c r="I693">
        <v>1</v>
      </c>
    </row>
    <row r="694" spans="1:9" hidden="1" x14ac:dyDescent="0.25">
      <c r="A694" t="str">
        <f>'Indian Reservations'!I100</f>
        <v>Paul</v>
      </c>
      <c r="B694">
        <f>'Indian Reservations'!B101</f>
        <v>998</v>
      </c>
      <c r="I694">
        <v>1</v>
      </c>
    </row>
    <row r="695" spans="1:9" hidden="1" x14ac:dyDescent="0.25">
      <c r="A695" t="str">
        <f>'Indian Reservations'!I101</f>
        <v xml:space="preserve">Wabasca </v>
      </c>
      <c r="B695">
        <f>'Indian Reservations'!B102</f>
        <v>1787</v>
      </c>
      <c r="I695">
        <v>1</v>
      </c>
    </row>
    <row r="696" spans="1:9" hidden="1" x14ac:dyDescent="0.25">
      <c r="A696" t="str">
        <f>'Indian Reservations'!I102</f>
        <v xml:space="preserve">Wadlin Lake </v>
      </c>
      <c r="B696">
        <f>'Indian Reservations'!B103</f>
        <v>0</v>
      </c>
      <c r="I696">
        <v>1</v>
      </c>
    </row>
    <row r="697" spans="1:9" hidden="1" x14ac:dyDescent="0.25">
      <c r="A697" t="str">
        <f>'Indian Reservations'!I103</f>
        <v xml:space="preserve">White Fish Lake </v>
      </c>
      <c r="B697">
        <f>'Indian Reservations'!B104</f>
        <v>1175</v>
      </c>
      <c r="I697">
        <v>1</v>
      </c>
    </row>
    <row r="698" spans="1:9" hidden="1" x14ac:dyDescent="0.25">
      <c r="A698" t="str">
        <f>'Indian Reservations'!I104</f>
        <v xml:space="preserve">Saddle Lake </v>
      </c>
      <c r="B698">
        <f>'Indian Reservations'!B106</f>
        <v>0</v>
      </c>
      <c r="I698">
        <v>1</v>
      </c>
    </row>
    <row r="699" spans="1:9" hidden="1" x14ac:dyDescent="0.25">
      <c r="A699" t="str">
        <f>'Indian Reservations'!I105</f>
        <v xml:space="preserve">William Mckenzie </v>
      </c>
      <c r="B699">
        <f>'Indian Reservations'!B107</f>
        <v>0</v>
      </c>
      <c r="I699">
        <v>1</v>
      </c>
    </row>
    <row r="700" spans="1:9" hidden="1" x14ac:dyDescent="0.25">
      <c r="A700" t="str">
        <f>'Indian Reservations'!I106</f>
        <v xml:space="preserve">Winefred Lake </v>
      </c>
      <c r="B700">
        <f>'Indian Reservations'!B108</f>
        <v>0</v>
      </c>
      <c r="I700">
        <v>1</v>
      </c>
    </row>
    <row r="701" spans="1:9" hidden="1" x14ac:dyDescent="0.25">
      <c r="A701" t="str">
        <f>'Indian Reservations'!I107</f>
        <v xml:space="preserve">Woodland </v>
      </c>
      <c r="B701">
        <f>'Indian Reservations'!B109</f>
        <v>514</v>
      </c>
      <c r="I701">
        <v>1</v>
      </c>
    </row>
    <row r="702" spans="1:9" hidden="1" x14ac:dyDescent="0.25">
      <c r="A702" t="str">
        <f>'Indian Reservations'!I108</f>
        <v xml:space="preserve">Zama Lake </v>
      </c>
      <c r="B702">
        <f>'Indian Reservations'!B110</f>
        <v>0</v>
      </c>
      <c r="I702">
        <v>1</v>
      </c>
    </row>
    <row r="703" spans="1:9" hidden="1" x14ac:dyDescent="0.25">
      <c r="A703" t="str">
        <f>'Indian Reservations'!I109</f>
        <v>Nakota</v>
      </c>
      <c r="B703">
        <f>'Indian Reservations'!B111</f>
        <v>0</v>
      </c>
      <c r="I703">
        <v>1</v>
      </c>
    </row>
    <row r="704" spans="1:9" hidden="1" x14ac:dyDescent="0.25">
      <c r="A704" t="str">
        <f>'Indian Reservations'!I110</f>
        <v>Mikisew</v>
      </c>
      <c r="B704">
        <f>'Indian Reservations'!B112</f>
        <v>0</v>
      </c>
      <c r="I704">
        <v>1</v>
      </c>
    </row>
    <row r="705" spans="1:9" hidden="1" x14ac:dyDescent="0.25">
      <c r="A705" t="str">
        <f>'Indian Reservations'!I111</f>
        <v>Dene</v>
      </c>
      <c r="B705">
        <f>'Indian Reservations'!B113</f>
        <v>0</v>
      </c>
      <c r="I705">
        <v>1</v>
      </c>
    </row>
    <row r="706" spans="1:9" hidden="1" x14ac:dyDescent="0.25">
      <c r="A706" t="str">
        <f>'Indian Reservations'!I112</f>
        <v>Dene Tha'</v>
      </c>
      <c r="B706">
        <f>'Indian Reservations'!B114</f>
        <v>0</v>
      </c>
      <c r="I706">
        <v>1</v>
      </c>
    </row>
    <row r="707" spans="1:9" hidden="1" x14ac:dyDescent="0.25">
      <c r="A707" t="str">
        <f>'Indian Reservations'!I113</f>
        <v>Swan River</v>
      </c>
      <c r="B707">
        <f>'Indian Reservations'!B115</f>
        <v>0</v>
      </c>
      <c r="I707">
        <v>1</v>
      </c>
    </row>
    <row r="708" spans="1:9" hidden="1" x14ac:dyDescent="0.25">
      <c r="A708" t="str">
        <f>'Indian Reservations'!I114</f>
        <v>Blood</v>
      </c>
      <c r="B708">
        <f>'Indian Reservations'!B116</f>
        <v>0</v>
      </c>
      <c r="I708">
        <v>1</v>
      </c>
    </row>
    <row r="709" spans="1:9" hidden="1" x14ac:dyDescent="0.25">
      <c r="A709" t="str">
        <f>'Indian Reservations'!I115</f>
        <v>Frog Lake</v>
      </c>
      <c r="B709">
        <f>'Indian Reservations'!B117</f>
        <v>0</v>
      </c>
      <c r="I709">
        <v>1</v>
      </c>
    </row>
    <row r="710" spans="1:9" hidden="1" x14ac:dyDescent="0.25">
      <c r="A710" t="str">
        <f>'Indian Reservations'!I116</f>
        <v>Kehewin</v>
      </c>
      <c r="B710">
        <f>'Indian Reservations'!B118</f>
        <v>0</v>
      </c>
      <c r="I710">
        <v>1</v>
      </c>
    </row>
    <row r="711" spans="1:9" hidden="1" x14ac:dyDescent="0.25">
      <c r="A711" t="str">
        <f>'Indian Reservations'!I117</f>
        <v>Woodland</v>
      </c>
      <c r="B711">
        <f>'Indian Reservations'!B119</f>
        <v>0</v>
      </c>
      <c r="I711">
        <v>1</v>
      </c>
    </row>
    <row r="712" spans="1:9" hidden="1" x14ac:dyDescent="0.25">
      <c r="A712" t="str">
        <f>'Indian Reservations'!I118</f>
        <v>Bigstone</v>
      </c>
      <c r="B712">
        <f>'Indian Reservations'!B120</f>
        <v>0</v>
      </c>
      <c r="I712">
        <v>1</v>
      </c>
    </row>
    <row r="713" spans="1:9" hidden="1" x14ac:dyDescent="0.25">
      <c r="A713" t="str">
        <f>'Indian Reservations'!I119</f>
        <v>Little Red River</v>
      </c>
      <c r="B713">
        <f>'Indian Reservations'!B121</f>
        <v>0</v>
      </c>
      <c r="I713">
        <v>1</v>
      </c>
    </row>
    <row r="714" spans="1:9" hidden="1" x14ac:dyDescent="0.25">
      <c r="A714" t="str">
        <f>'Indian Reservations'!I120</f>
        <v>Smith's Landing</v>
      </c>
      <c r="B714">
        <f>'Indian Reservations'!B122</f>
        <v>0</v>
      </c>
      <c r="I714">
        <v>1</v>
      </c>
    </row>
    <row r="715" spans="1:9" hidden="1" x14ac:dyDescent="0.25">
      <c r="A715" t="str">
        <f>'Indian Reservations'!I121</f>
        <v>Horse Lake</v>
      </c>
      <c r="B715">
        <f>'Indian Reservations'!B123</f>
        <v>0</v>
      </c>
      <c r="I715">
        <v>1</v>
      </c>
    </row>
    <row r="716" spans="1:9" hidden="1" x14ac:dyDescent="0.25">
      <c r="A716" t="str">
        <f>'Indian Reservations'!I122</f>
        <v>Lubicon Lake</v>
      </c>
      <c r="B716">
        <f>'Indian Reservations'!B124</f>
        <v>0</v>
      </c>
      <c r="I716">
        <v>1</v>
      </c>
    </row>
    <row r="717" spans="1:9" hidden="1" x14ac:dyDescent="0.25">
      <c r="A717" t="str">
        <f>'Indian Reservations'!I123</f>
        <v>Loon River</v>
      </c>
      <c r="B717">
        <f>'Indian Reservations'!B125</f>
        <v>0</v>
      </c>
      <c r="I717">
        <v>1</v>
      </c>
    </row>
    <row r="718" spans="1:9" hidden="1" x14ac:dyDescent="0.25">
      <c r="A718" t="str">
        <f>'Indian Reservations'!I124</f>
        <v>Piikani</v>
      </c>
      <c r="B718">
        <f>'Indian Reservations'!B126</f>
        <v>0</v>
      </c>
      <c r="I718">
        <v>1</v>
      </c>
    </row>
    <row r="719" spans="1:9" hidden="1" x14ac:dyDescent="0.25">
      <c r="A719" t="str">
        <f>'Indian Reservations'!I125</f>
        <v>Tallcree</v>
      </c>
      <c r="B719">
        <f>'Indian Reservations'!B127</f>
        <v>0</v>
      </c>
      <c r="I719">
        <v>1</v>
      </c>
    </row>
    <row r="720" spans="1:9" hidden="1" x14ac:dyDescent="0.25">
      <c r="A720" t="str">
        <f>'Indian Reservations'!I126</f>
        <v>Cree</v>
      </c>
      <c r="B720">
        <f>'Indian Reservations'!B128</f>
        <v>0</v>
      </c>
      <c r="I720">
        <v>1</v>
      </c>
    </row>
    <row r="721" spans="1:10" hidden="1" x14ac:dyDescent="0.25">
      <c r="A721" t="str">
        <f>Cities!A1</f>
        <v xml:space="preserve">Airdrie </v>
      </c>
      <c r="B721" s="1">
        <f>Cities!F1</f>
        <v>39822</v>
      </c>
      <c r="J721">
        <v>1</v>
      </c>
    </row>
    <row r="722" spans="1:10" hidden="1" x14ac:dyDescent="0.25">
      <c r="A722" t="str">
        <f>Cities!A2</f>
        <v xml:space="preserve">Brooks </v>
      </c>
      <c r="B722" s="1">
        <f>Cities!F2</f>
        <v>13581</v>
      </c>
      <c r="J722">
        <v>1</v>
      </c>
    </row>
    <row r="723" spans="1:10" hidden="1" x14ac:dyDescent="0.25">
      <c r="A723" t="str">
        <f>Cities!A3</f>
        <v xml:space="preserve">Calgary </v>
      </c>
      <c r="B723" s="1">
        <f>Cities!F3</f>
        <v>1071515</v>
      </c>
      <c r="J723">
        <v>1</v>
      </c>
    </row>
    <row r="724" spans="1:10" hidden="1" x14ac:dyDescent="0.25">
      <c r="A724" t="str">
        <f>Cities!A4</f>
        <v xml:space="preserve">Camrose </v>
      </c>
      <c r="B724" s="1">
        <f>Cities!F4</f>
        <v>16543</v>
      </c>
      <c r="J724">
        <v>1</v>
      </c>
    </row>
    <row r="725" spans="1:10" hidden="1" x14ac:dyDescent="0.25">
      <c r="A725" t="str">
        <f>Cities!A5</f>
        <v xml:space="preserve">Cold Lake </v>
      </c>
      <c r="B725" s="1">
        <f>Cities!F5</f>
        <v>13924</v>
      </c>
      <c r="J725">
        <v>1</v>
      </c>
    </row>
    <row r="726" spans="1:10" hidden="1" x14ac:dyDescent="0.25">
      <c r="A726" t="str">
        <f>Cities!A6</f>
        <v xml:space="preserve">Edmonton </v>
      </c>
      <c r="B726" s="1">
        <f>Cities!F6</f>
        <v>782439</v>
      </c>
      <c r="J726">
        <v>1</v>
      </c>
    </row>
    <row r="727" spans="1:10" hidden="1" x14ac:dyDescent="0.25">
      <c r="A727" t="str">
        <f>Cities!A7</f>
        <v xml:space="preserve">Fort Saskatchewan </v>
      </c>
      <c r="B727" s="1">
        <f>Cities!F7</f>
        <v>18653</v>
      </c>
      <c r="J727">
        <v>1</v>
      </c>
    </row>
    <row r="728" spans="1:10" hidden="1" x14ac:dyDescent="0.25">
      <c r="A728" t="str">
        <f>Cities!A8</f>
        <v xml:space="preserve">Grande Prairie </v>
      </c>
      <c r="B728" s="1">
        <f>Cities!F8</f>
        <v>50227</v>
      </c>
      <c r="J728">
        <v>1</v>
      </c>
    </row>
    <row r="729" spans="1:10" hidden="1" x14ac:dyDescent="0.25">
      <c r="A729" t="str">
        <f>Cities!A9</f>
        <v xml:space="preserve">Lacombe </v>
      </c>
      <c r="B729" s="1">
        <f>Cities!F9</f>
        <v>11733</v>
      </c>
      <c r="J729">
        <v>1</v>
      </c>
    </row>
    <row r="730" spans="1:10" hidden="1" x14ac:dyDescent="0.25">
      <c r="A730" t="str">
        <f>Cities!A10</f>
        <v xml:space="preserve">Leduc </v>
      </c>
      <c r="B730" s="1">
        <f>Cities!F10</f>
        <v>23293</v>
      </c>
      <c r="J730">
        <v>1</v>
      </c>
    </row>
    <row r="731" spans="1:10" hidden="1" x14ac:dyDescent="0.25">
      <c r="A731" t="str">
        <f>Cities!A11</f>
        <v xml:space="preserve">Lethbridge </v>
      </c>
      <c r="B731" s="1">
        <f>Cities!F11</f>
        <v>86659</v>
      </c>
      <c r="J731">
        <v>1</v>
      </c>
    </row>
    <row r="732" spans="1:10" hidden="1" x14ac:dyDescent="0.25">
      <c r="A732" t="str">
        <f>Cities!A12</f>
        <v xml:space="preserve">Lloydminster </v>
      </c>
      <c r="B732" s="1">
        <f>Cities!F12</f>
        <v>26502</v>
      </c>
      <c r="J732">
        <v>1</v>
      </c>
    </row>
    <row r="733" spans="1:10" hidden="1" x14ac:dyDescent="0.25">
      <c r="A733" t="str">
        <f>Cities!A13</f>
        <v xml:space="preserve">Medicine Hat </v>
      </c>
      <c r="B733" s="1">
        <f>Cities!F13</f>
        <v>61097</v>
      </c>
      <c r="J733">
        <v>1</v>
      </c>
    </row>
    <row r="734" spans="1:10" hidden="1" x14ac:dyDescent="0.25">
      <c r="A734" t="str">
        <f>Cities!A14</f>
        <v xml:space="preserve">Red Deer </v>
      </c>
      <c r="B734" s="1">
        <f>Cities!F14</f>
        <v>90084</v>
      </c>
      <c r="J734">
        <v>1</v>
      </c>
    </row>
    <row r="735" spans="1:10" hidden="1" x14ac:dyDescent="0.25">
      <c r="A735" t="str">
        <f>Cities!A15</f>
        <v xml:space="preserve">Spruce Grove </v>
      </c>
      <c r="B735" s="1">
        <f>Cities!F15</f>
        <v>24646</v>
      </c>
      <c r="J735">
        <v>1</v>
      </c>
    </row>
    <row r="736" spans="1:10" hidden="1" x14ac:dyDescent="0.25">
      <c r="A736" t="str">
        <f>Cities!A16</f>
        <v xml:space="preserve">St. Albert </v>
      </c>
      <c r="B736" s="1">
        <f>Cities!F16</f>
        <v>60138</v>
      </c>
      <c r="J736">
        <v>1</v>
      </c>
    </row>
    <row r="737" spans="1:11" hidden="1" x14ac:dyDescent="0.25">
      <c r="A737" t="str">
        <f>Cities!A17</f>
        <v xml:space="preserve">Wetaskiwin </v>
      </c>
      <c r="B737" s="1">
        <f>Cities!F17</f>
        <v>12285</v>
      </c>
      <c r="J737">
        <v>1</v>
      </c>
    </row>
    <row r="738" spans="1:11" hidden="1" x14ac:dyDescent="0.25">
      <c r="A738" t="str">
        <f>Cities!A19</f>
        <v xml:space="preserve">Drumheller </v>
      </c>
      <c r="B738" s="1"/>
      <c r="J738">
        <v>1</v>
      </c>
    </row>
    <row r="739" spans="1:11" hidden="1" x14ac:dyDescent="0.25">
      <c r="A739" t="str">
        <f>Cities!A20</f>
        <v xml:space="preserve">Fort McMurray </v>
      </c>
      <c r="J739">
        <v>1</v>
      </c>
    </row>
    <row r="740" spans="1:11" x14ac:dyDescent="0.25">
      <c r="A740" t="str">
        <f>Cities!A21</f>
        <v xml:space="preserve">Strathcona </v>
      </c>
      <c r="J740">
        <v>1</v>
      </c>
    </row>
    <row r="741" spans="1:11" x14ac:dyDescent="0.25">
      <c r="A741" t="str">
        <f>'Ghost Towns 2'!B3</f>
        <v>Aetna</v>
      </c>
      <c r="K741">
        <v>1</v>
      </c>
    </row>
    <row r="742" spans="1:11" hidden="1" x14ac:dyDescent="0.25">
      <c r="A742" t="str">
        <f>'Ghost Towns 2'!B4</f>
        <v>Alberta Coal Branch</v>
      </c>
      <c r="K742">
        <v>1</v>
      </c>
    </row>
    <row r="743" spans="1:11" hidden="1" x14ac:dyDescent="0.25">
      <c r="A743" t="str">
        <f>'Ghost Towns 2'!B5</f>
        <v>Amber Valley</v>
      </c>
      <c r="K743">
        <v>1</v>
      </c>
    </row>
    <row r="744" spans="1:11" hidden="1" x14ac:dyDescent="0.25">
      <c r="A744" t="str">
        <f>'Ghost Towns 2'!B6</f>
        <v>Anthracite</v>
      </c>
      <c r="K744">
        <v>1</v>
      </c>
    </row>
    <row r="745" spans="1:11" hidden="1" x14ac:dyDescent="0.25">
      <c r="A745" t="str">
        <f>'Ghost Towns 2'!B7</f>
        <v>Bankhead</v>
      </c>
      <c r="K745">
        <v>1</v>
      </c>
    </row>
    <row r="746" spans="1:11" hidden="1" x14ac:dyDescent="0.25">
      <c r="A746" t="str">
        <f>'Ghost Towns 2'!B8</f>
        <v>Beaver Mines</v>
      </c>
      <c r="K746">
        <v>1</v>
      </c>
    </row>
    <row r="747" spans="1:11" hidden="1" x14ac:dyDescent="0.25">
      <c r="A747" t="str">
        <f>'Ghost Towns 2'!B9</f>
        <v>Bezanson City</v>
      </c>
      <c r="K747">
        <v>1</v>
      </c>
    </row>
    <row r="748" spans="1:11" hidden="1" x14ac:dyDescent="0.25">
      <c r="A748" t="str">
        <f>'Ghost Towns 2'!B10</f>
        <v>Blairmore</v>
      </c>
      <c r="K748">
        <v>1</v>
      </c>
    </row>
    <row r="749" spans="1:11" hidden="1" x14ac:dyDescent="0.25">
      <c r="A749" t="str">
        <f>'Ghost Towns 2'!B11</f>
        <v>Bow City</v>
      </c>
      <c r="K749">
        <v>1</v>
      </c>
    </row>
    <row r="750" spans="1:11" hidden="1" x14ac:dyDescent="0.25">
      <c r="A750" t="str">
        <f>'Ghost Towns 2'!B12</f>
        <v>Brant</v>
      </c>
      <c r="K750">
        <v>1</v>
      </c>
    </row>
    <row r="751" spans="1:11" hidden="1" x14ac:dyDescent="0.25">
      <c r="A751" t="str">
        <f>'Ghost Towns 2'!B13</f>
        <v>Brule</v>
      </c>
      <c r="K751">
        <v>1</v>
      </c>
    </row>
    <row r="752" spans="1:11" hidden="1" x14ac:dyDescent="0.25">
      <c r="A752" t="str">
        <f>'Ghost Towns 2'!B14</f>
        <v>Buffalo Jump</v>
      </c>
      <c r="K752">
        <v>1</v>
      </c>
    </row>
    <row r="753" spans="1:11" hidden="1" x14ac:dyDescent="0.25">
      <c r="A753" t="str">
        <f>'Ghost Towns 2'!B15</f>
        <v>Buffalo Lake Village</v>
      </c>
      <c r="K753">
        <v>1</v>
      </c>
    </row>
    <row r="754" spans="1:11" hidden="1" x14ac:dyDescent="0.25">
      <c r="A754" t="str">
        <f>'Ghost Towns 2'!B16</f>
        <v>Byemoor</v>
      </c>
      <c r="K754">
        <v>1</v>
      </c>
    </row>
    <row r="755" spans="1:11" hidden="1" x14ac:dyDescent="0.25">
      <c r="A755" t="str">
        <f>'Ghost Towns 2'!B17</f>
        <v>Cadomin</v>
      </c>
      <c r="K755">
        <v>1</v>
      </c>
    </row>
    <row r="756" spans="1:11" hidden="1" x14ac:dyDescent="0.25">
      <c r="A756" t="str">
        <f>'Ghost Towns 2'!B18</f>
        <v>Caldwell</v>
      </c>
      <c r="K756">
        <v>1</v>
      </c>
    </row>
    <row r="757" spans="1:11" hidden="1" x14ac:dyDescent="0.25">
      <c r="A757" t="str">
        <f>'Ghost Towns 2'!B19</f>
        <v>Canmore Mines</v>
      </c>
      <c r="K757">
        <v>1</v>
      </c>
    </row>
    <row r="758" spans="1:11" hidden="1" x14ac:dyDescent="0.25">
      <c r="A758" t="str">
        <f>'Ghost Towns 2'!B20</f>
        <v>Castle Mountain</v>
      </c>
      <c r="K758">
        <v>1</v>
      </c>
    </row>
    <row r="759" spans="1:11" hidden="1" x14ac:dyDescent="0.25">
      <c r="A759" t="str">
        <f>'Ghost Towns 2'!B21</f>
        <v>Cessford</v>
      </c>
      <c r="K759">
        <v>1</v>
      </c>
    </row>
    <row r="760" spans="1:11" hidden="1" x14ac:dyDescent="0.25">
      <c r="A760" t="str">
        <f>'Ghost Towns 2'!B22</f>
        <v>Coalspur</v>
      </c>
      <c r="K760">
        <v>1</v>
      </c>
    </row>
    <row r="761" spans="1:11" hidden="1" x14ac:dyDescent="0.25">
      <c r="A761" t="str">
        <f>'Ghost Towns 2'!B23</f>
        <v>Conquerville</v>
      </c>
      <c r="K761">
        <v>1</v>
      </c>
    </row>
    <row r="762" spans="1:11" hidden="1" x14ac:dyDescent="0.25">
      <c r="A762" t="str">
        <f>'Ghost Towns 2'!B24</f>
        <v>Crowsnest Pass</v>
      </c>
      <c r="K762">
        <v>1</v>
      </c>
    </row>
    <row r="763" spans="1:11" hidden="1" x14ac:dyDescent="0.25">
      <c r="A763" t="str">
        <f>'Ghost Towns 2'!B25</f>
        <v>Dinant</v>
      </c>
      <c r="K763">
        <v>1</v>
      </c>
    </row>
    <row r="764" spans="1:11" hidden="1" x14ac:dyDescent="0.25">
      <c r="A764" t="str">
        <f>'Ghost Towns 2'!B26</f>
        <v>Dorothy</v>
      </c>
      <c r="K764">
        <v>1</v>
      </c>
    </row>
    <row r="765" spans="1:11" hidden="1" x14ac:dyDescent="0.25">
      <c r="A765" t="str">
        <f>'Ghost Towns 2'!B27</f>
        <v>Drumheller Valley</v>
      </c>
      <c r="K765">
        <v>1</v>
      </c>
    </row>
    <row r="766" spans="1:11" hidden="1" x14ac:dyDescent="0.25">
      <c r="A766" t="str">
        <f>'Ghost Towns 2'!B28</f>
        <v>Duhamel</v>
      </c>
      <c r="K766">
        <v>1</v>
      </c>
    </row>
    <row r="767" spans="1:11" hidden="1" x14ac:dyDescent="0.25">
      <c r="A767" t="str">
        <f>'Ghost Towns 2'!B29</f>
        <v>East Coulee</v>
      </c>
      <c r="K767">
        <v>1</v>
      </c>
    </row>
    <row r="768" spans="1:11" hidden="1" x14ac:dyDescent="0.25">
      <c r="A768" t="str">
        <f>'Ghost Towns 2'!B30</f>
        <v>Empress</v>
      </c>
      <c r="K768">
        <v>1</v>
      </c>
    </row>
    <row r="769" spans="1:11" hidden="1" x14ac:dyDescent="0.25">
      <c r="A769" t="str">
        <f>'Ghost Towns 2'!B31</f>
        <v>Ensign</v>
      </c>
      <c r="K769">
        <v>1</v>
      </c>
    </row>
    <row r="770" spans="1:11" hidden="1" x14ac:dyDescent="0.25">
      <c r="A770" t="str">
        <f>'Ghost Towns 2'!B32</f>
        <v>Etzikom</v>
      </c>
      <c r="K770">
        <v>1</v>
      </c>
    </row>
    <row r="771" spans="1:11" hidden="1" x14ac:dyDescent="0.25">
      <c r="A771" t="str">
        <f>'Ghost Towns 2'!B33</f>
        <v>Fort Dunvegan</v>
      </c>
      <c r="K771">
        <v>1</v>
      </c>
    </row>
    <row r="772" spans="1:11" hidden="1" x14ac:dyDescent="0.25">
      <c r="A772" t="str">
        <f>'Ghost Towns 2'!B34</f>
        <v>Fort Edmonton</v>
      </c>
      <c r="K772">
        <v>1</v>
      </c>
    </row>
    <row r="773" spans="1:11" hidden="1" x14ac:dyDescent="0.25">
      <c r="A773" t="str">
        <f>'Ghost Towns 2'!B35</f>
        <v>Fort Normandeau</v>
      </c>
      <c r="K773">
        <v>1</v>
      </c>
    </row>
    <row r="774" spans="1:11" hidden="1" x14ac:dyDescent="0.25">
      <c r="A774" t="str">
        <f>'Ghost Towns 2'!B36</f>
        <v>Fort Victoria</v>
      </c>
      <c r="K774">
        <v>1</v>
      </c>
    </row>
    <row r="775" spans="1:11" hidden="1" x14ac:dyDescent="0.25">
      <c r="A775" t="str">
        <f>'Ghost Towns 2'!B37</f>
        <v>Frank</v>
      </c>
      <c r="K775">
        <v>1</v>
      </c>
    </row>
    <row r="776" spans="1:11" hidden="1" x14ac:dyDescent="0.25">
      <c r="A776" t="str">
        <f>'Ghost Towns 2'!B38</f>
        <v>Georgetown</v>
      </c>
      <c r="K776">
        <v>1</v>
      </c>
    </row>
    <row r="777" spans="1:11" hidden="1" x14ac:dyDescent="0.25">
      <c r="A777" t="str">
        <f>'Ghost Towns 2'!B39</f>
        <v>Grantham</v>
      </c>
      <c r="K777">
        <v>1</v>
      </c>
    </row>
    <row r="778" spans="1:11" hidden="1" x14ac:dyDescent="0.25">
      <c r="A778" t="str">
        <f>'Ghost Towns 2'!B40</f>
        <v>Grouard</v>
      </c>
      <c r="K778">
        <v>1</v>
      </c>
    </row>
    <row r="779" spans="1:11" hidden="1" x14ac:dyDescent="0.25">
      <c r="A779" t="str">
        <f>'Ghost Towns 2'!B41</f>
        <v>Hartshorn</v>
      </c>
      <c r="K779">
        <v>1</v>
      </c>
    </row>
    <row r="780" spans="1:11" hidden="1" x14ac:dyDescent="0.25">
      <c r="A780" t="str">
        <f>'Ghost Towns 2'!B42</f>
        <v>Hayworth</v>
      </c>
      <c r="K780">
        <v>1</v>
      </c>
    </row>
    <row r="781" spans="1:11" hidden="1" x14ac:dyDescent="0.25">
      <c r="A781" t="str">
        <f>'Ghost Towns 2'!B43</f>
        <v>Kovach</v>
      </c>
      <c r="K781">
        <v>1</v>
      </c>
    </row>
    <row r="782" spans="1:11" hidden="1" x14ac:dyDescent="0.25">
      <c r="A782" t="str">
        <f>'Ghost Towns 2'!B44</f>
        <v>Lake Saskatoon</v>
      </c>
      <c r="K782">
        <v>1</v>
      </c>
    </row>
    <row r="783" spans="1:11" hidden="1" x14ac:dyDescent="0.25">
      <c r="A783" t="str">
        <f>'Ghost Towns 2'!B45</f>
        <v>Lamerton</v>
      </c>
      <c r="K783">
        <v>1</v>
      </c>
    </row>
    <row r="784" spans="1:11" hidden="1" x14ac:dyDescent="0.25">
      <c r="A784" t="str">
        <f>'Ghost Towns 2'!B46</f>
        <v>Leo</v>
      </c>
      <c r="K784">
        <v>1</v>
      </c>
    </row>
    <row r="785" spans="1:11" hidden="1" x14ac:dyDescent="0.25">
      <c r="A785" t="str">
        <f>'Ghost Towns 2'!B47</f>
        <v>Lille</v>
      </c>
      <c r="K785">
        <v>1</v>
      </c>
    </row>
    <row r="786" spans="1:11" hidden="1" x14ac:dyDescent="0.25">
      <c r="A786" t="str">
        <f>'Ghost Towns 2'!B48</f>
        <v>Little Chicago</v>
      </c>
      <c r="K786">
        <v>1</v>
      </c>
    </row>
    <row r="787" spans="1:11" hidden="1" x14ac:dyDescent="0.25">
      <c r="A787" t="str">
        <f>'Ghost Towns 2'!B49</f>
        <v>Mercoal</v>
      </c>
      <c r="K787">
        <v>1</v>
      </c>
    </row>
    <row r="788" spans="1:11" hidden="1" x14ac:dyDescent="0.25">
      <c r="A788" t="str">
        <f>'Ghost Towns 2'!B50</f>
        <v>Minnewanka</v>
      </c>
      <c r="K788">
        <v>1</v>
      </c>
    </row>
    <row r="789" spans="1:11" hidden="1" x14ac:dyDescent="0.25">
      <c r="A789" t="str">
        <f>'Ghost Towns 2'!B51</f>
        <v>Mitford</v>
      </c>
      <c r="K789">
        <v>1</v>
      </c>
    </row>
    <row r="790" spans="1:11" hidden="1" x14ac:dyDescent="0.25">
      <c r="A790" t="str">
        <f>'Ghost Towns 2'!B52</f>
        <v>Mountain Mill</v>
      </c>
      <c r="K790">
        <v>1</v>
      </c>
    </row>
    <row r="791" spans="1:11" hidden="1" x14ac:dyDescent="0.25">
      <c r="A791" t="str">
        <f>'Ghost Towns 2'!B53</f>
        <v>Mountain Park</v>
      </c>
      <c r="K791">
        <v>1</v>
      </c>
    </row>
    <row r="792" spans="1:11" hidden="1" x14ac:dyDescent="0.25">
      <c r="A792" t="str">
        <f>'Ghost Towns 2'!B54</f>
        <v>Mountain View</v>
      </c>
      <c r="K792">
        <v>1</v>
      </c>
    </row>
    <row r="793" spans="1:11" hidden="1" x14ac:dyDescent="0.25">
      <c r="A793" t="str">
        <f>'Ghost Towns 2'!B55</f>
        <v>Nacmine</v>
      </c>
      <c r="K793">
        <v>1</v>
      </c>
    </row>
    <row r="794" spans="1:11" hidden="1" x14ac:dyDescent="0.25">
      <c r="A794" t="str">
        <f>'Ghost Towns 2'!B56</f>
        <v>Newcastle</v>
      </c>
      <c r="K794">
        <v>1</v>
      </c>
    </row>
    <row r="795" spans="1:11" hidden="1" x14ac:dyDescent="0.25">
      <c r="A795" t="str">
        <f>'Ghost Towns 2'!B57</f>
        <v>Nordegg</v>
      </c>
      <c r="K795">
        <v>1</v>
      </c>
    </row>
    <row r="796" spans="1:11" hidden="1" x14ac:dyDescent="0.25">
      <c r="A796" t="str">
        <f>'Ghost Towns 2'!B58</f>
        <v>Old Fort Macleod</v>
      </c>
      <c r="K796">
        <v>1</v>
      </c>
    </row>
    <row r="797" spans="1:11" hidden="1" x14ac:dyDescent="0.25">
      <c r="A797" t="str">
        <f>'Ghost Towns 2'!B59</f>
        <v>Oil City</v>
      </c>
      <c r="K797">
        <v>1</v>
      </c>
    </row>
    <row r="798" spans="1:11" hidden="1" x14ac:dyDescent="0.25">
      <c r="A798" t="str">
        <f>'Ghost Towns 2'!B60</f>
        <v>Orion</v>
      </c>
      <c r="K798">
        <v>1</v>
      </c>
    </row>
    <row r="799" spans="1:11" hidden="1" x14ac:dyDescent="0.25">
      <c r="A799" t="str">
        <f>'Ghost Towns 2'!B61</f>
        <v>Pocahontas</v>
      </c>
      <c r="K799">
        <v>1</v>
      </c>
    </row>
    <row r="800" spans="1:11" hidden="1" x14ac:dyDescent="0.25">
      <c r="A800" t="str">
        <f>'Ghost Towns 2'!B62</f>
        <v>Pollockville</v>
      </c>
      <c r="K800">
        <v>1</v>
      </c>
    </row>
    <row r="801" spans="1:11" hidden="1" x14ac:dyDescent="0.25">
      <c r="A801" t="str">
        <f>'Ghost Towns 2'!B63</f>
        <v>Port Vermillion</v>
      </c>
      <c r="K801">
        <v>1</v>
      </c>
    </row>
    <row r="802" spans="1:11" hidden="1" x14ac:dyDescent="0.25">
      <c r="A802" t="str">
        <f>'Ghost Towns 2'!B64</f>
        <v>Retlaw</v>
      </c>
      <c r="K802">
        <v>1</v>
      </c>
    </row>
    <row r="803" spans="1:11" hidden="1" x14ac:dyDescent="0.25">
      <c r="A803" t="str">
        <f>'Ghost Towns 2'!B65</f>
        <v>Rocky Mountain House</v>
      </c>
      <c r="K803">
        <v>1</v>
      </c>
    </row>
    <row r="804" spans="1:11" hidden="1" x14ac:dyDescent="0.25">
      <c r="A804" t="str">
        <f>'Ghost Towns 2'!B66</f>
        <v>Rosedale</v>
      </c>
      <c r="K804">
        <v>1</v>
      </c>
    </row>
    <row r="805" spans="1:11" hidden="1" x14ac:dyDescent="0.25">
      <c r="A805" t="str">
        <f>'Ghost Towns 2'!B67</f>
        <v>Rowley</v>
      </c>
      <c r="K805">
        <v>1</v>
      </c>
    </row>
    <row r="806" spans="1:11" hidden="1" x14ac:dyDescent="0.25">
      <c r="A806" t="str">
        <f>'Ghost Towns 2'!B68</f>
        <v>Sheerness</v>
      </c>
      <c r="K806">
        <v>1</v>
      </c>
    </row>
    <row r="807" spans="1:11" hidden="1" x14ac:dyDescent="0.25">
      <c r="A807" t="str">
        <f>'Ghost Towns 2'!B69</f>
        <v>Silver City</v>
      </c>
      <c r="K807">
        <v>1</v>
      </c>
    </row>
    <row r="808" spans="1:11" hidden="1" x14ac:dyDescent="0.25">
      <c r="A808" t="str">
        <f>'Ghost Towns 2'!B70</f>
        <v>Skunk Hollow</v>
      </c>
      <c r="K808">
        <v>1</v>
      </c>
    </row>
    <row r="809" spans="1:11" hidden="1" x14ac:dyDescent="0.25">
      <c r="A809" t="str">
        <f>'Ghost Towns 2'!B71</f>
        <v>Smith Mills</v>
      </c>
      <c r="K809">
        <v>1</v>
      </c>
    </row>
    <row r="810" spans="1:11" hidden="1" x14ac:dyDescent="0.25">
      <c r="A810" t="str">
        <f>'Ghost Towns 2'!B72</f>
        <v>Steveville</v>
      </c>
      <c r="K810">
        <v>1</v>
      </c>
    </row>
    <row r="811" spans="1:11" hidden="1" x14ac:dyDescent="0.25">
      <c r="A811" t="str">
        <f>'Ghost Towns 2'!B73</f>
        <v>Sunnynook</v>
      </c>
      <c r="K811">
        <v>1</v>
      </c>
    </row>
    <row r="812" spans="1:11" hidden="1" x14ac:dyDescent="0.25">
      <c r="A812" t="str">
        <f>'Ghost Towns 2'!B74</f>
        <v>Tail Creek</v>
      </c>
      <c r="K812">
        <v>1</v>
      </c>
    </row>
    <row r="813" spans="1:11" hidden="1" x14ac:dyDescent="0.25">
      <c r="A813" t="str">
        <f>'Ghost Towns 2'!B75</f>
        <v>Travers</v>
      </c>
      <c r="K813">
        <v>1</v>
      </c>
    </row>
    <row r="814" spans="1:11" hidden="1" x14ac:dyDescent="0.25">
      <c r="A814" t="str">
        <f>'Ghost Towns 2'!B76</f>
        <v>Wardlow</v>
      </c>
      <c r="K814">
        <v>1</v>
      </c>
    </row>
    <row r="815" spans="1:11" hidden="1" x14ac:dyDescent="0.25">
      <c r="A815" t="str">
        <f>'Ghost Towns 2'!B77</f>
        <v>Wayne</v>
      </c>
      <c r="K815">
        <v>1</v>
      </c>
    </row>
    <row r="816" spans="1:11" hidden="1" x14ac:dyDescent="0.25">
      <c r="A816" t="str">
        <f>'Ghost Towns 2'!B78</f>
        <v>Whitla</v>
      </c>
      <c r="K816">
        <v>1</v>
      </c>
    </row>
    <row r="817" spans="1:12" hidden="1" x14ac:dyDescent="0.25">
      <c r="A817" t="str">
        <f>'Ghost Towns 2'!B79</f>
        <v>Winnifred</v>
      </c>
      <c r="K817">
        <v>1</v>
      </c>
    </row>
    <row r="818" spans="1:12" hidden="1" x14ac:dyDescent="0.25">
      <c r="A818" t="str">
        <f>'Ghost Towns 2'!B80</f>
        <v>Wrentham</v>
      </c>
      <c r="K818">
        <v>1</v>
      </c>
    </row>
    <row r="819" spans="1:12" x14ac:dyDescent="0.25">
      <c r="A819" t="str">
        <f>'Provincial Parks'!G2</f>
        <v>Aspen Beach</v>
      </c>
      <c r="L819">
        <v>1</v>
      </c>
    </row>
    <row r="820" spans="1:12" hidden="1" x14ac:dyDescent="0.25">
      <c r="A820" t="str">
        <f>'Provincial Parks'!G3</f>
        <v>Beauvais Lake</v>
      </c>
      <c r="L820">
        <v>1</v>
      </c>
    </row>
    <row r="821" spans="1:12" hidden="1" x14ac:dyDescent="0.25">
      <c r="A821" t="str">
        <f>'Provincial Parks'!G4</f>
        <v>Big Hill Springs</v>
      </c>
      <c r="L821">
        <v>1</v>
      </c>
    </row>
    <row r="822" spans="1:12" hidden="1" x14ac:dyDescent="0.25">
      <c r="A822" t="str">
        <f>'Provincial Parks'!G5</f>
        <v>Big Knife</v>
      </c>
      <c r="L822">
        <v>1</v>
      </c>
    </row>
    <row r="823" spans="1:12" hidden="1" x14ac:dyDescent="0.25">
      <c r="A823" t="str">
        <f>'Provincial Parks'!G6</f>
        <v>Bow Valley</v>
      </c>
      <c r="L823">
        <v>1</v>
      </c>
    </row>
    <row r="824" spans="1:12" hidden="1" x14ac:dyDescent="0.25">
      <c r="A824" t="str">
        <f>'Provincial Parks'!G7</f>
        <v>Bragg Creek</v>
      </c>
      <c r="L824">
        <v>1</v>
      </c>
    </row>
    <row r="825" spans="1:12" hidden="1" x14ac:dyDescent="0.25">
      <c r="A825" t="str">
        <f>'Provincial Parks'!G8</f>
        <v>Brown-Lowery</v>
      </c>
      <c r="L825">
        <v>1</v>
      </c>
    </row>
    <row r="826" spans="1:12" hidden="1" x14ac:dyDescent="0.25">
      <c r="A826" t="str">
        <f>'Provincial Parks'!G9</f>
        <v>Calling Lake</v>
      </c>
      <c r="L826">
        <v>1</v>
      </c>
    </row>
    <row r="827" spans="1:12" hidden="1" x14ac:dyDescent="0.25">
      <c r="A827" t="str">
        <f>'Provincial Parks'!G10</f>
        <v>Canmore Nordic Centre</v>
      </c>
      <c r="L827">
        <v>1</v>
      </c>
    </row>
    <row r="828" spans="1:12" hidden="1" x14ac:dyDescent="0.25">
      <c r="A828" t="str">
        <f>'Provincial Parks'!G11</f>
        <v>Carson-Pegasus</v>
      </c>
      <c r="L828">
        <v>1</v>
      </c>
    </row>
    <row r="829" spans="1:12" hidden="1" x14ac:dyDescent="0.25">
      <c r="A829" t="str">
        <f>'Provincial Parks'!G12</f>
        <v>Chain Lakes</v>
      </c>
      <c r="L829">
        <v>1</v>
      </c>
    </row>
    <row r="830" spans="1:12" hidden="1" x14ac:dyDescent="0.25">
      <c r="A830" t="str">
        <f>'Provincial Parks'!G13</f>
        <v>Cold Lake</v>
      </c>
      <c r="L830">
        <v>1</v>
      </c>
    </row>
    <row r="831" spans="1:12" hidden="1" x14ac:dyDescent="0.25">
      <c r="A831" t="str">
        <f>'Provincial Parks'!G14</f>
        <v>Crimson Lake</v>
      </c>
      <c r="L831">
        <v>1</v>
      </c>
    </row>
    <row r="832" spans="1:12" hidden="1" x14ac:dyDescent="0.25">
      <c r="A832" t="str">
        <f>'Provincial Parks'!G15</f>
        <v>Cross Lake</v>
      </c>
      <c r="L832">
        <v>1</v>
      </c>
    </row>
    <row r="833" spans="1:12" hidden="1" x14ac:dyDescent="0.25">
      <c r="A833" t="str">
        <f>'Provincial Parks'!G16</f>
        <v>Crow Lake</v>
      </c>
      <c r="L833">
        <v>1</v>
      </c>
    </row>
    <row r="834" spans="1:12" hidden="1" x14ac:dyDescent="0.25">
      <c r="A834" t="str">
        <f>'Provincial Parks'!G17</f>
        <v>Dillberry Lake</v>
      </c>
      <c r="L834">
        <v>1</v>
      </c>
    </row>
    <row r="835" spans="1:12" hidden="1" x14ac:dyDescent="0.25">
      <c r="A835" t="str">
        <f>'Provincial Parks'!G18</f>
        <v>Dinosaur</v>
      </c>
      <c r="L835">
        <v>1</v>
      </c>
    </row>
    <row r="836" spans="1:12" hidden="1" x14ac:dyDescent="0.25">
      <c r="A836" t="str">
        <f>'Provincial Parks'!G19</f>
        <v>Dry Island Buffalo Jump</v>
      </c>
      <c r="L836">
        <v>1</v>
      </c>
    </row>
    <row r="837" spans="1:12" hidden="1" x14ac:dyDescent="0.25">
      <c r="A837" t="str">
        <f>'Provincial Parks'!G20</f>
        <v>Dunvegan</v>
      </c>
      <c r="L837">
        <v>1</v>
      </c>
    </row>
    <row r="838" spans="1:12" hidden="1" x14ac:dyDescent="0.25">
      <c r="A838" t="str">
        <f>'Provincial Parks'!G21</f>
        <v>Fish Creek</v>
      </c>
      <c r="L838">
        <v>1</v>
      </c>
    </row>
    <row r="839" spans="1:12" hidden="1" x14ac:dyDescent="0.25">
      <c r="A839" t="str">
        <f>'Provincial Parks'!G22</f>
        <v>Garner Lake</v>
      </c>
      <c r="L839">
        <v>1</v>
      </c>
    </row>
    <row r="840" spans="1:12" hidden="1" x14ac:dyDescent="0.25">
      <c r="A840" t="str">
        <f>'Provincial Parks'!G23</f>
        <v>Gooseberry Lake</v>
      </c>
      <c r="L840">
        <v>1</v>
      </c>
    </row>
    <row r="841" spans="1:12" hidden="1" x14ac:dyDescent="0.25">
      <c r="A841" t="str">
        <f>'Provincial Parks'!G24</f>
        <v>Greene Valley</v>
      </c>
      <c r="L841">
        <v>1</v>
      </c>
    </row>
    <row r="842" spans="1:12" hidden="1" x14ac:dyDescent="0.25">
      <c r="A842" t="str">
        <f>'Provincial Parks'!G25</f>
        <v>Gregoire Lake</v>
      </c>
      <c r="L842">
        <v>1</v>
      </c>
    </row>
    <row r="843" spans="1:12" hidden="1" x14ac:dyDescent="0.25">
      <c r="A843" t="str">
        <f>'Provincial Parks'!G26</f>
        <v>Hilliard's Bay</v>
      </c>
      <c r="L843">
        <v>1</v>
      </c>
    </row>
    <row r="844" spans="1:12" hidden="1" x14ac:dyDescent="0.25">
      <c r="A844" t="str">
        <f>'Provincial Parks'!G27</f>
        <v>Jarvis Bay</v>
      </c>
      <c r="L844">
        <v>1</v>
      </c>
    </row>
    <row r="845" spans="1:12" hidden="1" x14ac:dyDescent="0.25">
      <c r="A845" t="str">
        <f>'Provincial Parks'!G28</f>
        <v>Kinbrook Island</v>
      </c>
      <c r="L845">
        <v>1</v>
      </c>
    </row>
    <row r="846" spans="1:12" hidden="1" x14ac:dyDescent="0.25">
      <c r="A846" t="str">
        <f>'Provincial Parks'!G29</f>
        <v>Lakeland</v>
      </c>
      <c r="L846">
        <v>1</v>
      </c>
    </row>
    <row r="847" spans="1:12" hidden="1" x14ac:dyDescent="0.25">
      <c r="A847" t="str">
        <f>'Provincial Parks'!G30</f>
        <v>Lesser Slave Lake</v>
      </c>
      <c r="L847">
        <v>1</v>
      </c>
    </row>
    <row r="848" spans="1:12" hidden="1" x14ac:dyDescent="0.25">
      <c r="A848" t="str">
        <f>'Provincial Parks'!G31</f>
        <v>Little Bow</v>
      </c>
      <c r="L848">
        <v>1</v>
      </c>
    </row>
    <row r="849" spans="1:12" hidden="1" x14ac:dyDescent="0.25">
      <c r="A849" t="str">
        <f>'Provincial Parks'!G32</f>
        <v>Little Fish Lake</v>
      </c>
      <c r="L849">
        <v>1</v>
      </c>
    </row>
    <row r="850" spans="1:12" hidden="1" x14ac:dyDescent="0.25">
      <c r="A850" t="str">
        <f>'Provincial Parks'!G33</f>
        <v>Lois Hole</v>
      </c>
      <c r="L850">
        <v>1</v>
      </c>
    </row>
    <row r="851" spans="1:12" hidden="1" x14ac:dyDescent="0.25">
      <c r="A851" t="str">
        <f>'Provincial Parks'!G34</f>
        <v>Long Lake</v>
      </c>
      <c r="L851">
        <v>1</v>
      </c>
    </row>
    <row r="852" spans="1:12" hidden="1" x14ac:dyDescent="0.25">
      <c r="A852" t="str">
        <f>'Provincial Parks'!G35</f>
        <v>Midland</v>
      </c>
      <c r="L852">
        <v>1</v>
      </c>
    </row>
    <row r="853" spans="1:12" hidden="1" x14ac:dyDescent="0.25">
      <c r="A853" t="str">
        <f>'Provincial Parks'!G36</f>
        <v>Miquelon Lake</v>
      </c>
      <c r="L853">
        <v>1</v>
      </c>
    </row>
    <row r="854" spans="1:12" hidden="1" x14ac:dyDescent="0.25">
      <c r="A854" t="str">
        <f>'Provincial Parks'!G37</f>
        <v>Moonshine Lake</v>
      </c>
      <c r="L854">
        <v>1</v>
      </c>
    </row>
    <row r="855" spans="1:12" hidden="1" x14ac:dyDescent="0.25">
      <c r="A855" t="str">
        <f>'Provincial Parks'!G38</f>
        <v>Moose Lake</v>
      </c>
      <c r="L855">
        <v>1</v>
      </c>
    </row>
    <row r="856" spans="1:12" hidden="1" x14ac:dyDescent="0.25">
      <c r="A856" t="str">
        <f>'Provincial Parks'!G39</f>
        <v>Notikewin</v>
      </c>
      <c r="L856">
        <v>1</v>
      </c>
    </row>
    <row r="857" spans="1:12" hidden="1" x14ac:dyDescent="0.25">
      <c r="A857" t="str">
        <f>'Provincial Parks'!G40</f>
        <v>Obed Lake</v>
      </c>
      <c r="L857">
        <v>1</v>
      </c>
    </row>
    <row r="858" spans="1:12" hidden="1" x14ac:dyDescent="0.25">
      <c r="A858" t="str">
        <f>'Provincial Parks'!G41</f>
        <v>O'Brien</v>
      </c>
      <c r="L858">
        <v>1</v>
      </c>
    </row>
    <row r="859" spans="1:12" hidden="1" x14ac:dyDescent="0.25">
      <c r="A859" t="str">
        <f>'Provincial Parks'!G42</f>
        <v>Park Lake</v>
      </c>
      <c r="L859">
        <v>1</v>
      </c>
    </row>
    <row r="860" spans="1:12" hidden="1" x14ac:dyDescent="0.25">
      <c r="A860" t="str">
        <f>'Provincial Parks'!G43</f>
        <v>Pembina River</v>
      </c>
      <c r="L860">
        <v>1</v>
      </c>
    </row>
    <row r="861" spans="1:12" hidden="1" x14ac:dyDescent="0.25">
      <c r="A861" t="str">
        <f>'Provincial Parks'!G44</f>
        <v>Lougheed</v>
      </c>
      <c r="L861">
        <v>1</v>
      </c>
    </row>
    <row r="862" spans="1:12" hidden="1" x14ac:dyDescent="0.25">
      <c r="A862" t="str">
        <f>'Provincial Parks'!G45</f>
        <v>Pierre Grey's Lakes</v>
      </c>
      <c r="L862">
        <v>1</v>
      </c>
    </row>
    <row r="863" spans="1:12" hidden="1" x14ac:dyDescent="0.25">
      <c r="A863" t="str">
        <f>'Provincial Parks'!G46</f>
        <v>Pigeon Lake</v>
      </c>
      <c r="L863">
        <v>1</v>
      </c>
    </row>
    <row r="864" spans="1:12" hidden="1" x14ac:dyDescent="0.25">
      <c r="A864" t="str">
        <f>'Provincial Parks'!G47</f>
        <v>Police Outpost</v>
      </c>
      <c r="L864">
        <v>1</v>
      </c>
    </row>
    <row r="865" spans="1:12" hidden="1" x14ac:dyDescent="0.25">
      <c r="A865" t="str">
        <f>'Provincial Parks'!G48</f>
        <v>Queen Elizabeth</v>
      </c>
      <c r="L865">
        <v>1</v>
      </c>
    </row>
    <row r="866" spans="1:12" hidden="1" x14ac:dyDescent="0.25">
      <c r="A866" t="str">
        <f>'Provincial Parks'!G49</f>
        <v>Ram Falls</v>
      </c>
      <c r="L866">
        <v>1</v>
      </c>
    </row>
    <row r="867" spans="1:12" hidden="1" x14ac:dyDescent="0.25">
      <c r="A867" t="str">
        <f>'Provincial Parks'!G50</f>
        <v>Red Lodge</v>
      </c>
      <c r="L867">
        <v>1</v>
      </c>
    </row>
    <row r="868" spans="1:12" hidden="1" x14ac:dyDescent="0.25">
      <c r="A868" t="str">
        <f>'Provincial Parks'!G51</f>
        <v>Rochon Sands</v>
      </c>
      <c r="L868">
        <v>1</v>
      </c>
    </row>
    <row r="869" spans="1:12" hidden="1" x14ac:dyDescent="0.25">
      <c r="A869" t="str">
        <f>'Provincial Parks'!G52</f>
        <v>Rock Lake</v>
      </c>
      <c r="L869">
        <v>1</v>
      </c>
    </row>
    <row r="870" spans="1:12" hidden="1" x14ac:dyDescent="0.25">
      <c r="A870" t="str">
        <f>'Provincial Parks'!G53</f>
        <v>Saskatoon Island</v>
      </c>
      <c r="L870">
        <v>1</v>
      </c>
    </row>
    <row r="871" spans="1:12" hidden="1" x14ac:dyDescent="0.25">
      <c r="A871" t="str">
        <f>'Provincial Parks'!G54</f>
        <v>Sheep River</v>
      </c>
      <c r="L871">
        <v>1</v>
      </c>
    </row>
    <row r="872" spans="1:12" hidden="1" x14ac:dyDescent="0.25">
      <c r="A872" t="str">
        <f>'Provincial Parks'!G55</f>
        <v>Churchill</v>
      </c>
      <c r="L872">
        <v>1</v>
      </c>
    </row>
    <row r="873" spans="1:12" hidden="1" x14ac:dyDescent="0.25">
      <c r="A873" t="str">
        <f>'Provincial Parks'!G56</f>
        <v>Spray Valley</v>
      </c>
      <c r="L873">
        <v>1</v>
      </c>
    </row>
    <row r="874" spans="1:12" hidden="1" x14ac:dyDescent="0.25">
      <c r="A874" t="str">
        <f>'Provincial Parks'!G57</f>
        <v>Strathcona Science</v>
      </c>
      <c r="L874">
        <v>1</v>
      </c>
    </row>
    <row r="875" spans="1:12" hidden="1" x14ac:dyDescent="0.25">
      <c r="A875" t="str">
        <f>'Provincial Parks'!G58</f>
        <v>Sundance</v>
      </c>
      <c r="L875">
        <v>1</v>
      </c>
    </row>
    <row r="876" spans="1:12" hidden="1" x14ac:dyDescent="0.25">
      <c r="A876" t="str">
        <f>'Provincial Parks'!G59</f>
        <v>Sylvan Lake</v>
      </c>
      <c r="L876">
        <v>1</v>
      </c>
    </row>
    <row r="877" spans="1:12" hidden="1" x14ac:dyDescent="0.25">
      <c r="A877" t="str">
        <f>'Provincial Parks'!G60</f>
        <v>Thunder Lake</v>
      </c>
      <c r="L877">
        <v>1</v>
      </c>
    </row>
    <row r="878" spans="1:12" hidden="1" x14ac:dyDescent="0.25">
      <c r="A878" t="str">
        <f>'Provincial Parks'!G61</f>
        <v>Tillebrook</v>
      </c>
      <c r="L878">
        <v>1</v>
      </c>
    </row>
    <row r="879" spans="1:12" hidden="1" x14ac:dyDescent="0.25">
      <c r="A879" t="str">
        <f>'Provincial Parks'!G62</f>
        <v>Two Lakes</v>
      </c>
      <c r="L879">
        <v>1</v>
      </c>
    </row>
    <row r="880" spans="1:12" hidden="1" x14ac:dyDescent="0.25">
      <c r="A880" t="str">
        <f>'Provincial Parks'!G63</f>
        <v>Vermilion</v>
      </c>
      <c r="L880">
        <v>1</v>
      </c>
    </row>
    <row r="881" spans="1:12" hidden="1" x14ac:dyDescent="0.25">
      <c r="A881" t="str">
        <f>'Provincial Parks'!G64</f>
        <v>Wabamun Lake</v>
      </c>
      <c r="L881">
        <v>1</v>
      </c>
    </row>
    <row r="882" spans="1:12" hidden="1" x14ac:dyDescent="0.25">
      <c r="A882" t="str">
        <f>'Provincial Parks'!G65</f>
        <v>Whitney Lakes</v>
      </c>
      <c r="L882">
        <v>1</v>
      </c>
    </row>
    <row r="883" spans="1:12" hidden="1" x14ac:dyDescent="0.25">
      <c r="A883" t="str">
        <f>'Provincial Parks'!G66</f>
        <v>Switzer</v>
      </c>
      <c r="L883">
        <v>1</v>
      </c>
    </row>
    <row r="884" spans="1:12" hidden="1" x14ac:dyDescent="0.25">
      <c r="A884" t="str">
        <f>'Provincial Parks'!G67</f>
        <v>Williamson</v>
      </c>
      <c r="L884">
        <v>1</v>
      </c>
    </row>
    <row r="885" spans="1:12" hidden="1" x14ac:dyDescent="0.25">
      <c r="A885" t="str">
        <f>'Provincial Parks'!G68</f>
        <v>Willow Creek</v>
      </c>
      <c r="L885">
        <v>1</v>
      </c>
    </row>
    <row r="886" spans="1:12" hidden="1" x14ac:dyDescent="0.25">
      <c r="A886" t="str">
        <f>'Provincial Parks'!G69</f>
        <v>Winagami Lake</v>
      </c>
      <c r="L886">
        <v>1</v>
      </c>
    </row>
    <row r="887" spans="1:12" hidden="1" x14ac:dyDescent="0.25">
      <c r="A887" t="str">
        <f>'Provincial Parks'!G70</f>
        <v>Woolford</v>
      </c>
      <c r="L887">
        <v>1</v>
      </c>
    </row>
    <row r="888" spans="1:12" hidden="1" x14ac:dyDescent="0.25">
      <c r="A888" t="str">
        <f>'Provincial Parks'!G71</f>
        <v>Writing-on-Stone</v>
      </c>
      <c r="L888">
        <v>1</v>
      </c>
    </row>
    <row r="889" spans="1:12" hidden="1" x14ac:dyDescent="0.25">
      <c r="A889" t="str">
        <f>'Provincial Parks'!G72</f>
        <v>Wyndham-Carseland</v>
      </c>
      <c r="L889">
        <v>1</v>
      </c>
    </row>
    <row r="890" spans="1:12" hidden="1" x14ac:dyDescent="0.25">
      <c r="A890" t="str">
        <f>'Provincial Parks'!G73</f>
        <v>Young's Point</v>
      </c>
      <c r="L890">
        <v>1</v>
      </c>
    </row>
    <row r="891" spans="1:12" hidden="1" x14ac:dyDescent="0.25">
      <c r="A891" t="str">
        <f>'Provincial Parks'!G74</f>
        <v>Birch Mountains</v>
      </c>
      <c r="L891">
        <v>1</v>
      </c>
    </row>
    <row r="892" spans="1:12" hidden="1" x14ac:dyDescent="0.25">
      <c r="A892" t="str">
        <f>'Provincial Parks'!G75</f>
        <v>Caribou Mountains</v>
      </c>
      <c r="L892">
        <v>1</v>
      </c>
    </row>
    <row r="893" spans="1:12" hidden="1" x14ac:dyDescent="0.25">
      <c r="A893" t="str">
        <f>'Provincial Parks'!G76</f>
        <v>Chinchaga</v>
      </c>
      <c r="L893">
        <v>1</v>
      </c>
    </row>
    <row r="894" spans="1:12" hidden="1" x14ac:dyDescent="0.25">
      <c r="A894" t="str">
        <f>'Provincial Parks'!G77</f>
        <v>Hay-Zama Lakes</v>
      </c>
      <c r="L894">
        <v>1</v>
      </c>
    </row>
    <row r="895" spans="1:12" hidden="1" x14ac:dyDescent="0.25">
      <c r="A895" t="str">
        <f>'Provincial Parks'!G78</f>
        <v>Kakwa</v>
      </c>
      <c r="L895">
        <v>1</v>
      </c>
    </row>
    <row r="896" spans="1:12" hidden="1" x14ac:dyDescent="0.25">
      <c r="A896" t="str">
        <f>'Provincial Parks'!G79</f>
        <v>Kananaskis</v>
      </c>
      <c r="L896">
        <v>1</v>
      </c>
    </row>
    <row r="897" spans="1:13" hidden="1" x14ac:dyDescent="0.25">
      <c r="A897" t="str">
        <f>'Provincial Parks'!G80</f>
        <v>Willmore</v>
      </c>
      <c r="L897">
        <v>1</v>
      </c>
    </row>
    <row r="898" spans="1:13" x14ac:dyDescent="0.25">
      <c r="A898" t="str">
        <f>'Edmonton Neighbourhoods'!A1</f>
        <v>Jasper Place</v>
      </c>
      <c r="M898">
        <v>1</v>
      </c>
    </row>
    <row r="899" spans="1:13" hidden="1" x14ac:dyDescent="0.25">
      <c r="A899" t="str">
        <f>'Edmonton Neighbourhoods'!A2</f>
        <v>The Grange</v>
      </c>
      <c r="M899">
        <v>1</v>
      </c>
    </row>
    <row r="900" spans="1:13" hidden="1" x14ac:dyDescent="0.25">
      <c r="A900" t="str">
        <f>'Edmonton Neighbourhoods'!A3</f>
        <v>Lewis Farms</v>
      </c>
      <c r="M900">
        <v>1</v>
      </c>
    </row>
    <row r="901" spans="1:13" hidden="1" x14ac:dyDescent="0.25">
      <c r="A901" t="str">
        <f>'Edmonton Neighbourhoods'!A4</f>
        <v>Laurier Heights</v>
      </c>
      <c r="M901">
        <v>1</v>
      </c>
    </row>
    <row r="902" spans="1:13" hidden="1" x14ac:dyDescent="0.25">
      <c r="A902" t="str">
        <f>'Edmonton Neighbourhoods'!A5</f>
        <v>Westmount</v>
      </c>
      <c r="M902">
        <v>1</v>
      </c>
    </row>
    <row r="903" spans="1:13" hidden="1" x14ac:dyDescent="0.25">
      <c r="A903" t="str">
        <f>'Edmonton Neighbourhoods'!A6</f>
        <v>Heritage Valley</v>
      </c>
      <c r="M903">
        <v>1</v>
      </c>
    </row>
    <row r="904" spans="1:13" hidden="1" x14ac:dyDescent="0.25">
      <c r="A904" t="str">
        <f>'Edmonton Neighbourhoods'!A7</f>
        <v>Kaskitayo</v>
      </c>
      <c r="M904">
        <v>1</v>
      </c>
    </row>
    <row r="905" spans="1:13" hidden="1" x14ac:dyDescent="0.25">
      <c r="A905" t="str">
        <f>'Edmonton Neighbourhoods'!A8</f>
        <v>Petrolia</v>
      </c>
      <c r="M905">
        <v>1</v>
      </c>
    </row>
    <row r="906" spans="1:13" hidden="1" x14ac:dyDescent="0.25">
      <c r="A906" t="str">
        <f>'Edmonton Neighbourhoods'!A9</f>
        <v>Old Strathcona</v>
      </c>
      <c r="M906">
        <v>1</v>
      </c>
    </row>
    <row r="907" spans="1:13" hidden="1" x14ac:dyDescent="0.25">
      <c r="A907" t="str">
        <f>'Edmonton Neighbourhoods'!A10</f>
        <v>Riverbend</v>
      </c>
      <c r="M907">
        <v>1</v>
      </c>
    </row>
    <row r="908" spans="1:13" hidden="1" x14ac:dyDescent="0.25">
      <c r="A908" t="str">
        <f>'Edmonton Neighbourhoods'!A11</f>
        <v>Southgate</v>
      </c>
      <c r="M908">
        <v>1</v>
      </c>
    </row>
    <row r="909" spans="1:13" hidden="1" x14ac:dyDescent="0.25">
      <c r="A909" t="str">
        <f>'Edmonton Neighbourhoods'!A12</f>
        <v>Northgate</v>
      </c>
      <c r="M909">
        <v>1</v>
      </c>
    </row>
    <row r="910" spans="1:13" hidden="1" x14ac:dyDescent="0.25">
      <c r="A910" t="str">
        <f>'Edmonton Neighbourhoods'!A13</f>
        <v>Terwillegar Heights</v>
      </c>
      <c r="M910">
        <v>1</v>
      </c>
    </row>
    <row r="911" spans="1:13" hidden="1" x14ac:dyDescent="0.25">
      <c r="A911" t="str">
        <f>'Edmonton Neighbourhoods'!A14</f>
        <v>Windermere</v>
      </c>
      <c r="M911">
        <v>1</v>
      </c>
    </row>
    <row r="912" spans="1:13" hidden="1" x14ac:dyDescent="0.25">
      <c r="A912" t="str">
        <f>'Edmonton Neighbourhoods'!A15</f>
        <v>The Meadows</v>
      </c>
      <c r="M912">
        <v>1</v>
      </c>
    </row>
    <row r="913" spans="1:13" hidden="1" x14ac:dyDescent="0.25">
      <c r="A913" t="str">
        <f>'Edmonton Neighbourhoods'!A16</f>
        <v>Millwoods</v>
      </c>
      <c r="M913">
        <v>1</v>
      </c>
    </row>
    <row r="914" spans="1:13" hidden="1" x14ac:dyDescent="0.25">
      <c r="A914" t="str">
        <f>'Edmonton Neighbourhoods'!A17</f>
        <v>Tawa</v>
      </c>
      <c r="M914">
        <v>1</v>
      </c>
    </row>
    <row r="915" spans="1:13" hidden="1" x14ac:dyDescent="0.25">
      <c r="A915" t="str">
        <f>'Edmonton Neighbourhoods'!A18</f>
        <v>Burnewood</v>
      </c>
      <c r="M915">
        <v>1</v>
      </c>
    </row>
    <row r="916" spans="1:13" hidden="1" x14ac:dyDescent="0.25">
      <c r="A916" t="str">
        <f>'Edmonton Neighbourhoods'!A19</f>
        <v>Knottwood</v>
      </c>
      <c r="M916">
        <v>1</v>
      </c>
    </row>
    <row r="917" spans="1:13" hidden="1" x14ac:dyDescent="0.25">
      <c r="A917" t="str">
        <f>'Edmonton Neighbourhoods'!A20</f>
        <v>Lakewood</v>
      </c>
      <c r="M917">
        <v>1</v>
      </c>
    </row>
    <row r="918" spans="1:13" hidden="1" x14ac:dyDescent="0.25">
      <c r="A918" t="str">
        <f>'Edmonton Neighbourhoods'!A21</f>
        <v>Millhurst</v>
      </c>
      <c r="M918">
        <v>1</v>
      </c>
    </row>
    <row r="919" spans="1:13" hidden="1" x14ac:dyDescent="0.25">
      <c r="A919" t="str">
        <f>'Edmonton Neighbourhoods'!A22</f>
        <v>Millbourne</v>
      </c>
      <c r="M919">
        <v>1</v>
      </c>
    </row>
    <row r="920" spans="1:13" hidden="1" x14ac:dyDescent="0.25">
      <c r="A920" t="str">
        <f>'Edmonton Neighbourhoods'!A23</f>
        <v>Ridgewood</v>
      </c>
      <c r="M920">
        <v>1</v>
      </c>
    </row>
    <row r="921" spans="1:13" hidden="1" x14ac:dyDescent="0.25">
      <c r="A921" t="str">
        <f>'Edmonton Neighbourhoods'!A24</f>
        <v>Southwood</v>
      </c>
      <c r="M921">
        <v>1</v>
      </c>
    </row>
    <row r="922" spans="1:13" hidden="1" x14ac:dyDescent="0.25">
      <c r="A922" t="str">
        <f>'Edmonton Neighbourhoods'!A25</f>
        <v>Woodvale</v>
      </c>
      <c r="M922">
        <v>1</v>
      </c>
    </row>
    <row r="923" spans="1:13" hidden="1" x14ac:dyDescent="0.25">
      <c r="A923" t="str">
        <f>'Edmonton Neighbourhoods'!A26</f>
        <v>Hardisty</v>
      </c>
      <c r="M923">
        <v>1</v>
      </c>
    </row>
    <row r="924" spans="1:13" hidden="1" x14ac:dyDescent="0.25">
      <c r="A924" t="str">
        <f>'Edmonton Neighbourhoods'!A27</f>
        <v>Big Lake</v>
      </c>
      <c r="M924">
        <v>1</v>
      </c>
    </row>
    <row r="925" spans="1:13" hidden="1" x14ac:dyDescent="0.25">
      <c r="A925" t="str">
        <f>'Edmonton Neighbourhoods'!A28</f>
        <v>Castle Downs</v>
      </c>
      <c r="M925">
        <v>1</v>
      </c>
    </row>
    <row r="926" spans="1:13" hidden="1" x14ac:dyDescent="0.25">
      <c r="A926" t="str">
        <f>'Edmonton Neighbourhoods'!A29</f>
        <v>The Palisades</v>
      </c>
      <c r="M926">
        <v>1</v>
      </c>
    </row>
    <row r="927" spans="1:13" hidden="1" x14ac:dyDescent="0.25">
      <c r="A927" t="str">
        <f>'Edmonton Neighbourhoods'!A30</f>
        <v>Beverly</v>
      </c>
      <c r="M927">
        <v>1</v>
      </c>
    </row>
    <row r="928" spans="1:13" hidden="1" x14ac:dyDescent="0.25">
      <c r="A928" t="str">
        <f>'Edmonton Neighbourhoods'!A31</f>
        <v>Casselman</v>
      </c>
      <c r="M928">
        <v>1</v>
      </c>
    </row>
    <row r="929" spans="1:13" hidden="1" x14ac:dyDescent="0.25">
      <c r="A929" t="str">
        <f>'Edmonton Neighbourhoods'!A32</f>
        <v>Steele Heights</v>
      </c>
      <c r="M929">
        <v>1</v>
      </c>
    </row>
    <row r="930" spans="1:13" hidden="1" x14ac:dyDescent="0.25">
      <c r="A930" t="str">
        <f>'Edmonton Neighbourhoods'!A33</f>
        <v>Clareview</v>
      </c>
      <c r="M930">
        <v>1</v>
      </c>
    </row>
    <row r="931" spans="1:13" hidden="1" x14ac:dyDescent="0.25">
      <c r="A931" t="str">
        <f>'Edmonton Neighbourhoods'!A34</f>
        <v>Heritage</v>
      </c>
      <c r="M931">
        <v>1</v>
      </c>
    </row>
    <row r="932" spans="1:13" hidden="1" x14ac:dyDescent="0.25">
      <c r="A932" t="str">
        <f>'Edmonton Neighbourhoods'!A35</f>
        <v>Lake District</v>
      </c>
      <c r="M932">
        <v>1</v>
      </c>
    </row>
    <row r="933" spans="1:13" hidden="1" x14ac:dyDescent="0.25">
      <c r="A933" t="str">
        <f>'Edmonton Neighbourhoods'!A36</f>
        <v>Pilot Sound</v>
      </c>
      <c r="M933">
        <v>1</v>
      </c>
    </row>
    <row r="934" spans="1:13" hidden="1" x14ac:dyDescent="0.25">
      <c r="A934" t="str">
        <f>'Edmonton Neighbourhoods'!A37</f>
        <v>Dickinsfield</v>
      </c>
      <c r="M934">
        <v>1</v>
      </c>
    </row>
    <row r="935" spans="1:13" hidden="1" x14ac:dyDescent="0.25">
      <c r="A935" t="str">
        <f>'Edmonton Neighbourhoods'!A38</f>
        <v>Inglewood</v>
      </c>
      <c r="M935">
        <v>1</v>
      </c>
    </row>
    <row r="936" spans="1:13" hidden="1" x14ac:dyDescent="0.25">
      <c r="A936" t="str">
        <f>'Edmonton Neighbourhoods'!A39</f>
        <v>Kingsway</v>
      </c>
      <c r="M936">
        <v>1</v>
      </c>
    </row>
    <row r="937" spans="1:13" hidden="1" x14ac:dyDescent="0.25">
      <c r="A937" t="str">
        <f>'Edmonton Neighbourhoods'!A40</f>
        <v>Chinatown</v>
      </c>
      <c r="M937">
        <v>1</v>
      </c>
    </row>
    <row r="938" spans="1:13" hidden="1" x14ac:dyDescent="0.25">
      <c r="A938" t="str">
        <f>'Edmonton Neighbourhoods'!A41</f>
        <v>Little Italy</v>
      </c>
      <c r="M938">
        <v>1</v>
      </c>
    </row>
    <row r="939" spans="1:13" hidden="1" x14ac:dyDescent="0.25">
      <c r="A939" t="str">
        <f>'Edmonton Neighbourhoods'!A42</f>
        <v>Japantown</v>
      </c>
      <c r="M939">
        <v>1</v>
      </c>
    </row>
    <row r="940" spans="1:13" hidden="1" x14ac:dyDescent="0.25">
      <c r="A940" t="str">
        <f>'Edmonton Neighbourhoods'!A43</f>
        <v>Quarters</v>
      </c>
      <c r="M940">
        <v>1</v>
      </c>
    </row>
    <row r="941" spans="1:13" hidden="1" x14ac:dyDescent="0.25">
      <c r="A941" t="str">
        <f>'Edmonton Neighbourhoods'!A44</f>
        <v>Inglewood</v>
      </c>
      <c r="M941">
        <v>1</v>
      </c>
    </row>
    <row r="942" spans="1:13" hidden="1" x14ac:dyDescent="0.25">
      <c r="A942" t="str">
        <f>'Edmonton Neighbourhoods'!B45</f>
        <v>Boyle Street</v>
      </c>
      <c r="M942">
        <v>1</v>
      </c>
    </row>
    <row r="943" spans="1:13" hidden="1" x14ac:dyDescent="0.25">
      <c r="A943" t="str">
        <f>'Edmonton Neighbourhoods'!B46</f>
        <v>Central McDougall</v>
      </c>
      <c r="M943">
        <v>1</v>
      </c>
    </row>
    <row r="944" spans="1:13" hidden="1" x14ac:dyDescent="0.25">
      <c r="A944" t="str">
        <f>'Edmonton Neighbourhoods'!B47</f>
        <v>Grandin</v>
      </c>
      <c r="M944">
        <v>1</v>
      </c>
    </row>
    <row r="945" spans="1:13" hidden="1" x14ac:dyDescent="0.25">
      <c r="A945" t="str">
        <f>'Edmonton Neighbourhoods'!B48</f>
        <v>McCauley</v>
      </c>
      <c r="M945">
        <v>1</v>
      </c>
    </row>
    <row r="946" spans="1:13" hidden="1" x14ac:dyDescent="0.25">
      <c r="A946" t="str">
        <f>'Edmonton Neighbourhoods'!B49</f>
        <v>Oliver</v>
      </c>
      <c r="M946">
        <v>1</v>
      </c>
    </row>
    <row r="947" spans="1:13" hidden="1" x14ac:dyDescent="0.25">
      <c r="A947" t="str">
        <f>'Edmonton Neighbourhoods'!B50</f>
        <v>Queen Mary Park</v>
      </c>
      <c r="M947">
        <v>1</v>
      </c>
    </row>
    <row r="948" spans="1:13" hidden="1" x14ac:dyDescent="0.25">
      <c r="A948" t="str">
        <f>'Edmonton Neighbourhoods'!B51</f>
        <v>Riverdale</v>
      </c>
      <c r="M948">
        <v>1</v>
      </c>
    </row>
    <row r="949" spans="1:13" hidden="1" x14ac:dyDescent="0.25">
      <c r="A949" t="str">
        <f>'Edmonton Neighbourhoods'!B52</f>
        <v>Rossdale</v>
      </c>
      <c r="M949">
        <v>1</v>
      </c>
    </row>
    <row r="950" spans="1:13" hidden="1" x14ac:dyDescent="0.25">
      <c r="A950" t="str">
        <f>'Edmonton Neighbourhoods'!B53</f>
        <v>Alberta Avenue</v>
      </c>
      <c r="M950">
        <v>1</v>
      </c>
    </row>
    <row r="951" spans="1:13" hidden="1" x14ac:dyDescent="0.25">
      <c r="A951" t="str">
        <f>'Edmonton Neighbourhoods'!B54</f>
        <v>Cloverdale</v>
      </c>
      <c r="M951">
        <v>1</v>
      </c>
    </row>
    <row r="952" spans="1:13" hidden="1" x14ac:dyDescent="0.25">
      <c r="A952" t="str">
        <f>'Edmonton Neighbourhoods'!B55</f>
        <v>Delton</v>
      </c>
      <c r="M952">
        <v>1</v>
      </c>
    </row>
    <row r="953" spans="1:13" hidden="1" x14ac:dyDescent="0.25">
      <c r="A953" t="str">
        <f>'Edmonton Neighbourhoods'!B56</f>
        <v>Eastwood</v>
      </c>
      <c r="M953">
        <v>1</v>
      </c>
    </row>
    <row r="954" spans="1:13" hidden="1" x14ac:dyDescent="0.25">
      <c r="A954" t="str">
        <f>'Edmonton Neighbourhoods'!B57</f>
        <v>Elmwood Park</v>
      </c>
      <c r="M954">
        <v>1</v>
      </c>
    </row>
    <row r="955" spans="1:13" hidden="1" x14ac:dyDescent="0.25">
      <c r="A955" t="str">
        <f>'Edmonton Neighbourhoods'!B58</f>
        <v>Parkdale</v>
      </c>
      <c r="M955">
        <v>1</v>
      </c>
    </row>
    <row r="956" spans="1:13" hidden="1" x14ac:dyDescent="0.25">
      <c r="A956" t="str">
        <f>'Edmonton Neighbourhoods'!B59</f>
        <v>Prince Rupert</v>
      </c>
      <c r="M956">
        <v>1</v>
      </c>
    </row>
    <row r="957" spans="1:13" hidden="1" x14ac:dyDescent="0.25">
      <c r="A957" t="str">
        <f>'Edmonton Neighbourhoods'!B60</f>
        <v>Spruce Avenue</v>
      </c>
      <c r="M957">
        <v>1</v>
      </c>
    </row>
    <row r="958" spans="1:13" hidden="1" x14ac:dyDescent="0.25">
      <c r="A958" t="str">
        <f>'Edmonton Neighbourhoods'!B61</f>
        <v>Strathearn</v>
      </c>
      <c r="M958">
        <v>1</v>
      </c>
    </row>
    <row r="959" spans="1:13" hidden="1" x14ac:dyDescent="0.25">
      <c r="A959" t="str">
        <f>'Edmonton Neighbourhoods'!B62</f>
        <v>Westwood</v>
      </c>
      <c r="M959">
        <v>1</v>
      </c>
    </row>
    <row r="960" spans="1:13" hidden="1" x14ac:dyDescent="0.25">
      <c r="A960" t="str">
        <f>'Edmonton Neighbourhoods'!B63</f>
        <v>Britannia</v>
      </c>
      <c r="M960">
        <v>1</v>
      </c>
    </row>
    <row r="961" spans="1:13" hidden="1" x14ac:dyDescent="0.25">
      <c r="A961" t="str">
        <f>'Edmonton Neighbourhoods'!B64</f>
        <v>Canora</v>
      </c>
      <c r="M961">
        <v>1</v>
      </c>
    </row>
    <row r="962" spans="1:13" hidden="1" x14ac:dyDescent="0.25">
      <c r="A962" t="str">
        <f>'Edmonton Neighbourhoods'!B65</f>
        <v>Elmwood</v>
      </c>
      <c r="M962">
        <v>1</v>
      </c>
    </row>
    <row r="963" spans="1:13" hidden="1" x14ac:dyDescent="0.25">
      <c r="A963" t="str">
        <f>'Edmonton Neighbourhoods'!B66</f>
        <v>Glenwood</v>
      </c>
      <c r="M963">
        <v>1</v>
      </c>
    </row>
    <row r="964" spans="1:13" hidden="1" x14ac:dyDescent="0.25">
      <c r="A964" t="str">
        <f>'Edmonton Neighbourhoods'!B67</f>
        <v>High Park</v>
      </c>
      <c r="M964">
        <v>1</v>
      </c>
    </row>
    <row r="965" spans="1:13" hidden="1" x14ac:dyDescent="0.25">
      <c r="A965" t="str">
        <f>'Edmonton Neighbourhoods'!B68</f>
        <v>Jasper Park</v>
      </c>
      <c r="M965">
        <v>1</v>
      </c>
    </row>
    <row r="966" spans="1:13" hidden="1" x14ac:dyDescent="0.25">
      <c r="A966" t="str">
        <f>'Edmonton Neighbourhoods'!B69</f>
        <v>Mayfield</v>
      </c>
      <c r="M966">
        <v>1</v>
      </c>
    </row>
    <row r="967" spans="1:13" hidden="1" x14ac:dyDescent="0.25">
      <c r="A967" t="str">
        <f>'Edmonton Neighbourhoods'!B70</f>
        <v>Lynnwood</v>
      </c>
      <c r="M967">
        <v>1</v>
      </c>
    </row>
    <row r="968" spans="1:13" hidden="1" x14ac:dyDescent="0.25">
      <c r="A968" t="str">
        <f>'Edmonton Neighbourhoods'!B71</f>
        <v>Meadowlark Park</v>
      </c>
      <c r="M968">
        <v>1</v>
      </c>
    </row>
    <row r="969" spans="1:13" hidden="1" x14ac:dyDescent="0.25">
      <c r="A969" t="str">
        <f>'Edmonton Neighbourhoods'!B72</f>
        <v>Patricia Heights</v>
      </c>
      <c r="M969">
        <v>1</v>
      </c>
    </row>
    <row r="970" spans="1:13" hidden="1" x14ac:dyDescent="0.25">
      <c r="A970" t="str">
        <f>'Edmonton Neighbourhoods'!B73</f>
        <v>Rio Terrace</v>
      </c>
      <c r="M970">
        <v>1</v>
      </c>
    </row>
    <row r="971" spans="1:13" hidden="1" x14ac:dyDescent="0.25">
      <c r="A971" t="str">
        <f>'Edmonton Neighbourhoods'!B74</f>
        <v>Sherwood</v>
      </c>
      <c r="M971">
        <v>1</v>
      </c>
    </row>
    <row r="972" spans="1:13" hidden="1" x14ac:dyDescent="0.25">
      <c r="A972" t="str">
        <f>'Edmonton Neighbourhoods'!B75</f>
        <v>West Jasper Place</v>
      </c>
      <c r="M972">
        <v>1</v>
      </c>
    </row>
    <row r="973" spans="1:13" hidden="1" x14ac:dyDescent="0.25">
      <c r="A973" t="str">
        <f>'Edmonton Neighbourhoods'!B76</f>
        <v>West Meadowlark Park</v>
      </c>
      <c r="M973">
        <v>1</v>
      </c>
    </row>
    <row r="974" spans="1:13" hidden="1" x14ac:dyDescent="0.25">
      <c r="A974" t="str">
        <f>'Edmonton Neighbourhoods'!B77</f>
        <v>Glastonbury</v>
      </c>
      <c r="M974">
        <v>1</v>
      </c>
    </row>
    <row r="975" spans="1:13" hidden="1" x14ac:dyDescent="0.25">
      <c r="A975" t="str">
        <f>'Edmonton Neighbourhoods'!B78</f>
        <v>Granville</v>
      </c>
      <c r="M975">
        <v>1</v>
      </c>
    </row>
    <row r="976" spans="1:13" hidden="1" x14ac:dyDescent="0.25">
      <c r="A976" t="str">
        <f>'Edmonton Neighbourhoods'!B79</f>
        <v>The Hamptons</v>
      </c>
      <c r="M976">
        <v>1</v>
      </c>
    </row>
    <row r="977" spans="1:13" hidden="1" x14ac:dyDescent="0.25">
      <c r="A977" t="str">
        <f>'Edmonton Neighbourhoods'!B80</f>
        <v>Breckenridge Greens</v>
      </c>
      <c r="M977">
        <v>1</v>
      </c>
    </row>
    <row r="978" spans="1:13" hidden="1" x14ac:dyDescent="0.25">
      <c r="A978" t="str">
        <f>'Edmonton Neighbourhoods'!B81</f>
        <v>Potter Greens</v>
      </c>
      <c r="M978">
        <v>1</v>
      </c>
    </row>
    <row r="979" spans="1:13" hidden="1" x14ac:dyDescent="0.25">
      <c r="A979" t="str">
        <f>'Edmonton Neighbourhoods'!B82</f>
        <v>Rosenthal</v>
      </c>
      <c r="M979">
        <v>1</v>
      </c>
    </row>
    <row r="980" spans="1:13" hidden="1" x14ac:dyDescent="0.25">
      <c r="A980" t="str">
        <f>'Edmonton Neighbourhoods'!B83</f>
        <v>Secord</v>
      </c>
      <c r="M980">
        <v>1</v>
      </c>
    </row>
    <row r="981" spans="1:13" hidden="1" x14ac:dyDescent="0.25">
      <c r="A981" t="str">
        <f>'Edmonton Neighbourhoods'!B84</f>
        <v>Stewart Greens</v>
      </c>
      <c r="M981">
        <v>1</v>
      </c>
    </row>
    <row r="982" spans="1:13" hidden="1" x14ac:dyDescent="0.25">
      <c r="A982" t="str">
        <f>'Edmonton Neighbourhoods'!B85</f>
        <v>Suder Greens</v>
      </c>
      <c r="M982">
        <v>1</v>
      </c>
    </row>
    <row r="983" spans="1:13" hidden="1" x14ac:dyDescent="0.25">
      <c r="A983" t="str">
        <f>'Edmonton Neighbourhoods'!B86</f>
        <v>Webber Greens</v>
      </c>
      <c r="M983">
        <v>1</v>
      </c>
    </row>
    <row r="984" spans="1:13" hidden="1" x14ac:dyDescent="0.25">
      <c r="A984" t="str">
        <f>'Edmonton Neighbourhoods'!B87</f>
        <v>Aldergrove</v>
      </c>
      <c r="M984">
        <v>1</v>
      </c>
    </row>
    <row r="985" spans="1:13" hidden="1" x14ac:dyDescent="0.25">
      <c r="A985" t="str">
        <f>'Edmonton Neighbourhoods'!B88</f>
        <v>Belmead</v>
      </c>
      <c r="M985">
        <v>1</v>
      </c>
    </row>
    <row r="986" spans="1:13" hidden="1" x14ac:dyDescent="0.25">
      <c r="A986" t="str">
        <f>'Edmonton Neighbourhoods'!B89</f>
        <v>Buena Vista</v>
      </c>
      <c r="M986">
        <v>1</v>
      </c>
    </row>
    <row r="987" spans="1:13" hidden="1" x14ac:dyDescent="0.25">
      <c r="A987" t="str">
        <f>'Edmonton Neighbourhoods'!B90</f>
        <v>North Callingwood</v>
      </c>
      <c r="M987">
        <v>1</v>
      </c>
    </row>
    <row r="988" spans="1:13" hidden="1" x14ac:dyDescent="0.25">
      <c r="A988" t="str">
        <f>'Edmonton Neighbourhoods'!B91</f>
        <v>South Callingwood</v>
      </c>
      <c r="M988">
        <v>1</v>
      </c>
    </row>
    <row r="989" spans="1:13" hidden="1" x14ac:dyDescent="0.25">
      <c r="A989" t="str">
        <f>'Edmonton Neighbourhoods'!B92</f>
        <v>Cameron Heights</v>
      </c>
      <c r="M989">
        <v>1</v>
      </c>
    </row>
    <row r="990" spans="1:13" hidden="1" x14ac:dyDescent="0.25">
      <c r="A990" t="str">
        <f>'Edmonton Neighbourhoods'!B93</f>
        <v>Crestwood</v>
      </c>
      <c r="M990">
        <v>1</v>
      </c>
    </row>
    <row r="991" spans="1:13" hidden="1" x14ac:dyDescent="0.25">
      <c r="A991" t="str">
        <f>'Edmonton Neighbourhoods'!B94</f>
        <v>Dechene</v>
      </c>
      <c r="M991">
        <v>1</v>
      </c>
    </row>
    <row r="992" spans="1:13" hidden="1" x14ac:dyDescent="0.25">
      <c r="A992" t="str">
        <f>'Edmonton Neighbourhoods'!B95</f>
        <v>Donsdale</v>
      </c>
      <c r="M992">
        <v>1</v>
      </c>
    </row>
    <row r="993" spans="1:13" hidden="1" x14ac:dyDescent="0.25">
      <c r="A993" t="str">
        <f>'Edmonton Neighbourhoods'!B96</f>
        <v>Gariepy</v>
      </c>
      <c r="M993">
        <v>1</v>
      </c>
    </row>
    <row r="994" spans="1:13" hidden="1" x14ac:dyDescent="0.25">
      <c r="A994" t="str">
        <f>'Edmonton Neighbourhoods'!B97</f>
        <v>Glenora</v>
      </c>
      <c r="M994">
        <v>1</v>
      </c>
    </row>
    <row r="995" spans="1:13" hidden="1" x14ac:dyDescent="0.25">
      <c r="A995" t="str">
        <f>'Edmonton Neighbourhoods'!B98</f>
        <v>Groat Estates</v>
      </c>
      <c r="M995">
        <v>1</v>
      </c>
    </row>
    <row r="996" spans="1:13" hidden="1" x14ac:dyDescent="0.25">
      <c r="A996" t="str">
        <f>'Edmonton Neighbourhoods'!B99</f>
        <v>Grovenor</v>
      </c>
      <c r="M996">
        <v>1</v>
      </c>
    </row>
    <row r="997" spans="1:13" hidden="1" x14ac:dyDescent="0.25">
      <c r="A997" t="str">
        <f>'Edmonton Neighbourhoods'!B100</f>
        <v>Jamieson Place</v>
      </c>
      <c r="M997">
        <v>1</v>
      </c>
    </row>
    <row r="998" spans="1:13" hidden="1" x14ac:dyDescent="0.25">
      <c r="A998" t="str">
        <f>'Edmonton Neighbourhoods'!B101</f>
        <v>La Perle</v>
      </c>
      <c r="M998">
        <v>1</v>
      </c>
    </row>
    <row r="999" spans="1:13" hidden="1" x14ac:dyDescent="0.25">
      <c r="A999" t="str">
        <f>'Edmonton Neighbourhoods'!B102</f>
        <v>Laurier Heights</v>
      </c>
      <c r="M999">
        <v>1</v>
      </c>
    </row>
    <row r="1000" spans="1:13" hidden="1" x14ac:dyDescent="0.25">
      <c r="A1000" t="str">
        <f>'Edmonton Neighbourhoods'!B103</f>
        <v>Lymburn</v>
      </c>
      <c r="M1000">
        <v>1</v>
      </c>
    </row>
    <row r="1001" spans="1:13" hidden="1" x14ac:dyDescent="0.25">
      <c r="A1001" t="str">
        <f>'Edmonton Neighbourhoods'!B104</f>
        <v>McQueen</v>
      </c>
      <c r="M1001">
        <v>1</v>
      </c>
    </row>
    <row r="1002" spans="1:13" hidden="1" x14ac:dyDescent="0.25">
      <c r="A1002" t="str">
        <f>'Edmonton Neighbourhoods'!B105</f>
        <v>North Glenora</v>
      </c>
      <c r="M1002">
        <v>1</v>
      </c>
    </row>
    <row r="1003" spans="1:13" hidden="1" x14ac:dyDescent="0.25">
      <c r="A1003" t="str">
        <f>'Edmonton Neighbourhoods'!B106</f>
        <v>Oleskiw</v>
      </c>
      <c r="M1003">
        <v>1</v>
      </c>
    </row>
    <row r="1004" spans="1:13" hidden="1" x14ac:dyDescent="0.25">
      <c r="A1004" t="str">
        <f>'Edmonton Neighbourhoods'!B107</f>
        <v>Ormsby Place</v>
      </c>
      <c r="M1004">
        <v>1</v>
      </c>
    </row>
    <row r="1005" spans="1:13" hidden="1" x14ac:dyDescent="0.25">
      <c r="A1005" t="str">
        <f>'Edmonton Neighbourhoods'!B108</f>
        <v>Parkview</v>
      </c>
      <c r="M1005">
        <v>1</v>
      </c>
    </row>
    <row r="1006" spans="1:13" hidden="1" x14ac:dyDescent="0.25">
      <c r="A1006" t="str">
        <f>'Edmonton Neighbourhoods'!B109</f>
        <v>Place LaRue</v>
      </c>
      <c r="M1006">
        <v>1</v>
      </c>
    </row>
    <row r="1007" spans="1:13" hidden="1" x14ac:dyDescent="0.25">
      <c r="A1007" t="str">
        <f>'Edmonton Neighbourhoods'!B110</f>
        <v>Quesnell Heights</v>
      </c>
      <c r="M1007">
        <v>1</v>
      </c>
    </row>
    <row r="1008" spans="1:13" hidden="1" x14ac:dyDescent="0.25">
      <c r="A1008" t="str">
        <f>'Edmonton Neighbourhoods'!B111</f>
        <v>Summerlea</v>
      </c>
      <c r="M1008">
        <v>1</v>
      </c>
    </row>
    <row r="1009" spans="1:13" hidden="1" x14ac:dyDescent="0.25">
      <c r="A1009" t="str">
        <f>'Edmonton Neighbourhoods'!B112</f>
        <v>Terra Losa</v>
      </c>
      <c r="M1009">
        <v>1</v>
      </c>
    </row>
    <row r="1010" spans="1:13" hidden="1" x14ac:dyDescent="0.25">
      <c r="A1010" t="str">
        <f>'Edmonton Neighbourhoods'!B113</f>
        <v>Thorncliff</v>
      </c>
      <c r="M1010">
        <v>1</v>
      </c>
    </row>
    <row r="1011" spans="1:13" hidden="1" x14ac:dyDescent="0.25">
      <c r="A1011" t="str">
        <f>'Edmonton Neighbourhoods'!B114</f>
        <v>Valleyview</v>
      </c>
      <c r="M1011">
        <v>1</v>
      </c>
    </row>
    <row r="1012" spans="1:13" hidden="1" x14ac:dyDescent="0.25">
      <c r="A1012" t="str">
        <f>'Edmonton Neighbourhoods'!B115</f>
        <v>Wedgewood Heights</v>
      </c>
      <c r="M1012">
        <v>1</v>
      </c>
    </row>
    <row r="1013" spans="1:13" hidden="1" x14ac:dyDescent="0.25">
      <c r="A1013" t="str">
        <f>'Edmonton Neighbourhoods'!B116</f>
        <v>West Glenora</v>
      </c>
      <c r="M1013">
        <v>1</v>
      </c>
    </row>
    <row r="1014" spans="1:13" hidden="1" x14ac:dyDescent="0.25">
      <c r="A1014" t="str">
        <f>'Edmonton Neighbourhoods'!B117</f>
        <v>Westgrove</v>
      </c>
      <c r="M1014">
        <v>1</v>
      </c>
    </row>
    <row r="1015" spans="1:13" hidden="1" x14ac:dyDescent="0.25">
      <c r="A1015" t="str">
        <f>'Edmonton Neighbourhoods'!B118</f>
        <v>Westmount</v>
      </c>
      <c r="M1015">
        <v>1</v>
      </c>
    </row>
    <row r="1016" spans="1:13" hidden="1" x14ac:dyDescent="0.25">
      <c r="A1016" t="str">
        <f>'Edmonton Neighbourhoods'!B119</f>
        <v>Westridge</v>
      </c>
      <c r="M1016">
        <v>1</v>
      </c>
    </row>
    <row r="1017" spans="1:13" hidden="1" x14ac:dyDescent="0.25">
      <c r="A1017" t="str">
        <f>'Edmonton Neighbourhoods'!B120</f>
        <v>Westview Village</v>
      </c>
      <c r="M1017">
        <v>1</v>
      </c>
    </row>
    <row r="1018" spans="1:13" hidden="1" x14ac:dyDescent="0.25">
      <c r="A1018" t="str">
        <f>'Edmonton Neighbourhoods'!B121</f>
        <v>Allard</v>
      </c>
      <c r="M1018">
        <v>1</v>
      </c>
    </row>
    <row r="1019" spans="1:13" hidden="1" x14ac:dyDescent="0.25">
      <c r="A1019" t="str">
        <f>'Edmonton Neighbourhoods'!B122</f>
        <v>Blackburne</v>
      </c>
      <c r="M1019">
        <v>1</v>
      </c>
    </row>
    <row r="1020" spans="1:13" hidden="1" x14ac:dyDescent="0.25">
      <c r="A1020" t="str">
        <f>'Edmonton Neighbourhoods'!B123</f>
        <v>Blackmud Creek</v>
      </c>
      <c r="M1020">
        <v>1</v>
      </c>
    </row>
    <row r="1021" spans="1:13" hidden="1" x14ac:dyDescent="0.25">
      <c r="A1021" t="str">
        <f>'Edmonton Neighbourhoods'!B124</f>
        <v>Callaghan</v>
      </c>
      <c r="M1021">
        <v>1</v>
      </c>
    </row>
    <row r="1022" spans="1:13" hidden="1" x14ac:dyDescent="0.25">
      <c r="A1022" t="str">
        <f>'Edmonton Neighbourhoods'!B125</f>
        <v>Chappelle</v>
      </c>
      <c r="M1022">
        <v>1</v>
      </c>
    </row>
    <row r="1023" spans="1:13" hidden="1" x14ac:dyDescent="0.25">
      <c r="A1023" t="str">
        <f>'Edmonton Neighbourhoods'!B126</f>
        <v>Heritage Valley Town Centre</v>
      </c>
      <c r="M1023">
        <v>1</v>
      </c>
    </row>
    <row r="1024" spans="1:13" hidden="1" x14ac:dyDescent="0.25">
      <c r="A1024" t="str">
        <f>'Edmonton Neighbourhoods'!B127</f>
        <v>MacEwan</v>
      </c>
      <c r="M1024">
        <v>1</v>
      </c>
    </row>
    <row r="1025" spans="1:13" hidden="1" x14ac:dyDescent="0.25">
      <c r="A1025" t="str">
        <f>'Edmonton Neighbourhoods'!B128</f>
        <v>Richford</v>
      </c>
      <c r="M1025">
        <v>1</v>
      </c>
    </row>
    <row r="1026" spans="1:13" hidden="1" x14ac:dyDescent="0.25">
      <c r="A1026" t="str">
        <f>'Edmonton Neighbourhoods'!B129</f>
        <v>Rutherford</v>
      </c>
      <c r="M1026">
        <v>1</v>
      </c>
    </row>
    <row r="1027" spans="1:13" hidden="1" x14ac:dyDescent="0.25">
      <c r="A1027" t="str">
        <f>'Edmonton Neighbourhoods'!B130</f>
        <v>Aspen Gardens</v>
      </c>
      <c r="M1027">
        <v>1</v>
      </c>
    </row>
    <row r="1028" spans="1:13" hidden="1" x14ac:dyDescent="0.25">
      <c r="A1028" t="str">
        <f>'Edmonton Neighbourhoods'!B131</f>
        <v>Blue Quill</v>
      </c>
      <c r="M1028">
        <v>1</v>
      </c>
    </row>
    <row r="1029" spans="1:13" hidden="1" x14ac:dyDescent="0.25">
      <c r="A1029" t="str">
        <f>'Edmonton Neighbourhoods'!B132</f>
        <v>Blue Quill Estates</v>
      </c>
      <c r="M1029">
        <v>1</v>
      </c>
    </row>
    <row r="1030" spans="1:13" hidden="1" x14ac:dyDescent="0.25">
      <c r="A1030" t="str">
        <f>'Edmonton Neighbourhoods'!B133</f>
        <v>Bearspaw</v>
      </c>
      <c r="M1030">
        <v>1</v>
      </c>
    </row>
    <row r="1031" spans="1:13" hidden="1" x14ac:dyDescent="0.25">
      <c r="A1031" t="str">
        <f>'Edmonton Neighbourhoods'!B134</f>
        <v>Duggan</v>
      </c>
      <c r="M1031">
        <v>1</v>
      </c>
    </row>
    <row r="1032" spans="1:13" hidden="1" x14ac:dyDescent="0.25">
      <c r="A1032" t="str">
        <f>'Edmonton Neighbourhoods'!B135</f>
        <v>Ermineskin</v>
      </c>
      <c r="M1032">
        <v>1</v>
      </c>
    </row>
    <row r="1033" spans="1:13" hidden="1" x14ac:dyDescent="0.25">
      <c r="A1033" t="str">
        <f>'Edmonton Neighbourhoods'!B136</f>
        <v>Greenfield</v>
      </c>
      <c r="M1033">
        <v>1</v>
      </c>
    </row>
    <row r="1034" spans="1:13" hidden="1" x14ac:dyDescent="0.25">
      <c r="A1034" t="str">
        <f>'Edmonton Neighbourhoods'!B137</f>
        <v>Keheewin</v>
      </c>
      <c r="M1034">
        <v>1</v>
      </c>
    </row>
    <row r="1035" spans="1:13" hidden="1" x14ac:dyDescent="0.25">
      <c r="A1035" t="str">
        <f>'Edmonton Neighbourhoods'!B138</f>
        <v>Rideau Park</v>
      </c>
      <c r="M1035">
        <v>1</v>
      </c>
    </row>
    <row r="1036" spans="1:13" hidden="1" x14ac:dyDescent="0.25">
      <c r="A1036" t="str">
        <f>'Edmonton Neighbourhoods'!B139</f>
        <v>Royal Gardens</v>
      </c>
      <c r="M1036">
        <v>1</v>
      </c>
    </row>
    <row r="1037" spans="1:13" hidden="1" x14ac:dyDescent="0.25">
      <c r="A1037" t="str">
        <f>'Edmonton Neighbourhoods'!B140</f>
        <v>Skyrattler</v>
      </c>
      <c r="M1037">
        <v>1</v>
      </c>
    </row>
    <row r="1038" spans="1:13" hidden="1" x14ac:dyDescent="0.25">
      <c r="A1038" t="str">
        <f>'Edmonton Neighbourhoods'!B141</f>
        <v>Steinhauer</v>
      </c>
      <c r="M1038">
        <v>1</v>
      </c>
    </row>
    <row r="1039" spans="1:13" hidden="1" x14ac:dyDescent="0.25">
      <c r="A1039" t="str">
        <f>'Edmonton Neighbourhoods'!B142</f>
        <v>Sweet Grass</v>
      </c>
      <c r="M1039">
        <v>1</v>
      </c>
    </row>
    <row r="1040" spans="1:13" hidden="1" x14ac:dyDescent="0.25">
      <c r="A1040" t="str">
        <f>'Edmonton Neighbourhoods'!B143</f>
        <v>Twin Brooks</v>
      </c>
      <c r="M1040">
        <v>1</v>
      </c>
    </row>
    <row r="1041" spans="1:13" hidden="1" x14ac:dyDescent="0.25">
      <c r="A1041" t="str">
        <f>'Edmonton Neighbourhoods'!B144</f>
        <v>Westbrook Estates</v>
      </c>
      <c r="M1041">
        <v>1</v>
      </c>
    </row>
    <row r="1042" spans="1:13" hidden="1" x14ac:dyDescent="0.25">
      <c r="A1042" t="str">
        <f>'Edmonton Neighbourhoods'!B145</f>
        <v>Allendale</v>
      </c>
      <c r="M1042">
        <v>1</v>
      </c>
    </row>
    <row r="1043" spans="1:13" hidden="1" x14ac:dyDescent="0.25">
      <c r="A1043" t="str">
        <f>'Edmonton Neighbourhoods'!B146</f>
        <v>Belgravia</v>
      </c>
      <c r="M1043">
        <v>1</v>
      </c>
    </row>
    <row r="1044" spans="1:13" hidden="1" x14ac:dyDescent="0.25">
      <c r="A1044" t="str">
        <f>'Edmonton Neighbourhoods'!B147</f>
        <v>Garneau</v>
      </c>
      <c r="M1044">
        <v>1</v>
      </c>
    </row>
    <row r="1045" spans="1:13" hidden="1" x14ac:dyDescent="0.25">
      <c r="A1045" t="str">
        <f>'Edmonton Neighbourhoods'!B148</f>
        <v>Grandview Heights</v>
      </c>
      <c r="M1045">
        <v>1</v>
      </c>
    </row>
    <row r="1046" spans="1:13" hidden="1" x14ac:dyDescent="0.25">
      <c r="A1046" t="str">
        <f>'Edmonton Neighbourhoods'!B149</f>
        <v>McKernan</v>
      </c>
      <c r="M1046">
        <v>1</v>
      </c>
    </row>
    <row r="1047" spans="1:13" hidden="1" x14ac:dyDescent="0.25">
      <c r="A1047" t="str">
        <f>'Edmonton Neighbourhoods'!B150</f>
        <v>Parkallen</v>
      </c>
      <c r="M1047">
        <v>1</v>
      </c>
    </row>
    <row r="1048" spans="1:13" hidden="1" x14ac:dyDescent="0.25">
      <c r="A1048" t="str">
        <f>'Edmonton Neighbourhoods'!B151</f>
        <v>Queen Alexandra</v>
      </c>
      <c r="M1048">
        <v>1</v>
      </c>
    </row>
    <row r="1049" spans="1:13" hidden="1" x14ac:dyDescent="0.25">
      <c r="A1049" t="str">
        <f>'Edmonton Neighbourhoods'!B152</f>
        <v>Strathcona</v>
      </c>
      <c r="M1049">
        <v>1</v>
      </c>
    </row>
    <row r="1050" spans="1:13" hidden="1" x14ac:dyDescent="0.25">
      <c r="A1050" t="str">
        <f>'Edmonton Neighbourhoods'!B153</f>
        <v>Windsor Park</v>
      </c>
      <c r="M1050">
        <v>1</v>
      </c>
    </row>
    <row r="1051" spans="1:13" hidden="1" x14ac:dyDescent="0.25">
      <c r="A1051" t="str">
        <f>'Edmonton Neighbourhoods'!B154</f>
        <v>Brander Gardens</v>
      </c>
      <c r="M1051">
        <v>1</v>
      </c>
    </row>
    <row r="1052" spans="1:13" hidden="1" x14ac:dyDescent="0.25">
      <c r="A1052" t="str">
        <f>'Edmonton Neighbourhoods'!B155</f>
        <v>Brookside</v>
      </c>
      <c r="M1052">
        <v>1</v>
      </c>
    </row>
    <row r="1053" spans="1:13" hidden="1" x14ac:dyDescent="0.25">
      <c r="A1053" t="str">
        <f>'Edmonton Neighbourhoods'!B156</f>
        <v>Bulyea Heights</v>
      </c>
      <c r="M1053">
        <v>1</v>
      </c>
    </row>
    <row r="1054" spans="1:13" hidden="1" x14ac:dyDescent="0.25">
      <c r="A1054" t="str">
        <f>'Edmonton Neighbourhoods'!B157</f>
        <v>Carter Crest</v>
      </c>
      <c r="M1054">
        <v>1</v>
      </c>
    </row>
    <row r="1055" spans="1:13" hidden="1" x14ac:dyDescent="0.25">
      <c r="A1055" t="str">
        <f>'Edmonton Neighbourhoods'!B158</f>
        <v>Falconer Heights</v>
      </c>
      <c r="M1055">
        <v>1</v>
      </c>
    </row>
    <row r="1056" spans="1:13" hidden="1" x14ac:dyDescent="0.25">
      <c r="A1056" t="str">
        <f>'Edmonton Neighbourhoods'!B159</f>
        <v>Ogilvie Ridge</v>
      </c>
      <c r="M1056">
        <v>1</v>
      </c>
    </row>
    <row r="1057" spans="1:13" hidden="1" x14ac:dyDescent="0.25">
      <c r="A1057" t="str">
        <f>'Edmonton Neighbourhoods'!B160</f>
        <v>Henderson Estates</v>
      </c>
      <c r="M1057">
        <v>1</v>
      </c>
    </row>
    <row r="1058" spans="1:13" hidden="1" x14ac:dyDescent="0.25">
      <c r="A1058" t="str">
        <f>'Edmonton Neighbourhoods'!B161</f>
        <v>Ramsay Heights</v>
      </c>
      <c r="M1058">
        <v>1</v>
      </c>
    </row>
    <row r="1059" spans="1:13" hidden="1" x14ac:dyDescent="0.25">
      <c r="A1059" t="str">
        <f>'Edmonton Neighbourhoods'!B162</f>
        <v>Rhatigan Ridge</v>
      </c>
      <c r="M1059">
        <v>1</v>
      </c>
    </row>
    <row r="1060" spans="1:13" hidden="1" x14ac:dyDescent="0.25">
      <c r="A1060" t="str">
        <f>'Edmonton Neighbourhoods'!B163</f>
        <v>Empire Park</v>
      </c>
      <c r="M1060">
        <v>1</v>
      </c>
    </row>
    <row r="1061" spans="1:13" hidden="1" x14ac:dyDescent="0.25">
      <c r="A1061" t="str">
        <f>'Edmonton Neighbourhoods'!B164</f>
        <v>Lansdowne</v>
      </c>
      <c r="M1061">
        <v>1</v>
      </c>
    </row>
    <row r="1062" spans="1:13" hidden="1" x14ac:dyDescent="0.25">
      <c r="A1062" t="str">
        <f>'Edmonton Neighbourhoods'!B165</f>
        <v>Lendrum Place</v>
      </c>
      <c r="M1062">
        <v>1</v>
      </c>
    </row>
    <row r="1063" spans="1:13" hidden="1" x14ac:dyDescent="0.25">
      <c r="A1063" t="str">
        <f>'Edmonton Neighbourhoods'!B166</f>
        <v>Malmo Plains</v>
      </c>
      <c r="M1063">
        <v>1</v>
      </c>
    </row>
    <row r="1064" spans="1:13" hidden="1" x14ac:dyDescent="0.25">
      <c r="A1064" t="str">
        <f>'Edmonton Neighbourhoods'!B167</f>
        <v>Pleasantview</v>
      </c>
      <c r="M1064">
        <v>1</v>
      </c>
    </row>
    <row r="1065" spans="1:13" hidden="1" x14ac:dyDescent="0.25">
      <c r="A1065" t="str">
        <f>'Edmonton Neighbourhoods'!B168</f>
        <v>Haddow</v>
      </c>
      <c r="M1065">
        <v>1</v>
      </c>
    </row>
    <row r="1066" spans="1:13" hidden="1" x14ac:dyDescent="0.25">
      <c r="A1066" t="str">
        <f>'Edmonton Neighbourhoods'!B169</f>
        <v>Hodgson</v>
      </c>
      <c r="M1066">
        <v>1</v>
      </c>
    </row>
    <row r="1067" spans="1:13" hidden="1" x14ac:dyDescent="0.25">
      <c r="A1067" t="str">
        <f>'Edmonton Neighbourhoods'!B170</f>
        <v>Leger</v>
      </c>
      <c r="M1067">
        <v>1</v>
      </c>
    </row>
    <row r="1068" spans="1:13" hidden="1" x14ac:dyDescent="0.25">
      <c r="A1068" t="str">
        <f>'Edmonton Neighbourhoods'!B171</f>
        <v>Magrath Heights</v>
      </c>
      <c r="M1068">
        <v>1</v>
      </c>
    </row>
    <row r="1069" spans="1:13" hidden="1" x14ac:dyDescent="0.25">
      <c r="A1069" t="str">
        <f>'Edmonton Neighbourhoods'!B172</f>
        <v>Mactaggart</v>
      </c>
      <c r="M1069">
        <v>1</v>
      </c>
    </row>
    <row r="1070" spans="1:13" hidden="1" x14ac:dyDescent="0.25">
      <c r="A1070" t="str">
        <f>'Edmonton Neighbourhoods'!B173</f>
        <v>Terwillegar Towne</v>
      </c>
      <c r="M1070">
        <v>1</v>
      </c>
    </row>
    <row r="1071" spans="1:13" hidden="1" x14ac:dyDescent="0.25">
      <c r="A1071" t="str">
        <f>'Edmonton Neighbourhoods'!B174</f>
        <v>Terwillegar South</v>
      </c>
      <c r="M1071">
        <v>1</v>
      </c>
    </row>
    <row r="1072" spans="1:13" hidden="1" x14ac:dyDescent="0.25">
      <c r="A1072" t="str">
        <f>'Edmonton Neighbourhoods'!B175</f>
        <v>Ambleside</v>
      </c>
      <c r="M1072">
        <v>1</v>
      </c>
    </row>
    <row r="1073" spans="1:13" hidden="1" x14ac:dyDescent="0.25">
      <c r="A1073" t="str">
        <f>'Edmonton Neighbourhoods'!B176</f>
        <v>Keswick</v>
      </c>
      <c r="M1073">
        <v>1</v>
      </c>
    </row>
    <row r="1074" spans="1:13" hidden="1" x14ac:dyDescent="0.25">
      <c r="A1074" t="str">
        <f>'Edmonton Neighbourhoods'!B177</f>
        <v>Windermere Estates</v>
      </c>
      <c r="M1074">
        <v>1</v>
      </c>
    </row>
    <row r="1075" spans="1:13" hidden="1" x14ac:dyDescent="0.25">
      <c r="A1075" t="str">
        <f>'Edmonton Neighbourhoods'!B178</f>
        <v>Ellerslie</v>
      </c>
      <c r="M1075">
        <v>1</v>
      </c>
    </row>
    <row r="1076" spans="1:13" hidden="1" x14ac:dyDescent="0.25">
      <c r="A1076" t="str">
        <f>'Edmonton Neighbourhoods'!B179</f>
        <v>The Orchards</v>
      </c>
      <c r="M1076">
        <v>1</v>
      </c>
    </row>
    <row r="1077" spans="1:13" hidden="1" x14ac:dyDescent="0.25">
      <c r="A1077" t="str">
        <f>'Edmonton Neighbourhoods'!B180</f>
        <v>Summerside</v>
      </c>
      <c r="M1077">
        <v>1</v>
      </c>
    </row>
    <row r="1078" spans="1:13" hidden="1" x14ac:dyDescent="0.25">
      <c r="A1078" t="str">
        <f>'Edmonton Neighbourhoods'!B181</f>
        <v>Larkspur</v>
      </c>
      <c r="M1078">
        <v>1</v>
      </c>
    </row>
    <row r="1079" spans="1:13" hidden="1" x14ac:dyDescent="0.25">
      <c r="A1079" t="str">
        <f>'Edmonton Neighbourhoods'!B182</f>
        <v>Laurel</v>
      </c>
      <c r="M1079">
        <v>1</v>
      </c>
    </row>
    <row r="1080" spans="1:13" hidden="1" x14ac:dyDescent="0.25">
      <c r="A1080" t="str">
        <f>'Edmonton Neighbourhoods'!B183</f>
        <v>Maple</v>
      </c>
      <c r="M1080">
        <v>1</v>
      </c>
    </row>
    <row r="1081" spans="1:13" hidden="1" x14ac:dyDescent="0.25">
      <c r="A1081" t="str">
        <f>'Edmonton Neighbourhoods'!B184</f>
        <v>Silver Berry</v>
      </c>
      <c r="M1081">
        <v>1</v>
      </c>
    </row>
    <row r="1082" spans="1:13" hidden="1" x14ac:dyDescent="0.25">
      <c r="A1082" t="str">
        <f>'Edmonton Neighbourhoods'!B185</f>
        <v>Tamarack</v>
      </c>
      <c r="M1082">
        <v>1</v>
      </c>
    </row>
    <row r="1083" spans="1:13" hidden="1" x14ac:dyDescent="0.25">
      <c r="A1083" t="str">
        <f>'Edmonton Neighbourhoods'!B186</f>
        <v>Wild Rose</v>
      </c>
      <c r="M1083">
        <v>1</v>
      </c>
    </row>
    <row r="1084" spans="1:13" hidden="1" x14ac:dyDescent="0.25">
      <c r="A1084" t="str">
        <f>'Edmonton Neighbourhoods'!B187</f>
        <v>Jackson Heights</v>
      </c>
      <c r="M1084">
        <v>1</v>
      </c>
    </row>
    <row r="1085" spans="1:13" hidden="1" x14ac:dyDescent="0.25">
      <c r="A1085" t="str">
        <f>'Edmonton Neighbourhoods'!B188</f>
        <v>Kiniski Gardens</v>
      </c>
      <c r="M1085">
        <v>1</v>
      </c>
    </row>
    <row r="1086" spans="1:13" hidden="1" x14ac:dyDescent="0.25">
      <c r="A1086" t="str">
        <f>'Edmonton Neighbourhoods'!B189</f>
        <v>Ekota</v>
      </c>
      <c r="M1086">
        <v>1</v>
      </c>
    </row>
    <row r="1087" spans="1:13" hidden="1" x14ac:dyDescent="0.25">
      <c r="A1087" t="str">
        <f>'Edmonton Neighbourhoods'!B190</f>
        <v>Menisa</v>
      </c>
      <c r="M1087">
        <v>1</v>
      </c>
    </row>
    <row r="1088" spans="1:13" hidden="1" x14ac:dyDescent="0.25">
      <c r="A1088" t="str">
        <f>'Edmonton Neighbourhoods'!B191</f>
        <v>Satoo</v>
      </c>
      <c r="M1088">
        <v>1</v>
      </c>
    </row>
    <row r="1089" spans="1:13" hidden="1" x14ac:dyDescent="0.25">
      <c r="A1089" t="str">
        <f>'Edmonton Neighbourhoods'!B192</f>
        <v>Kameyosek</v>
      </c>
      <c r="M1089">
        <v>1</v>
      </c>
    </row>
    <row r="1090" spans="1:13" hidden="1" x14ac:dyDescent="0.25">
      <c r="A1090" t="str">
        <f>'Edmonton Neighbourhoods'!B193</f>
        <v>Meyonohk</v>
      </c>
      <c r="M1090">
        <v>1</v>
      </c>
    </row>
    <row r="1091" spans="1:13" hidden="1" x14ac:dyDescent="0.25">
      <c r="A1091" t="str">
        <f>'Edmonton Neighbourhoods'!B194</f>
        <v>Tipaskan</v>
      </c>
      <c r="M1091">
        <v>1</v>
      </c>
    </row>
    <row r="1092" spans="1:13" hidden="1" x14ac:dyDescent="0.25">
      <c r="A1092" t="str">
        <f>'Edmonton Neighbourhoods'!B195</f>
        <v>Meyokumin</v>
      </c>
      <c r="M1092">
        <v>1</v>
      </c>
    </row>
    <row r="1093" spans="1:13" hidden="1" x14ac:dyDescent="0.25">
      <c r="A1093" t="str">
        <f>'Edmonton Neighbourhoods'!B196</f>
        <v>Sakaw</v>
      </c>
      <c r="M1093">
        <v>1</v>
      </c>
    </row>
    <row r="1094" spans="1:13" hidden="1" x14ac:dyDescent="0.25">
      <c r="A1094" t="str">
        <f>'Edmonton Neighbourhoods'!B197</f>
        <v>Lee Ridge</v>
      </c>
      <c r="M1094">
        <v>1</v>
      </c>
    </row>
    <row r="1095" spans="1:13" hidden="1" x14ac:dyDescent="0.25">
      <c r="A1095" t="str">
        <f>'Edmonton Neighbourhoods'!B198</f>
        <v>Michaels Park</v>
      </c>
      <c r="M1095">
        <v>1</v>
      </c>
    </row>
    <row r="1096" spans="1:13" hidden="1" x14ac:dyDescent="0.25">
      <c r="A1096" t="str">
        <f>'Edmonton Neighbourhoods'!B199</f>
        <v>Richfield</v>
      </c>
      <c r="M1096">
        <v>1</v>
      </c>
    </row>
    <row r="1097" spans="1:13" hidden="1" x14ac:dyDescent="0.25">
      <c r="A1097" t="str">
        <f>'Edmonton Neighbourhoods'!B200</f>
        <v>Tweddle Place</v>
      </c>
      <c r="M1097">
        <v>1</v>
      </c>
    </row>
    <row r="1098" spans="1:13" hidden="1" x14ac:dyDescent="0.25">
      <c r="A1098" t="str">
        <f>'Edmonton Neighbourhoods'!B201</f>
        <v>Bisset</v>
      </c>
      <c r="M1098">
        <v>1</v>
      </c>
    </row>
    <row r="1099" spans="1:13" hidden="1" x14ac:dyDescent="0.25">
      <c r="A1099" t="str">
        <f>'Edmonton Neighbourhoods'!B202</f>
        <v>Minchau</v>
      </c>
      <c r="M1099">
        <v>1</v>
      </c>
    </row>
    <row r="1100" spans="1:13" hidden="1" x14ac:dyDescent="0.25">
      <c r="A1100" t="str">
        <f>'Edmonton Neighbourhoods'!B203</f>
        <v>Weinlos</v>
      </c>
      <c r="M1100">
        <v>1</v>
      </c>
    </row>
    <row r="1101" spans="1:13" hidden="1" x14ac:dyDescent="0.25">
      <c r="A1101" t="str">
        <f>'Edmonton Neighbourhoods'!B204</f>
        <v>Crawford Plains</v>
      </c>
      <c r="M1101">
        <v>1</v>
      </c>
    </row>
    <row r="1102" spans="1:13" hidden="1" x14ac:dyDescent="0.25">
      <c r="A1102" t="str">
        <f>'Edmonton Neighbourhoods'!B205</f>
        <v>Daly Grove</v>
      </c>
      <c r="M1102">
        <v>1</v>
      </c>
    </row>
    <row r="1103" spans="1:13" hidden="1" x14ac:dyDescent="0.25">
      <c r="A1103" t="str">
        <f>'Edmonton Neighbourhoods'!B206</f>
        <v>Pollard Meadows</v>
      </c>
      <c r="M1103">
        <v>1</v>
      </c>
    </row>
    <row r="1104" spans="1:13" hidden="1" x14ac:dyDescent="0.25">
      <c r="A1104" t="str">
        <f>'Edmonton Neighbourhoods'!B207</f>
        <v>Greenview</v>
      </c>
      <c r="M1104">
        <v>1</v>
      </c>
    </row>
    <row r="1105" spans="1:13" hidden="1" x14ac:dyDescent="0.25">
      <c r="A1105" t="str">
        <f>'Edmonton Neighbourhoods'!B208</f>
        <v>Hillview</v>
      </c>
      <c r="M1105">
        <v>1</v>
      </c>
    </row>
    <row r="1106" spans="1:13" hidden="1" x14ac:dyDescent="0.25">
      <c r="A1106" t="str">
        <f>'Edmonton Neighbourhoods'!B209</f>
        <v>Argyll</v>
      </c>
      <c r="M1106">
        <v>1</v>
      </c>
    </row>
    <row r="1107" spans="1:13" hidden="1" x14ac:dyDescent="0.25">
      <c r="A1107" t="str">
        <f>'Edmonton Neighbourhoods'!B210</f>
        <v>Avonmore</v>
      </c>
      <c r="M1107">
        <v>1</v>
      </c>
    </row>
    <row r="1108" spans="1:13" hidden="1" x14ac:dyDescent="0.25">
      <c r="A1108" t="str">
        <f>'Edmonton Neighbourhoods'!B211</f>
        <v>Bonnie Doon</v>
      </c>
      <c r="M1108">
        <v>1</v>
      </c>
    </row>
    <row r="1109" spans="1:13" hidden="1" x14ac:dyDescent="0.25">
      <c r="A1109" t="str">
        <f>'Edmonton Neighbourhoods'!B212</f>
        <v>Capilano</v>
      </c>
      <c r="M1109">
        <v>1</v>
      </c>
    </row>
    <row r="1110" spans="1:13" hidden="1" x14ac:dyDescent="0.25">
      <c r="A1110" t="str">
        <f>'Edmonton Neighbourhoods'!B213</f>
        <v>Charlesworth</v>
      </c>
      <c r="M1110">
        <v>1</v>
      </c>
    </row>
    <row r="1111" spans="1:13" hidden="1" x14ac:dyDescent="0.25">
      <c r="A1111" t="str">
        <f>'Edmonton Neighbourhoods'!B214</f>
        <v>Forest Heights</v>
      </c>
      <c r="M1111">
        <v>1</v>
      </c>
    </row>
    <row r="1112" spans="1:13" hidden="1" x14ac:dyDescent="0.25">
      <c r="A1112" t="str">
        <f>'Edmonton Neighbourhoods'!B215</f>
        <v>Fulton Place</v>
      </c>
      <c r="M1112">
        <v>1</v>
      </c>
    </row>
    <row r="1113" spans="1:13" hidden="1" x14ac:dyDescent="0.25">
      <c r="A1113" t="str">
        <f>'Edmonton Neighbourhoods'!B216</f>
        <v>Gold Bar</v>
      </c>
      <c r="M1113">
        <v>1</v>
      </c>
    </row>
    <row r="1114" spans="1:13" hidden="1" x14ac:dyDescent="0.25">
      <c r="A1114" t="str">
        <f>'Edmonton Neighbourhoods'!B217</f>
        <v>Fulton Place</v>
      </c>
      <c r="M1114">
        <v>1</v>
      </c>
    </row>
    <row r="1115" spans="1:13" hidden="1" x14ac:dyDescent="0.25">
      <c r="A1115" t="str">
        <f>'Edmonton Neighbourhoods'!B218</f>
        <v>Hazeldean</v>
      </c>
      <c r="M1115">
        <v>1</v>
      </c>
    </row>
    <row r="1116" spans="1:13" hidden="1" x14ac:dyDescent="0.25">
      <c r="A1116" t="str">
        <f>'Edmonton Neighbourhoods'!B219</f>
        <v>Holyrood</v>
      </c>
      <c r="M1116">
        <v>1</v>
      </c>
    </row>
    <row r="1117" spans="1:13" hidden="1" x14ac:dyDescent="0.25">
      <c r="A1117" t="str">
        <f>'Edmonton Neighbourhoods'!B220</f>
        <v>Idylwylde</v>
      </c>
      <c r="M1117">
        <v>1</v>
      </c>
    </row>
    <row r="1118" spans="1:13" hidden="1" x14ac:dyDescent="0.25">
      <c r="A1118" t="str">
        <f>'Edmonton Neighbourhoods'!B221</f>
        <v>Kenilworth</v>
      </c>
      <c r="M1118">
        <v>1</v>
      </c>
    </row>
    <row r="1119" spans="1:13" hidden="1" x14ac:dyDescent="0.25">
      <c r="A1119" t="str">
        <f>'Edmonton Neighbourhoods'!B222</f>
        <v>King Edward Park</v>
      </c>
      <c r="M1119">
        <v>1</v>
      </c>
    </row>
    <row r="1120" spans="1:13" hidden="1" x14ac:dyDescent="0.25">
      <c r="A1120" t="str">
        <f>'Edmonton Neighbourhoods'!B223</f>
        <v>Maple Ridge</v>
      </c>
      <c r="M1120">
        <v>1</v>
      </c>
    </row>
    <row r="1121" spans="1:13" hidden="1" x14ac:dyDescent="0.25">
      <c r="A1121" t="str">
        <f>'Edmonton Neighbourhoods'!B224</f>
        <v>Ottewell</v>
      </c>
      <c r="M1121">
        <v>1</v>
      </c>
    </row>
    <row r="1122" spans="1:13" hidden="1" x14ac:dyDescent="0.25">
      <c r="A1122" t="str">
        <f>'Edmonton Neighbourhoods'!B225</f>
        <v>Ritchie</v>
      </c>
      <c r="M1122">
        <v>1</v>
      </c>
    </row>
    <row r="1123" spans="1:13" hidden="1" x14ac:dyDescent="0.25">
      <c r="A1123" t="str">
        <f>'Edmonton Neighbourhoods'!B226</f>
        <v>Terrace Heights</v>
      </c>
      <c r="M1123">
        <v>1</v>
      </c>
    </row>
    <row r="1124" spans="1:13" hidden="1" x14ac:dyDescent="0.25">
      <c r="A1124" t="str">
        <f>'Edmonton Neighbourhoods'!B227</f>
        <v>Walker</v>
      </c>
      <c r="M1124">
        <v>1</v>
      </c>
    </row>
    <row r="1125" spans="1:13" hidden="1" x14ac:dyDescent="0.25">
      <c r="A1125" t="str">
        <f>'Edmonton Neighbourhoods'!B228</f>
        <v>Hawks Ridge</v>
      </c>
      <c r="M1125">
        <v>1</v>
      </c>
    </row>
    <row r="1126" spans="1:13" hidden="1" x14ac:dyDescent="0.25">
      <c r="A1126" t="str">
        <f>'Edmonton Neighbourhoods'!B229</f>
        <v>Starling</v>
      </c>
      <c r="M1126">
        <v>1</v>
      </c>
    </row>
    <row r="1127" spans="1:13" hidden="1" x14ac:dyDescent="0.25">
      <c r="A1127" t="str">
        <f>'Edmonton Neighbourhoods'!B230</f>
        <v>Trumpeter</v>
      </c>
      <c r="M1127">
        <v>1</v>
      </c>
    </row>
    <row r="1128" spans="1:13" hidden="1" x14ac:dyDescent="0.25">
      <c r="A1128" t="str">
        <f>'Edmonton Neighbourhoods'!B231</f>
        <v>Baranow</v>
      </c>
      <c r="M1128">
        <v>1</v>
      </c>
    </row>
    <row r="1129" spans="1:13" hidden="1" x14ac:dyDescent="0.25">
      <c r="A1129" t="str">
        <f>'Edmonton Neighbourhoods'!B232</f>
        <v>Baturyn</v>
      </c>
      <c r="M1129">
        <v>1</v>
      </c>
    </row>
    <row r="1130" spans="1:13" hidden="1" x14ac:dyDescent="0.25">
      <c r="A1130" t="str">
        <f>'Edmonton Neighbourhoods'!B233</f>
        <v>Beaumaris</v>
      </c>
      <c r="M1130">
        <v>1</v>
      </c>
    </row>
    <row r="1131" spans="1:13" hidden="1" x14ac:dyDescent="0.25">
      <c r="A1131" t="str">
        <f>'Edmonton Neighbourhoods'!B234</f>
        <v>Caernarvon</v>
      </c>
      <c r="M1131">
        <v>1</v>
      </c>
    </row>
    <row r="1132" spans="1:13" hidden="1" x14ac:dyDescent="0.25">
      <c r="A1132" t="str">
        <f>'Edmonton Neighbourhoods'!B235</f>
        <v>Canossa</v>
      </c>
      <c r="M1132">
        <v>1</v>
      </c>
    </row>
    <row r="1133" spans="1:13" hidden="1" x14ac:dyDescent="0.25">
      <c r="A1133" t="str">
        <f>'Edmonton Neighbourhoods'!B236</f>
        <v>Carlisle</v>
      </c>
      <c r="M1133">
        <v>1</v>
      </c>
    </row>
    <row r="1134" spans="1:13" hidden="1" x14ac:dyDescent="0.25">
      <c r="A1134" t="str">
        <f>'Edmonton Neighbourhoods'!B237</f>
        <v>Chambery</v>
      </c>
      <c r="M1134">
        <v>1</v>
      </c>
    </row>
    <row r="1135" spans="1:13" hidden="1" x14ac:dyDescent="0.25">
      <c r="A1135" t="str">
        <f>'Edmonton Neighbourhoods'!B238</f>
        <v>Dunluce</v>
      </c>
      <c r="M1135">
        <v>1</v>
      </c>
    </row>
    <row r="1136" spans="1:13" hidden="1" x14ac:dyDescent="0.25">
      <c r="A1136" t="str">
        <f>'Edmonton Neighbourhoods'!B239</f>
        <v>Elsinore</v>
      </c>
      <c r="M1136">
        <v>1</v>
      </c>
    </row>
    <row r="1137" spans="1:13" hidden="1" x14ac:dyDescent="0.25">
      <c r="A1137" t="str">
        <f>'Edmonton Neighbourhoods'!B240</f>
        <v>Lorelei</v>
      </c>
      <c r="M1137">
        <v>1</v>
      </c>
    </row>
    <row r="1138" spans="1:13" hidden="1" x14ac:dyDescent="0.25">
      <c r="A1138" t="str">
        <f>'Edmonton Neighbourhoods'!B241</f>
        <v>Rapperswill</v>
      </c>
      <c r="M1138">
        <v>1</v>
      </c>
    </row>
    <row r="1139" spans="1:13" hidden="1" x14ac:dyDescent="0.25">
      <c r="A1139" t="str">
        <f>'Edmonton Neighbourhoods'!B242</f>
        <v>Albany</v>
      </c>
      <c r="M1139">
        <v>1</v>
      </c>
    </row>
    <row r="1140" spans="1:13" hidden="1" x14ac:dyDescent="0.25">
      <c r="A1140" t="str">
        <f>'Edmonton Neighbourhoods'!B243</f>
        <v>Carlton</v>
      </c>
      <c r="M1140">
        <v>1</v>
      </c>
    </row>
    <row r="1141" spans="1:13" hidden="1" x14ac:dyDescent="0.25">
      <c r="A1141" t="str">
        <f>'Edmonton Neighbourhoods'!B244</f>
        <v>Cumberland</v>
      </c>
      <c r="M1141">
        <v>1</v>
      </c>
    </row>
    <row r="1142" spans="1:13" hidden="1" x14ac:dyDescent="0.25">
      <c r="A1142" t="str">
        <f>'Edmonton Neighbourhoods'!B245</f>
        <v>Hudson</v>
      </c>
      <c r="M1142">
        <v>1</v>
      </c>
    </row>
    <row r="1143" spans="1:13" hidden="1" x14ac:dyDescent="0.25">
      <c r="A1143" t="str">
        <f>'Edmonton Neighbourhoods'!B246</f>
        <v>Oxford</v>
      </c>
      <c r="M1143">
        <v>1</v>
      </c>
    </row>
    <row r="1144" spans="1:13" hidden="1" x14ac:dyDescent="0.25">
      <c r="A1144" t="str">
        <f>'Edmonton Neighbourhoods'!B247</f>
        <v>Pembina</v>
      </c>
      <c r="M1144">
        <v>1</v>
      </c>
    </row>
    <row r="1145" spans="1:13" hidden="1" x14ac:dyDescent="0.25">
      <c r="A1145" t="str">
        <f>'Edmonton Neighbourhoods'!B248</f>
        <v>Athlone</v>
      </c>
      <c r="M1145">
        <v>1</v>
      </c>
    </row>
    <row r="1146" spans="1:13" hidden="1" x14ac:dyDescent="0.25">
      <c r="A1146" t="str">
        <f>'Edmonton Neighbourhoods'!B249</f>
        <v>Calder</v>
      </c>
      <c r="M1146">
        <v>1</v>
      </c>
    </row>
    <row r="1147" spans="1:13" hidden="1" x14ac:dyDescent="0.25">
      <c r="A1147" t="str">
        <f>'Edmonton Neighbourhoods'!B250</f>
        <v>Dovercourt</v>
      </c>
      <c r="M1147">
        <v>1</v>
      </c>
    </row>
    <row r="1148" spans="1:13" hidden="1" x14ac:dyDescent="0.25">
      <c r="A1148" t="str">
        <f>'Edmonton Neighbourhoods'!B251</f>
        <v>Dunvegan</v>
      </c>
      <c r="M1148">
        <v>1</v>
      </c>
    </row>
    <row r="1149" spans="1:13" hidden="1" x14ac:dyDescent="0.25">
      <c r="A1149" t="str">
        <f>'Edmonton Neighbourhoods'!B252</f>
        <v>Goodridge Corners</v>
      </c>
      <c r="M1149">
        <v>1</v>
      </c>
    </row>
    <row r="1150" spans="1:13" hidden="1" x14ac:dyDescent="0.25">
      <c r="A1150" t="str">
        <f>'Edmonton Neighbourhoods'!B253</f>
        <v>Griesbach</v>
      </c>
      <c r="M1150">
        <v>1</v>
      </c>
    </row>
    <row r="1151" spans="1:13" hidden="1" x14ac:dyDescent="0.25">
      <c r="A1151" t="str">
        <f>'Edmonton Neighbourhoods'!B254</f>
        <v>Inglewood</v>
      </c>
      <c r="M1151">
        <v>1</v>
      </c>
    </row>
    <row r="1152" spans="1:13" hidden="1" x14ac:dyDescent="0.25">
      <c r="A1152" t="str">
        <f>'Edmonton Neighbourhoods'!B255</f>
        <v>Kensington</v>
      </c>
      <c r="M1152">
        <v>1</v>
      </c>
    </row>
    <row r="1153" spans="1:13" hidden="1" x14ac:dyDescent="0.25">
      <c r="A1153" t="str">
        <f>'Edmonton Neighbourhoods'!B256</f>
        <v>Lauderdale</v>
      </c>
      <c r="M1153">
        <v>1</v>
      </c>
    </row>
    <row r="1154" spans="1:13" hidden="1" x14ac:dyDescent="0.25">
      <c r="A1154" t="str">
        <f>'Edmonton Neighbourhoods'!B257</f>
        <v>Prince Charles</v>
      </c>
      <c r="M1154">
        <v>1</v>
      </c>
    </row>
    <row r="1155" spans="1:13" hidden="1" x14ac:dyDescent="0.25">
      <c r="A1155" t="str">
        <f>'Edmonton Neighbourhoods'!B258</f>
        <v>Rosslyn</v>
      </c>
      <c r="M1155">
        <v>1</v>
      </c>
    </row>
    <row r="1156" spans="1:13" hidden="1" x14ac:dyDescent="0.25">
      <c r="A1156" t="str">
        <f>'Edmonton Neighbourhoods'!B259</f>
        <v>Sherbrooke</v>
      </c>
      <c r="M1156">
        <v>1</v>
      </c>
    </row>
    <row r="1157" spans="1:13" hidden="1" x14ac:dyDescent="0.25">
      <c r="A1157" t="str">
        <f>'Edmonton Neighbourhoods'!B260</f>
        <v>Wellington</v>
      </c>
      <c r="M1157">
        <v>1</v>
      </c>
    </row>
    <row r="1158" spans="1:13" hidden="1" x14ac:dyDescent="0.25">
      <c r="A1158" t="str">
        <f>'Edmonton Neighbourhoods'!B261</f>
        <v>Woodcroft</v>
      </c>
      <c r="M1158">
        <v>1</v>
      </c>
    </row>
    <row r="1159" spans="1:13" hidden="1" x14ac:dyDescent="0.25">
      <c r="A1159" t="str">
        <f>'Edmonton Neighbourhoods'!B262</f>
        <v>Abbottsfield</v>
      </c>
      <c r="M1159">
        <v>1</v>
      </c>
    </row>
    <row r="1160" spans="1:13" hidden="1" x14ac:dyDescent="0.25">
      <c r="A1160" t="str">
        <f>'Edmonton Neighbourhoods'!B263</f>
        <v>Beacon Heights</v>
      </c>
      <c r="M1160">
        <v>1</v>
      </c>
    </row>
    <row r="1161" spans="1:13" hidden="1" x14ac:dyDescent="0.25">
      <c r="A1161" t="str">
        <f>'Edmonton Neighbourhoods'!B264</f>
        <v>Bergman</v>
      </c>
      <c r="M1161">
        <v>1</v>
      </c>
    </row>
    <row r="1162" spans="1:13" hidden="1" x14ac:dyDescent="0.25">
      <c r="A1162" t="str">
        <f>'Edmonton Neighbourhoods'!B265</f>
        <v>Beverly Heights</v>
      </c>
      <c r="M1162">
        <v>1</v>
      </c>
    </row>
    <row r="1163" spans="1:13" hidden="1" x14ac:dyDescent="0.25">
      <c r="A1163" t="str">
        <f>'Edmonton Neighbourhoods'!B266</f>
        <v>Rundle Heights</v>
      </c>
      <c r="M1163">
        <v>1</v>
      </c>
    </row>
    <row r="1164" spans="1:13" hidden="1" x14ac:dyDescent="0.25">
      <c r="A1164" t="str">
        <f>'Edmonton Neighbourhoods'!B267</f>
        <v>Casselman</v>
      </c>
      <c r="M1164">
        <v>1</v>
      </c>
    </row>
    <row r="1165" spans="1:13" hidden="1" x14ac:dyDescent="0.25">
      <c r="A1165" t="str">
        <f>'Edmonton Neighbourhoods'!B268</f>
        <v>Ebbers</v>
      </c>
      <c r="M1165">
        <v>1</v>
      </c>
    </row>
    <row r="1166" spans="1:13" hidden="1" x14ac:dyDescent="0.25">
      <c r="A1166" t="str">
        <f>'Edmonton Neighbourhoods'!B269</f>
        <v>McLeod</v>
      </c>
      <c r="M1166">
        <v>1</v>
      </c>
    </row>
    <row r="1167" spans="1:13" hidden="1" x14ac:dyDescent="0.25">
      <c r="A1167" t="str">
        <f>'Edmonton Neighbourhoods'!B270</f>
        <v>Miller</v>
      </c>
      <c r="M1167">
        <v>1</v>
      </c>
    </row>
    <row r="1168" spans="1:13" hidden="1" x14ac:dyDescent="0.25">
      <c r="A1168" t="str">
        <f>'Edmonton Neighbourhoods'!B271</f>
        <v>York</v>
      </c>
      <c r="M1168">
        <v>1</v>
      </c>
    </row>
    <row r="1169" spans="1:13" hidden="1" x14ac:dyDescent="0.25">
      <c r="A1169" t="str">
        <f>'Edmonton Neighbourhoods'!B272</f>
        <v>Bannerman</v>
      </c>
      <c r="M1169">
        <v>1</v>
      </c>
    </row>
    <row r="1170" spans="1:13" hidden="1" x14ac:dyDescent="0.25">
      <c r="A1170" t="str">
        <f>'Edmonton Neighbourhoods'!B273</f>
        <v>Belmont</v>
      </c>
      <c r="M1170">
        <v>1</v>
      </c>
    </row>
    <row r="1171" spans="1:13" hidden="1" x14ac:dyDescent="0.25">
      <c r="A1171" t="str">
        <f>'Edmonton Neighbourhoods'!B274</f>
        <v>Clareview Campus</v>
      </c>
      <c r="M1171">
        <v>1</v>
      </c>
    </row>
    <row r="1172" spans="1:13" hidden="1" x14ac:dyDescent="0.25">
      <c r="A1172" t="str">
        <f>'Edmonton Neighbourhoods'!B275</f>
        <v>Fraser</v>
      </c>
      <c r="M1172">
        <v>1</v>
      </c>
    </row>
    <row r="1173" spans="1:13" hidden="1" x14ac:dyDescent="0.25">
      <c r="A1173" t="str">
        <f>'Edmonton Neighbourhoods'!B276</f>
        <v>Hairsine</v>
      </c>
      <c r="M1173">
        <v>1</v>
      </c>
    </row>
    <row r="1174" spans="1:13" hidden="1" x14ac:dyDescent="0.25">
      <c r="A1174" t="str">
        <f>'Edmonton Neighbourhoods'!B277</f>
        <v>Kernohan</v>
      </c>
      <c r="M1174">
        <v>1</v>
      </c>
    </row>
    <row r="1175" spans="1:13" hidden="1" x14ac:dyDescent="0.25">
      <c r="A1175" t="str">
        <f>'Edmonton Neighbourhoods'!B278</f>
        <v>Kirkness</v>
      </c>
      <c r="M1175">
        <v>1</v>
      </c>
    </row>
    <row r="1176" spans="1:13" hidden="1" x14ac:dyDescent="0.25">
      <c r="A1176" t="str">
        <f>'Edmonton Neighbourhoods'!B279</f>
        <v>Sifton Park</v>
      </c>
      <c r="M1176">
        <v>1</v>
      </c>
    </row>
    <row r="1177" spans="1:13" hidden="1" x14ac:dyDescent="0.25">
      <c r="A1177" t="str">
        <f>'Edmonton Neighbourhoods'!B280</f>
        <v>Canon Ridge</v>
      </c>
      <c r="M1177">
        <v>1</v>
      </c>
    </row>
    <row r="1178" spans="1:13" hidden="1" x14ac:dyDescent="0.25">
      <c r="A1178" t="str">
        <f>'Edmonton Neighbourhoods'!B281</f>
        <v>Homesteader</v>
      </c>
      <c r="M1178">
        <v>1</v>
      </c>
    </row>
    <row r="1179" spans="1:13" hidden="1" x14ac:dyDescent="0.25">
      <c r="A1179" t="str">
        <f>'Edmonton Neighbourhoods'!B282</f>
        <v>Overlanders</v>
      </c>
      <c r="M1179">
        <v>1</v>
      </c>
    </row>
    <row r="1180" spans="1:13" hidden="1" x14ac:dyDescent="0.25">
      <c r="A1180" t="str">
        <f>'Edmonton Neighbourhoods'!B283</f>
        <v>Crystallina Nera</v>
      </c>
      <c r="M1180">
        <v>1</v>
      </c>
    </row>
    <row r="1181" spans="1:13" hidden="1" x14ac:dyDescent="0.25">
      <c r="A1181" t="str">
        <f>'Edmonton Neighbourhoods'!B284</f>
        <v>Eaux Claires</v>
      </c>
      <c r="M1181">
        <v>1</v>
      </c>
    </row>
    <row r="1182" spans="1:13" hidden="1" x14ac:dyDescent="0.25">
      <c r="A1182" t="str">
        <f>'Edmonton Neighbourhoods'!B285</f>
        <v>Joviz</v>
      </c>
      <c r="M1182">
        <v>1</v>
      </c>
    </row>
    <row r="1183" spans="1:13" hidden="1" x14ac:dyDescent="0.25">
      <c r="A1183" t="str">
        <f>'Edmonton Neighbourhoods'!B286</f>
        <v>Klarvatten</v>
      </c>
      <c r="M1183">
        <v>1</v>
      </c>
    </row>
    <row r="1184" spans="1:13" hidden="1" x14ac:dyDescent="0.25">
      <c r="A1184" t="str">
        <f>'Edmonton Neighbourhoods'!B287</f>
        <v>Lago Lindo</v>
      </c>
      <c r="M1184">
        <v>1</v>
      </c>
    </row>
    <row r="1185" spans="1:13" hidden="1" x14ac:dyDescent="0.25">
      <c r="A1185" t="str">
        <f>'Edmonton Neighbourhoods'!B288</f>
        <v>Mayliewan</v>
      </c>
      <c r="M1185">
        <v>1</v>
      </c>
    </row>
    <row r="1186" spans="1:13" hidden="1" x14ac:dyDescent="0.25">
      <c r="A1186" t="str">
        <f>'Edmonton Neighbourhoods'!B289</f>
        <v>Ozerna</v>
      </c>
      <c r="M1186">
        <v>1</v>
      </c>
    </row>
    <row r="1187" spans="1:13" hidden="1" x14ac:dyDescent="0.25">
      <c r="A1187" t="str">
        <f>'Edmonton Neighbourhoods'!B290</f>
        <v>Schonsee</v>
      </c>
      <c r="M1187">
        <v>1</v>
      </c>
    </row>
    <row r="1188" spans="1:13" hidden="1" x14ac:dyDescent="0.25">
      <c r="A1188" t="str">
        <f>'Edmonton Neighbourhoods'!B291</f>
        <v>Brintnell</v>
      </c>
      <c r="M1188">
        <v>1</v>
      </c>
    </row>
    <row r="1189" spans="1:13" hidden="1" x14ac:dyDescent="0.25">
      <c r="A1189" t="str">
        <f>'Edmonton Neighbourhoods'!B292</f>
        <v>Hollick-Kenyon</v>
      </c>
      <c r="M1189">
        <v>1</v>
      </c>
    </row>
    <row r="1190" spans="1:13" hidden="1" x14ac:dyDescent="0.25">
      <c r="A1190" t="str">
        <f>'Edmonton Neighbourhoods'!B293</f>
        <v>Matt Berry</v>
      </c>
      <c r="M1190">
        <v>1</v>
      </c>
    </row>
    <row r="1191" spans="1:13" hidden="1" x14ac:dyDescent="0.25">
      <c r="A1191" t="str">
        <f>'Edmonton Neighbourhoods'!B294</f>
        <v>McConachie</v>
      </c>
      <c r="M1191">
        <v>1</v>
      </c>
    </row>
    <row r="1192" spans="1:13" hidden="1" x14ac:dyDescent="0.25">
      <c r="A1192" t="str">
        <f>'Edmonton Neighbourhoods'!B295</f>
        <v>Balwin</v>
      </c>
      <c r="M1192">
        <v>1</v>
      </c>
    </row>
    <row r="1193" spans="1:13" hidden="1" x14ac:dyDescent="0.25">
      <c r="A1193" t="str">
        <f>'Edmonton Neighbourhoods'!B296</f>
        <v>Belle Rive</v>
      </c>
      <c r="M1193">
        <v>1</v>
      </c>
    </row>
    <row r="1194" spans="1:13" hidden="1" x14ac:dyDescent="0.25">
      <c r="A1194" t="str">
        <f>'Edmonton Neighbourhoods'!B297</f>
        <v>Bellevue</v>
      </c>
      <c r="M1194">
        <v>1</v>
      </c>
    </row>
    <row r="1195" spans="1:13" hidden="1" x14ac:dyDescent="0.25">
      <c r="A1195" t="str">
        <f>'Edmonton Neighbourhoods'!B298</f>
        <v>Belvedere</v>
      </c>
      <c r="M1195">
        <v>1</v>
      </c>
    </row>
    <row r="1196" spans="1:13" hidden="1" x14ac:dyDescent="0.25">
      <c r="A1196" t="str">
        <f>'Edmonton Neighbourhoods'!B299</f>
        <v>Cromdale</v>
      </c>
      <c r="M1196">
        <v>1</v>
      </c>
    </row>
    <row r="1197" spans="1:13" hidden="1" x14ac:dyDescent="0.25">
      <c r="A1197" t="str">
        <f>'Edmonton Neighbourhoods'!B300</f>
        <v>Delwood</v>
      </c>
      <c r="M1197">
        <v>1</v>
      </c>
    </row>
    <row r="1198" spans="1:13" hidden="1" x14ac:dyDescent="0.25">
      <c r="A1198" t="str">
        <f>'Edmonton Neighbourhoods'!B301</f>
        <v>Evansdale</v>
      </c>
      <c r="M1198">
        <v>1</v>
      </c>
    </row>
    <row r="1199" spans="1:13" hidden="1" x14ac:dyDescent="0.25">
      <c r="A1199" t="str">
        <f>'Edmonton Neighbourhoods'!B302</f>
        <v>Evergreen</v>
      </c>
      <c r="M1199">
        <v>1</v>
      </c>
    </row>
    <row r="1200" spans="1:13" hidden="1" x14ac:dyDescent="0.25">
      <c r="A1200" t="str">
        <f>'Edmonton Neighbourhoods'!B303</f>
        <v>Glengarry</v>
      </c>
      <c r="M1200">
        <v>1</v>
      </c>
    </row>
    <row r="1201" spans="1:14" hidden="1" x14ac:dyDescent="0.25">
      <c r="A1201" t="str">
        <f>'Edmonton Neighbourhoods'!B304</f>
        <v>Highlands</v>
      </c>
      <c r="M1201">
        <v>1</v>
      </c>
    </row>
    <row r="1202" spans="1:14" hidden="1" x14ac:dyDescent="0.25">
      <c r="A1202" t="str">
        <f>'Edmonton Neighbourhoods'!B305</f>
        <v>Kildare</v>
      </c>
      <c r="M1202">
        <v>1</v>
      </c>
    </row>
    <row r="1203" spans="1:14" hidden="1" x14ac:dyDescent="0.25">
      <c r="A1203" t="str">
        <f>'Edmonton Neighbourhoods'!B306</f>
        <v>Kilkenny</v>
      </c>
      <c r="M1203">
        <v>1</v>
      </c>
    </row>
    <row r="1204" spans="1:14" hidden="1" x14ac:dyDescent="0.25">
      <c r="A1204" t="str">
        <f>'Edmonton Neighbourhoods'!B307</f>
        <v>Killarney</v>
      </c>
      <c r="M1204">
        <v>1</v>
      </c>
    </row>
    <row r="1205" spans="1:14" hidden="1" x14ac:dyDescent="0.25">
      <c r="A1205" t="str">
        <f>'Edmonton Neighbourhoods'!B308</f>
        <v>Montrose</v>
      </c>
      <c r="M1205">
        <v>1</v>
      </c>
    </row>
    <row r="1206" spans="1:14" hidden="1" x14ac:dyDescent="0.25">
      <c r="A1206" t="str">
        <f>'Edmonton Neighbourhoods'!B309</f>
        <v>Newton</v>
      </c>
      <c r="M1206">
        <v>1</v>
      </c>
    </row>
    <row r="1207" spans="1:14" hidden="1" x14ac:dyDescent="0.25">
      <c r="A1207" t="str">
        <f>'Edmonton Neighbourhoods'!B310</f>
        <v>Northmount</v>
      </c>
      <c r="M1207">
        <v>1</v>
      </c>
    </row>
    <row r="1208" spans="1:14" hidden="1" x14ac:dyDescent="0.25">
      <c r="A1208" t="str">
        <f>'Edmonton Neighbourhoods'!B311</f>
        <v>Virginia Park</v>
      </c>
      <c r="M1208">
        <v>1</v>
      </c>
    </row>
    <row r="1209" spans="1:14" hidden="1" x14ac:dyDescent="0.25">
      <c r="A1209" t="str">
        <f>'Edmonton Neighbourhoods'!B312</f>
        <v>Youngstown</v>
      </c>
      <c r="M1209">
        <v>1</v>
      </c>
    </row>
    <row r="1210" spans="1:14" hidden="1" x14ac:dyDescent="0.25">
      <c r="A1210" t="str">
        <f>'Edmonton Neighbourhoods'!B313</f>
        <v>Hollick</v>
      </c>
      <c r="M1210">
        <v>1</v>
      </c>
    </row>
    <row r="1211" spans="1:14" hidden="1" x14ac:dyDescent="0.25">
      <c r="A1211" t="str">
        <f>'Edmonton Neighbourhoods'!B314</f>
        <v>Kenyon</v>
      </c>
      <c r="M1211">
        <v>1</v>
      </c>
    </row>
    <row r="1212" spans="1:14" x14ac:dyDescent="0.25">
      <c r="A1212" t="str">
        <f>'Calgary Neighbourhoods'!A3</f>
        <v xml:space="preserve">Abbeydale </v>
      </c>
      <c r="B1212">
        <f>'Calgary Neighbourhoods'!I3</f>
        <v>6012</v>
      </c>
      <c r="N1212">
        <v>1</v>
      </c>
    </row>
    <row r="1213" spans="1:14" hidden="1" x14ac:dyDescent="0.25">
      <c r="A1213" t="str">
        <f>'Calgary Neighbourhoods'!A4</f>
        <v xml:space="preserve">Acadia </v>
      </c>
      <c r="B1213">
        <f>'Calgary Neighbourhoods'!I4</f>
        <v>0</v>
      </c>
      <c r="N1213">
        <v>1</v>
      </c>
    </row>
    <row r="1214" spans="1:14" hidden="1" x14ac:dyDescent="0.25">
      <c r="A1214" t="str">
        <f>'Calgary Neighbourhoods'!A5</f>
        <v>Albert Park</v>
      </c>
      <c r="B1214">
        <f>'Calgary Neighbourhoods'!I5</f>
        <v>6098</v>
      </c>
      <c r="N1214">
        <v>1</v>
      </c>
    </row>
    <row r="1215" spans="1:14" hidden="1" x14ac:dyDescent="0.25">
      <c r="A1215" t="str">
        <f>'Calgary Neighbourhoods'!A7</f>
        <v xml:space="preserve">Altadore </v>
      </c>
      <c r="B1215">
        <f>'Calgary Neighbourhoods'!I7</f>
        <v>8175</v>
      </c>
      <c r="N1215">
        <v>1</v>
      </c>
    </row>
    <row r="1216" spans="1:14" hidden="1" x14ac:dyDescent="0.25">
      <c r="A1216" t="str">
        <f>'Calgary Neighbourhoods'!A8</f>
        <v>Alyth</v>
      </c>
      <c r="B1216">
        <f>'Calgary Neighbourhoods'!I8</f>
        <v>252</v>
      </c>
      <c r="N1216">
        <v>1</v>
      </c>
    </row>
    <row r="1217" spans="1:14" hidden="1" x14ac:dyDescent="0.25">
      <c r="A1217" t="str">
        <f>'Calgary Neighbourhoods'!A11</f>
        <v xml:space="preserve">Applewood </v>
      </c>
      <c r="B1217">
        <f>'Calgary Neighbourhoods'!I11</f>
        <v>5628</v>
      </c>
      <c r="N1217">
        <v>1</v>
      </c>
    </row>
    <row r="1218" spans="1:14" hidden="1" x14ac:dyDescent="0.25">
      <c r="A1218" t="str">
        <f>'Calgary Neighbourhoods'!A12</f>
        <v xml:space="preserve">Arbour Lake </v>
      </c>
      <c r="B1218">
        <f>'Calgary Neighbourhoods'!I12</f>
        <v>0</v>
      </c>
      <c r="N1218">
        <v>1</v>
      </c>
    </row>
    <row r="1219" spans="1:14" hidden="1" x14ac:dyDescent="0.25">
      <c r="A1219" t="str">
        <f>'Calgary Neighbourhoods'!A13</f>
        <v xml:space="preserve">Aspen Woods </v>
      </c>
      <c r="B1219">
        <f>'Calgary Neighbourhoods'!I13</f>
        <v>898</v>
      </c>
      <c r="N1219">
        <v>1</v>
      </c>
    </row>
    <row r="1220" spans="1:14" hidden="1" x14ac:dyDescent="0.25">
      <c r="A1220" t="str">
        <f>'Calgary Neighbourhoods'!A14</f>
        <v xml:space="preserve">Auburn Bay </v>
      </c>
      <c r="B1220">
        <f>'Calgary Neighbourhoods'!I14</f>
        <v>0</v>
      </c>
      <c r="N1220">
        <v>1</v>
      </c>
    </row>
    <row r="1221" spans="1:14" hidden="1" x14ac:dyDescent="0.25">
      <c r="A1221" t="str">
        <f>'Calgary Neighbourhoods'!A15</f>
        <v xml:space="preserve">Banff Trail </v>
      </c>
      <c r="B1221">
        <f>'Calgary Neighbourhoods'!I15</f>
        <v>3639</v>
      </c>
      <c r="N1221">
        <v>1</v>
      </c>
    </row>
    <row r="1222" spans="1:14" hidden="1" x14ac:dyDescent="0.25">
      <c r="A1222" t="str">
        <f>'Calgary Neighbourhoods'!A16</f>
        <v xml:space="preserve">Bankview </v>
      </c>
      <c r="B1222">
        <f>'Calgary Neighbourhoods'!I16</f>
        <v>5068</v>
      </c>
      <c r="N1222">
        <v>1</v>
      </c>
    </row>
    <row r="1223" spans="1:14" hidden="1" x14ac:dyDescent="0.25">
      <c r="A1223" t="str">
        <f>'Calgary Neighbourhoods'!A17</f>
        <v xml:space="preserve">Bayview </v>
      </c>
      <c r="B1223">
        <f>'Calgary Neighbourhoods'!I17</f>
        <v>659</v>
      </c>
      <c r="N1223">
        <v>1</v>
      </c>
    </row>
    <row r="1224" spans="1:14" hidden="1" x14ac:dyDescent="0.25">
      <c r="A1224" t="str">
        <f>'Calgary Neighbourhoods'!A18</f>
        <v xml:space="preserve">Beddington Heights </v>
      </c>
      <c r="B1224">
        <f>'Calgary Neighbourhoods'!I18</f>
        <v>1926</v>
      </c>
      <c r="N1224">
        <v>1</v>
      </c>
    </row>
    <row r="1225" spans="1:14" hidden="1" x14ac:dyDescent="0.25">
      <c r="A1225" t="str">
        <f>'Calgary Neighbourhoods'!A19</f>
        <v xml:space="preserve">Bel-Aire </v>
      </c>
      <c r="B1225">
        <f>'Calgary Neighbourhoods'!I19</f>
        <v>494</v>
      </c>
      <c r="N1225">
        <v>1</v>
      </c>
    </row>
    <row r="1226" spans="1:14" hidden="1" x14ac:dyDescent="0.25">
      <c r="A1226" t="str">
        <f>'Calgary Neighbourhoods'!A20</f>
        <v xml:space="preserve">Beltline </v>
      </c>
      <c r="B1226">
        <f>'Calgary Neighbourhoods'!I20</f>
        <v>6662</v>
      </c>
      <c r="N1226">
        <v>1</v>
      </c>
    </row>
    <row r="1227" spans="1:14" hidden="1" x14ac:dyDescent="0.25">
      <c r="A1227" t="str">
        <f>'Calgary Neighbourhoods'!A21</f>
        <v xml:space="preserve">Bonavista Downs </v>
      </c>
      <c r="B1227">
        <f>'Calgary Neighbourhoods'!I21</f>
        <v>1001</v>
      </c>
      <c r="N1227">
        <v>1</v>
      </c>
    </row>
    <row r="1228" spans="1:14" hidden="1" x14ac:dyDescent="0.25">
      <c r="A1228" t="str">
        <f>'Calgary Neighbourhoods'!A22</f>
        <v xml:space="preserve">Bowness </v>
      </c>
      <c r="B1228">
        <f>'Calgary Neighbourhoods'!I22</f>
        <v>1038</v>
      </c>
      <c r="N1228">
        <v>1</v>
      </c>
    </row>
    <row r="1229" spans="1:14" hidden="1" x14ac:dyDescent="0.25">
      <c r="A1229" t="str">
        <f>'Calgary Neighbourhoods'!A23</f>
        <v xml:space="preserve">Braeside </v>
      </c>
      <c r="B1229">
        <f>'Calgary Neighbourhoods'!I23</f>
        <v>6182</v>
      </c>
      <c r="N1229">
        <v>1</v>
      </c>
    </row>
    <row r="1230" spans="1:14" hidden="1" x14ac:dyDescent="0.25">
      <c r="A1230" t="str">
        <f>'Calgary Neighbourhoods'!A24</f>
        <v xml:space="preserve">Brentwood </v>
      </c>
      <c r="B1230">
        <f>'Calgary Neighbourhoods'!I24</f>
        <v>6255</v>
      </c>
      <c r="N1230">
        <v>1</v>
      </c>
    </row>
    <row r="1231" spans="1:14" hidden="1" x14ac:dyDescent="0.25">
      <c r="A1231" t="str">
        <f>'Calgary Neighbourhoods'!A25</f>
        <v>Bridgeland</v>
      </c>
      <c r="B1231">
        <f>'Calgary Neighbourhoods'!I25</f>
        <v>5042</v>
      </c>
      <c r="N1231">
        <v>1</v>
      </c>
    </row>
    <row r="1232" spans="1:14" hidden="1" x14ac:dyDescent="0.25">
      <c r="A1232" t="str">
        <f>'Calgary Neighbourhoods'!A27</f>
        <v xml:space="preserve">Bridlewood </v>
      </c>
      <c r="B1232">
        <f>'Calgary Neighbourhoods'!I27</f>
        <v>7928</v>
      </c>
      <c r="N1232">
        <v>1</v>
      </c>
    </row>
    <row r="1233" spans="1:14" hidden="1" x14ac:dyDescent="0.25">
      <c r="A1233" t="str">
        <f>'Calgary Neighbourhoods'!A28</f>
        <v xml:space="preserve">Britannia </v>
      </c>
      <c r="B1233">
        <f>'Calgary Neighbourhoods'!I28</f>
        <v>725</v>
      </c>
      <c r="N1233">
        <v>1</v>
      </c>
    </row>
    <row r="1234" spans="1:14" hidden="1" x14ac:dyDescent="0.25">
      <c r="A1234" t="str">
        <f>'Calgary Neighbourhoods'!A29</f>
        <v xml:space="preserve">Cambrian Heights </v>
      </c>
      <c r="B1234">
        <f>'Calgary Neighbourhoods'!I29</f>
        <v>2039</v>
      </c>
      <c r="N1234">
        <v>1</v>
      </c>
    </row>
    <row r="1235" spans="1:14" hidden="1" x14ac:dyDescent="0.25">
      <c r="A1235" t="str">
        <f>'Calgary Neighbourhoods'!A30</f>
        <v xml:space="preserve">Canyon Meadows </v>
      </c>
      <c r="B1235">
        <f>'Calgary Neighbourhoods'!I30</f>
        <v>7935</v>
      </c>
      <c r="N1235">
        <v>1</v>
      </c>
    </row>
    <row r="1236" spans="1:14" hidden="1" x14ac:dyDescent="0.25">
      <c r="A1236" t="str">
        <f>'Calgary Neighbourhoods'!A31</f>
        <v xml:space="preserve">Capitol Hill </v>
      </c>
      <c r="B1236">
        <f>'Calgary Neighbourhoods'!I31</f>
        <v>4044</v>
      </c>
      <c r="N1236">
        <v>1</v>
      </c>
    </row>
    <row r="1237" spans="1:14" hidden="1" x14ac:dyDescent="0.25">
      <c r="A1237" t="str">
        <f>'Calgary Neighbourhoods'!A32</f>
        <v xml:space="preserve">Castleridge </v>
      </c>
      <c r="B1237">
        <f>'Calgary Neighbourhoods'!I32</f>
        <v>6180</v>
      </c>
      <c r="N1237">
        <v>1</v>
      </c>
    </row>
    <row r="1238" spans="1:14" hidden="1" x14ac:dyDescent="0.25">
      <c r="A1238" t="str">
        <f>'Calgary Neighbourhoods'!A33</f>
        <v xml:space="preserve">Cedarbrae </v>
      </c>
      <c r="B1238">
        <f>'Calgary Neighbourhoods'!I33</f>
        <v>6441</v>
      </c>
      <c r="N1238">
        <v>1</v>
      </c>
    </row>
    <row r="1239" spans="1:14" hidden="1" x14ac:dyDescent="0.25">
      <c r="A1239" t="str">
        <f>'Calgary Neighbourhoods'!A34</f>
        <v xml:space="preserve">Chaparral </v>
      </c>
      <c r="B1239">
        <f>'Calgary Neighbourhoods'!I34</f>
        <v>6500</v>
      </c>
      <c r="N1239">
        <v>1</v>
      </c>
    </row>
    <row r="1240" spans="1:14" hidden="1" x14ac:dyDescent="0.25">
      <c r="A1240" t="str">
        <f>'Calgary Neighbourhoods'!A35</f>
        <v xml:space="preserve">Chaparral Valley </v>
      </c>
      <c r="B1240">
        <f>'Calgary Neighbourhoods'!I35</f>
        <v>0</v>
      </c>
      <c r="N1240">
        <v>1</v>
      </c>
    </row>
    <row r="1241" spans="1:14" hidden="1" x14ac:dyDescent="0.25">
      <c r="A1241" t="str">
        <f>'Calgary Neighbourhoods'!A36</f>
        <v xml:space="preserve">Charleswood </v>
      </c>
      <c r="B1241">
        <f>'Calgary Neighbourhoods'!I36</f>
        <v>3503</v>
      </c>
      <c r="N1241">
        <v>1</v>
      </c>
    </row>
    <row r="1242" spans="1:14" hidden="1" x14ac:dyDescent="0.25">
      <c r="A1242" t="str">
        <f>'Calgary Neighbourhoods'!A37</f>
        <v xml:space="preserve">Chinatown </v>
      </c>
      <c r="B1242">
        <f>'Calgary Neighbourhoods'!I37</f>
        <v>1361</v>
      </c>
      <c r="N1242">
        <v>1</v>
      </c>
    </row>
    <row r="1243" spans="1:14" hidden="1" x14ac:dyDescent="0.25">
      <c r="A1243" t="str">
        <f>'Calgary Neighbourhoods'!A38</f>
        <v xml:space="preserve">Chinook Park </v>
      </c>
      <c r="B1243">
        <f>'Calgary Neighbourhoods'!I38</f>
        <v>1717</v>
      </c>
      <c r="N1243">
        <v>1</v>
      </c>
    </row>
    <row r="1244" spans="1:14" hidden="1" x14ac:dyDescent="0.25">
      <c r="A1244" t="str">
        <f>'Calgary Neighbourhoods'!A39</f>
        <v xml:space="preserve">Christie Park </v>
      </c>
      <c r="B1244">
        <f>'Calgary Neighbourhoods'!I39</f>
        <v>2205</v>
      </c>
      <c r="N1244">
        <v>1</v>
      </c>
    </row>
    <row r="1245" spans="1:14" hidden="1" x14ac:dyDescent="0.25">
      <c r="A1245" t="str">
        <f>'Calgary Neighbourhoods'!A40</f>
        <v xml:space="preserve">Citadel </v>
      </c>
      <c r="B1245">
        <f>'Calgary Neighbourhoods'!I40</f>
        <v>0</v>
      </c>
      <c r="N1245">
        <v>1</v>
      </c>
    </row>
    <row r="1246" spans="1:14" hidden="1" x14ac:dyDescent="0.25">
      <c r="A1246" t="str">
        <f>'Calgary Neighbourhoods'!A41</f>
        <v xml:space="preserve">Cliff Bungalow </v>
      </c>
      <c r="B1246">
        <f>'Calgary Neighbourhoods'!I41</f>
        <v>2049</v>
      </c>
      <c r="N1246">
        <v>1</v>
      </c>
    </row>
    <row r="1247" spans="1:14" hidden="1" x14ac:dyDescent="0.25">
      <c r="A1247" t="str">
        <f>'Calgary Neighbourhoods'!A42</f>
        <v xml:space="preserve">Coach Hill </v>
      </c>
      <c r="B1247">
        <f>'Calgary Neighbourhoods'!I42</f>
        <v>3308</v>
      </c>
      <c r="N1247">
        <v>1</v>
      </c>
    </row>
    <row r="1248" spans="1:14" hidden="1" x14ac:dyDescent="0.25">
      <c r="A1248" t="str">
        <f>'Calgary Neighbourhoods'!A43</f>
        <v xml:space="preserve">Collingwood </v>
      </c>
      <c r="B1248">
        <f>'Calgary Neighbourhoods'!I43</f>
        <v>2325</v>
      </c>
      <c r="N1248">
        <v>1</v>
      </c>
    </row>
    <row r="1249" spans="1:14" hidden="1" x14ac:dyDescent="0.25">
      <c r="A1249" t="str">
        <f>'Calgary Neighbourhoods'!A44</f>
        <v xml:space="preserve">Connaught </v>
      </c>
      <c r="B1249">
        <f>'Calgary Neighbourhoods'!I44</f>
        <v>0</v>
      </c>
      <c r="N1249">
        <v>1</v>
      </c>
    </row>
    <row r="1250" spans="1:14" hidden="1" x14ac:dyDescent="0.25">
      <c r="A1250" t="str">
        <f>'Calgary Neighbourhoods'!A45</f>
        <v xml:space="preserve">Copperfield </v>
      </c>
      <c r="B1250">
        <f>'Calgary Neighbourhoods'!I45</f>
        <v>2776</v>
      </c>
      <c r="N1250">
        <v>1</v>
      </c>
    </row>
    <row r="1251" spans="1:14" hidden="1" x14ac:dyDescent="0.25">
      <c r="A1251" t="str">
        <f>'Calgary Neighbourhoods'!A46</f>
        <v xml:space="preserve">Coral Springs </v>
      </c>
      <c r="B1251">
        <f>'Calgary Neighbourhoods'!I46</f>
        <v>6166</v>
      </c>
      <c r="N1251">
        <v>1</v>
      </c>
    </row>
    <row r="1252" spans="1:14" hidden="1" x14ac:dyDescent="0.25">
      <c r="A1252" t="str">
        <f>'Calgary Neighbourhoods'!A47</f>
        <v xml:space="preserve">Cougar Ridge </v>
      </c>
      <c r="B1252">
        <f>'Calgary Neighbourhoods'!I47</f>
        <v>4375</v>
      </c>
      <c r="N1252">
        <v>1</v>
      </c>
    </row>
    <row r="1253" spans="1:14" hidden="1" x14ac:dyDescent="0.25">
      <c r="A1253" t="str">
        <f>'Calgary Neighbourhoods'!A48</f>
        <v xml:space="preserve">Country Hills </v>
      </c>
      <c r="B1253">
        <f>'Calgary Neighbourhoods'!I48</f>
        <v>3705</v>
      </c>
      <c r="N1253">
        <v>1</v>
      </c>
    </row>
    <row r="1254" spans="1:14" hidden="1" x14ac:dyDescent="0.25">
      <c r="A1254" t="str">
        <f>'Calgary Neighbourhoods'!A49</f>
        <v xml:space="preserve">Country Hills Village </v>
      </c>
      <c r="B1254">
        <f>'Calgary Neighbourhoods'!I49</f>
        <v>1269</v>
      </c>
      <c r="N1254">
        <v>1</v>
      </c>
    </row>
    <row r="1255" spans="1:14" hidden="1" x14ac:dyDescent="0.25">
      <c r="A1255" t="str">
        <f>'Calgary Neighbourhoods'!A50</f>
        <v xml:space="preserve">Coventry Hills </v>
      </c>
      <c r="B1255">
        <f>'Calgary Neighbourhoods'!I50</f>
        <v>2601</v>
      </c>
      <c r="N1255">
        <v>1</v>
      </c>
    </row>
    <row r="1256" spans="1:14" hidden="1" x14ac:dyDescent="0.25">
      <c r="A1256" t="str">
        <f>'Calgary Neighbourhoods'!A51</f>
        <v xml:space="preserve">Cranston </v>
      </c>
      <c r="B1256">
        <f>'Calgary Neighbourhoods'!I51</f>
        <v>5225</v>
      </c>
      <c r="N1256">
        <v>1</v>
      </c>
    </row>
    <row r="1257" spans="1:14" hidden="1" x14ac:dyDescent="0.25">
      <c r="A1257" t="str">
        <f>'Calgary Neighbourhoods'!A52</f>
        <v xml:space="preserve">Crescent Heights </v>
      </c>
      <c r="B1257">
        <f>'Calgary Neighbourhoods'!I52</f>
        <v>6082</v>
      </c>
      <c r="N1257">
        <v>1</v>
      </c>
    </row>
    <row r="1258" spans="1:14" hidden="1" x14ac:dyDescent="0.25">
      <c r="A1258" t="str">
        <f>'Calgary Neighbourhoods'!A53</f>
        <v xml:space="preserve">Crestmont </v>
      </c>
      <c r="B1258">
        <f>'Calgary Neighbourhoods'!I53</f>
        <v>927</v>
      </c>
      <c r="N1258">
        <v>1</v>
      </c>
    </row>
    <row r="1259" spans="1:14" hidden="1" x14ac:dyDescent="0.25">
      <c r="A1259" t="str">
        <f>'Calgary Neighbourhoods'!A54</f>
        <v xml:space="preserve">Dalhousie </v>
      </c>
      <c r="B1259">
        <f>'Calgary Neighbourhoods'!I54</f>
        <v>9098</v>
      </c>
      <c r="N1259">
        <v>1</v>
      </c>
    </row>
    <row r="1260" spans="1:14" hidden="1" x14ac:dyDescent="0.25">
      <c r="A1260" t="str">
        <f>'Calgary Neighbourhoods'!A55</f>
        <v xml:space="preserve">Deer Ridge </v>
      </c>
      <c r="B1260">
        <f>'Calgary Neighbourhoods'!I55</f>
        <v>4344</v>
      </c>
      <c r="N1260">
        <v>1</v>
      </c>
    </row>
    <row r="1261" spans="1:14" hidden="1" x14ac:dyDescent="0.25">
      <c r="A1261" t="str">
        <f>'Calgary Neighbourhoods'!A56</f>
        <v xml:space="preserve">Deer Run </v>
      </c>
      <c r="B1261">
        <f>'Calgary Neighbourhoods'!I56</f>
        <v>5765</v>
      </c>
      <c r="N1261">
        <v>1</v>
      </c>
    </row>
    <row r="1262" spans="1:14" hidden="1" x14ac:dyDescent="0.25">
      <c r="A1262" t="str">
        <f>'Calgary Neighbourhoods'!A57</f>
        <v xml:space="preserve">Diamond Cove </v>
      </c>
      <c r="B1262">
        <f>'Calgary Neighbourhoods'!I57</f>
        <v>799</v>
      </c>
      <c r="N1262">
        <v>1</v>
      </c>
    </row>
    <row r="1263" spans="1:14" hidden="1" x14ac:dyDescent="0.25">
      <c r="A1263" t="str">
        <f>'Calgary Neighbourhoods'!A58</f>
        <v xml:space="preserve">Discovery Ridge </v>
      </c>
      <c r="B1263">
        <f>'Calgary Neighbourhoods'!I58</f>
        <v>3105</v>
      </c>
      <c r="N1263">
        <v>1</v>
      </c>
    </row>
    <row r="1264" spans="1:14" hidden="1" x14ac:dyDescent="0.25">
      <c r="A1264" t="str">
        <f>'Calgary Neighbourhoods'!A59</f>
        <v>Douglasdale</v>
      </c>
      <c r="B1264">
        <f>'Calgary Neighbourhoods'!I59</f>
        <v>1847</v>
      </c>
      <c r="N1264">
        <v>1</v>
      </c>
    </row>
    <row r="1265" spans="1:14" hidden="1" x14ac:dyDescent="0.25">
      <c r="A1265" t="str">
        <f>'Calgary Neighbourhoods'!A61</f>
        <v xml:space="preserve">Douglasdale Estates </v>
      </c>
      <c r="B1265">
        <f>'Calgary Neighbourhoods'!I61</f>
        <v>1925</v>
      </c>
      <c r="N1265">
        <v>1</v>
      </c>
    </row>
    <row r="1266" spans="1:14" hidden="1" x14ac:dyDescent="0.25">
      <c r="A1266" t="str">
        <f>'Calgary Neighbourhoods'!A62</f>
        <v xml:space="preserve">Dover </v>
      </c>
      <c r="B1266">
        <f>'Calgary Neighbourhoods'!I62</f>
        <v>0</v>
      </c>
      <c r="N1266">
        <v>1</v>
      </c>
    </row>
    <row r="1267" spans="1:14" hidden="1" x14ac:dyDescent="0.25">
      <c r="A1267" t="str">
        <f>'Calgary Neighbourhoods'!A63</f>
        <v xml:space="preserve">Downtown Commercial Core </v>
      </c>
      <c r="B1267">
        <f>'Calgary Neighbourhoods'!I63</f>
        <v>6944</v>
      </c>
      <c r="N1267">
        <v>1</v>
      </c>
    </row>
    <row r="1268" spans="1:14" hidden="1" x14ac:dyDescent="0.25">
      <c r="A1268" t="str">
        <f>'Calgary Neighbourhoods'!A64</f>
        <v xml:space="preserve">Downtown East Village </v>
      </c>
      <c r="B1268">
        <f>'Calgary Neighbourhoods'!I64</f>
        <v>2232</v>
      </c>
      <c r="N1268">
        <v>1</v>
      </c>
    </row>
    <row r="1269" spans="1:14" hidden="1" x14ac:dyDescent="0.25">
      <c r="A1269" t="str">
        <f>'Calgary Neighbourhoods'!A65</f>
        <v xml:space="preserve">Downtown West End </v>
      </c>
      <c r="B1269">
        <f>'Calgary Neighbourhoods'!I65</f>
        <v>2681</v>
      </c>
      <c r="N1269">
        <v>1</v>
      </c>
    </row>
    <row r="1270" spans="1:14" hidden="1" x14ac:dyDescent="0.25">
      <c r="A1270" t="str">
        <f>'Calgary Neighbourhoods'!A66</f>
        <v xml:space="preserve">Eagle Ridge </v>
      </c>
      <c r="B1270">
        <f>'Calgary Neighbourhoods'!I66</f>
        <v>415</v>
      </c>
      <c r="N1270">
        <v>1</v>
      </c>
    </row>
    <row r="1271" spans="1:14" hidden="1" x14ac:dyDescent="0.25">
      <c r="A1271" t="str">
        <f>'Calgary Neighbourhoods'!A67</f>
        <v xml:space="preserve">Eau Claire </v>
      </c>
      <c r="B1271">
        <f>'Calgary Neighbourhoods'!I67</f>
        <v>1717</v>
      </c>
      <c r="N1271">
        <v>1</v>
      </c>
    </row>
    <row r="1272" spans="1:14" hidden="1" x14ac:dyDescent="0.25">
      <c r="A1272" t="str">
        <f>'Calgary Neighbourhoods'!A68</f>
        <v xml:space="preserve">Edgemont </v>
      </c>
      <c r="B1272">
        <f>'Calgary Neighbourhoods'!I68</f>
        <v>6955</v>
      </c>
      <c r="N1272">
        <v>1</v>
      </c>
    </row>
    <row r="1273" spans="1:14" hidden="1" x14ac:dyDescent="0.25">
      <c r="A1273" t="str">
        <f>'Calgary Neighbourhoods'!A69</f>
        <v xml:space="preserve">Elbow Park </v>
      </c>
      <c r="B1273">
        <f>'Calgary Neighbourhoods'!I69</f>
        <v>3471</v>
      </c>
      <c r="N1273">
        <v>1</v>
      </c>
    </row>
    <row r="1274" spans="1:14" hidden="1" x14ac:dyDescent="0.25">
      <c r="A1274" t="str">
        <f>'Calgary Neighbourhoods'!A70</f>
        <v xml:space="preserve">Elboya </v>
      </c>
      <c r="B1274">
        <f>'Calgary Neighbourhoods'!I70</f>
        <v>1683</v>
      </c>
      <c r="N1274">
        <v>1</v>
      </c>
    </row>
    <row r="1275" spans="1:14" hidden="1" x14ac:dyDescent="0.25">
      <c r="A1275" t="str">
        <f>'Calgary Neighbourhoods'!A71</f>
        <v xml:space="preserve">Erin Woods </v>
      </c>
      <c r="B1275">
        <f>'Calgary Neighbourhoods'!I71</f>
        <v>6994</v>
      </c>
      <c r="N1275">
        <v>1</v>
      </c>
    </row>
    <row r="1276" spans="1:14" hidden="1" x14ac:dyDescent="0.25">
      <c r="A1276" t="str">
        <f>'Calgary Neighbourhoods'!A72</f>
        <v xml:space="preserve">Erlton </v>
      </c>
      <c r="B1276">
        <f>'Calgary Neighbourhoods'!I72</f>
        <v>1246</v>
      </c>
      <c r="N1276">
        <v>1</v>
      </c>
    </row>
    <row r="1277" spans="1:14" hidden="1" x14ac:dyDescent="0.25">
      <c r="A1277" t="str">
        <f>'Calgary Neighbourhoods'!A73</f>
        <v xml:space="preserve">Evanston </v>
      </c>
      <c r="B1277">
        <f>'Calgary Neighbourhoods'!I73</f>
        <v>2650</v>
      </c>
      <c r="N1277">
        <v>1</v>
      </c>
    </row>
    <row r="1278" spans="1:14" hidden="1" x14ac:dyDescent="0.25">
      <c r="A1278" t="str">
        <f>'Calgary Neighbourhoods'!A74</f>
        <v xml:space="preserve">Evergreen </v>
      </c>
      <c r="B1278">
        <f>'Calgary Neighbourhoods'!I74</f>
        <v>1475</v>
      </c>
      <c r="N1278">
        <v>1</v>
      </c>
    </row>
    <row r="1279" spans="1:14" hidden="1" x14ac:dyDescent="0.25">
      <c r="A1279" t="str">
        <f>'Calgary Neighbourhoods'!A75</f>
        <v xml:space="preserve">Fairview </v>
      </c>
      <c r="B1279">
        <f>'Calgary Neighbourhoods'!I75</f>
        <v>3660</v>
      </c>
      <c r="N1279">
        <v>1</v>
      </c>
    </row>
    <row r="1280" spans="1:14" hidden="1" x14ac:dyDescent="0.25">
      <c r="A1280" t="str">
        <f>'Calgary Neighbourhoods'!A76</f>
        <v xml:space="preserve">Falconridge </v>
      </c>
      <c r="B1280">
        <f>'Calgary Neighbourhoods'!I76</f>
        <v>0</v>
      </c>
      <c r="N1280">
        <v>1</v>
      </c>
    </row>
    <row r="1281" spans="1:14" hidden="1" x14ac:dyDescent="0.25">
      <c r="A1281" t="str">
        <f>'Calgary Neighbourhoods'!A77</f>
        <v xml:space="preserve">Forest Heights </v>
      </c>
      <c r="B1281">
        <f>'Calgary Neighbourhoods'!I77</f>
        <v>6211</v>
      </c>
      <c r="N1281">
        <v>1</v>
      </c>
    </row>
    <row r="1282" spans="1:14" hidden="1" x14ac:dyDescent="0.25">
      <c r="A1282" t="str">
        <f>'Calgary Neighbourhoods'!A78</f>
        <v xml:space="preserve">Forest Lawn </v>
      </c>
      <c r="B1282">
        <f>'Calgary Neighbourhoods'!I78</f>
        <v>7857</v>
      </c>
      <c r="N1282">
        <v>1</v>
      </c>
    </row>
    <row r="1283" spans="1:14" hidden="1" x14ac:dyDescent="0.25">
      <c r="A1283" t="str">
        <f>'Calgary Neighbourhoods'!A79</f>
        <v xml:space="preserve">Forest Lawn Industrial </v>
      </c>
      <c r="B1283">
        <f>'Calgary Neighbourhoods'!I79</f>
        <v>108</v>
      </c>
      <c r="N1283">
        <v>1</v>
      </c>
    </row>
    <row r="1284" spans="1:14" hidden="1" x14ac:dyDescent="0.25">
      <c r="A1284" t="str">
        <f>'Calgary Neighbourhoods'!A80</f>
        <v xml:space="preserve">Garrison Woods </v>
      </c>
      <c r="B1284">
        <f>'Calgary Neighbourhoods'!I80</f>
        <v>0</v>
      </c>
      <c r="N1284">
        <v>1</v>
      </c>
    </row>
    <row r="1285" spans="1:14" hidden="1" x14ac:dyDescent="0.25">
      <c r="A1285" t="str">
        <f>'Calgary Neighbourhoods'!A81</f>
        <v xml:space="preserve">Glamorgan </v>
      </c>
      <c r="B1285">
        <f>'Calgary Neighbourhoods'!I81</f>
        <v>6317</v>
      </c>
      <c r="N1285">
        <v>1</v>
      </c>
    </row>
    <row r="1286" spans="1:14" hidden="1" x14ac:dyDescent="0.25">
      <c r="A1286" t="str">
        <f>'Calgary Neighbourhoods'!A82</f>
        <v xml:space="preserve">Glenbrook </v>
      </c>
      <c r="B1286">
        <f>'Calgary Neighbourhoods'!I82</f>
        <v>6827</v>
      </c>
      <c r="N1286">
        <v>1</v>
      </c>
    </row>
    <row r="1287" spans="1:14" hidden="1" x14ac:dyDescent="0.25">
      <c r="A1287" t="str">
        <f>'Calgary Neighbourhoods'!A83</f>
        <v xml:space="preserve">Glendale </v>
      </c>
      <c r="B1287">
        <f>'Calgary Neighbourhoods'!I83</f>
        <v>2770</v>
      </c>
      <c r="N1287">
        <v>1</v>
      </c>
    </row>
    <row r="1288" spans="1:14" hidden="1" x14ac:dyDescent="0.25">
      <c r="A1288" t="str">
        <f>'Calgary Neighbourhoods'!A84</f>
        <v xml:space="preserve">Greenview </v>
      </c>
      <c r="B1288">
        <f>'Calgary Neighbourhoods'!I84</f>
        <v>2013</v>
      </c>
      <c r="N1288">
        <v>1</v>
      </c>
    </row>
    <row r="1289" spans="1:14" hidden="1" x14ac:dyDescent="0.25">
      <c r="A1289" t="str">
        <f>'Calgary Neighbourhoods'!A85</f>
        <v>Greenwood</v>
      </c>
      <c r="B1289">
        <f>'Calgary Neighbourhoods'!I85</f>
        <v>983</v>
      </c>
      <c r="N1289">
        <v>1</v>
      </c>
    </row>
    <row r="1290" spans="1:14" hidden="1" x14ac:dyDescent="0.25">
      <c r="A1290" t="str">
        <f>'Calgary Neighbourhoods'!A87</f>
        <v xml:space="preserve">Hamptons </v>
      </c>
      <c r="B1290">
        <f>'Calgary Neighbourhoods'!I87</f>
        <v>8175</v>
      </c>
      <c r="N1290">
        <v>1</v>
      </c>
    </row>
    <row r="1291" spans="1:14" hidden="1" x14ac:dyDescent="0.25">
      <c r="A1291" t="str">
        <f>'Calgary Neighbourhoods'!A88</f>
        <v xml:space="preserve">Harvest Hills </v>
      </c>
      <c r="B1291">
        <f>'Calgary Neighbourhoods'!I88</f>
        <v>7455</v>
      </c>
      <c r="N1291">
        <v>1</v>
      </c>
    </row>
    <row r="1292" spans="1:14" hidden="1" x14ac:dyDescent="0.25">
      <c r="A1292" t="str">
        <f>'Calgary Neighbourhoods'!A89</f>
        <v xml:space="preserve">Hawkwood </v>
      </c>
      <c r="B1292">
        <f>'Calgary Neighbourhoods'!I89</f>
        <v>0</v>
      </c>
      <c r="N1292">
        <v>1</v>
      </c>
    </row>
    <row r="1293" spans="1:14" hidden="1" x14ac:dyDescent="0.25">
      <c r="A1293" t="str">
        <f>'Calgary Neighbourhoods'!A90</f>
        <v xml:space="preserve">Haysboro </v>
      </c>
      <c r="B1293">
        <f>'Calgary Neighbourhoods'!I90</f>
        <v>5970</v>
      </c>
      <c r="N1293">
        <v>1</v>
      </c>
    </row>
    <row r="1294" spans="1:14" hidden="1" x14ac:dyDescent="0.25">
      <c r="A1294" t="str">
        <f>'Calgary Neighbourhoods'!A91</f>
        <v xml:space="preserve">Hidden Valley </v>
      </c>
      <c r="B1294">
        <f>'Calgary Neighbourhoods'!I91</f>
        <v>1858</v>
      </c>
      <c r="N1294">
        <v>1</v>
      </c>
    </row>
    <row r="1295" spans="1:14" hidden="1" x14ac:dyDescent="0.25">
      <c r="A1295" t="str">
        <f>'Calgary Neighbourhoods'!A92</f>
        <v xml:space="preserve">Highland Park </v>
      </c>
      <c r="B1295">
        <f>'Calgary Neighbourhoods'!I92</f>
        <v>3496</v>
      </c>
      <c r="N1295">
        <v>1</v>
      </c>
    </row>
    <row r="1296" spans="1:14" hidden="1" x14ac:dyDescent="0.25">
      <c r="A1296" t="str">
        <f>'Calgary Neighbourhoods'!A93</f>
        <v xml:space="preserve">Highwood </v>
      </c>
      <c r="B1296">
        <f>'Calgary Neighbourhoods'!I93</f>
        <v>2152</v>
      </c>
      <c r="N1296">
        <v>1</v>
      </c>
    </row>
    <row r="1297" spans="1:14" hidden="1" x14ac:dyDescent="0.25">
      <c r="A1297" t="str">
        <f>'Calgary Neighbourhoods'!A94</f>
        <v xml:space="preserve">Hillhurst </v>
      </c>
      <c r="B1297">
        <f>'Calgary Neighbourhoods'!I94</f>
        <v>5288</v>
      </c>
      <c r="N1297">
        <v>1</v>
      </c>
    </row>
    <row r="1298" spans="1:14" hidden="1" x14ac:dyDescent="0.25">
      <c r="A1298" t="str">
        <f>'Calgary Neighbourhoods'!A95</f>
        <v>Hounsfield Heights</v>
      </c>
      <c r="B1298">
        <f>'Calgary Neighbourhoods'!I95</f>
        <v>2811</v>
      </c>
      <c r="N1298">
        <v>1</v>
      </c>
    </row>
    <row r="1299" spans="1:14" hidden="1" x14ac:dyDescent="0.25">
      <c r="A1299" t="str">
        <f>'Calgary Neighbourhoods'!A97</f>
        <v xml:space="preserve">Huntington Hills </v>
      </c>
      <c r="B1299">
        <f>'Calgary Neighbourhoods'!I97</f>
        <v>3739</v>
      </c>
      <c r="N1299">
        <v>1</v>
      </c>
    </row>
    <row r="1300" spans="1:14" hidden="1" x14ac:dyDescent="0.25">
      <c r="A1300" t="str">
        <f>'Calgary Neighbourhoods'!A98</f>
        <v xml:space="preserve">Inglewood </v>
      </c>
      <c r="B1300">
        <f>'Calgary Neighbourhoods'!I98</f>
        <v>3286</v>
      </c>
      <c r="N1300">
        <v>1</v>
      </c>
    </row>
    <row r="1301" spans="1:14" hidden="1" x14ac:dyDescent="0.25">
      <c r="A1301" t="str">
        <f>'Calgary Neighbourhoods'!A99</f>
        <v xml:space="preserve">Kelvin Grove </v>
      </c>
      <c r="B1301">
        <f>'Calgary Neighbourhoods'!I99</f>
        <v>2266</v>
      </c>
      <c r="N1301">
        <v>1</v>
      </c>
    </row>
    <row r="1302" spans="1:14" hidden="1" x14ac:dyDescent="0.25">
      <c r="A1302" t="str">
        <f>'Calgary Neighbourhoods'!A100</f>
        <v>Killarney</v>
      </c>
      <c r="B1302">
        <f>'Calgary Neighbourhoods'!I100</f>
        <v>6450</v>
      </c>
      <c r="N1302">
        <v>1</v>
      </c>
    </row>
    <row r="1303" spans="1:14" hidden="1" x14ac:dyDescent="0.25">
      <c r="A1303" t="str">
        <f>'Calgary Neighbourhoods'!A102</f>
        <v xml:space="preserve">Kincora </v>
      </c>
      <c r="B1303">
        <f>'Calgary Neighbourhoods'!I102</f>
        <v>0</v>
      </c>
      <c r="N1303">
        <v>1</v>
      </c>
    </row>
    <row r="1304" spans="1:14" hidden="1" x14ac:dyDescent="0.25">
      <c r="A1304" t="str">
        <f>'Calgary Neighbourhoods'!A103</f>
        <v xml:space="preserve">Kingsland </v>
      </c>
      <c r="B1304">
        <f>'Calgary Neighbourhoods'!I103</f>
        <v>4495</v>
      </c>
      <c r="N1304">
        <v>1</v>
      </c>
    </row>
    <row r="1305" spans="1:14" hidden="1" x14ac:dyDescent="0.25">
      <c r="A1305" t="str">
        <f>'Calgary Neighbourhoods'!A104</f>
        <v xml:space="preserve">Lake Bonavista </v>
      </c>
      <c r="B1305">
        <f>'Calgary Neighbourhoods'!I104</f>
        <v>0</v>
      </c>
      <c r="N1305">
        <v>1</v>
      </c>
    </row>
    <row r="1306" spans="1:14" hidden="1" x14ac:dyDescent="0.25">
      <c r="A1306" t="str">
        <f>'Calgary Neighbourhoods'!A105</f>
        <v xml:space="preserve">Lakeview </v>
      </c>
      <c r="B1306">
        <f>'Calgary Neighbourhoods'!I105</f>
        <v>5581</v>
      </c>
      <c r="N1306">
        <v>1</v>
      </c>
    </row>
    <row r="1307" spans="1:14" hidden="1" x14ac:dyDescent="0.25">
      <c r="A1307" t="str">
        <f>'Calgary Neighbourhoods'!A106</f>
        <v xml:space="preserve">Legacy </v>
      </c>
      <c r="B1307">
        <f>'Calgary Neighbourhoods'!I106</f>
        <v>0</v>
      </c>
      <c r="N1307">
        <v>1</v>
      </c>
    </row>
    <row r="1308" spans="1:14" hidden="1" x14ac:dyDescent="0.25">
      <c r="A1308" t="str">
        <f>'Calgary Neighbourhoods'!A107</f>
        <v xml:space="preserve">Lincoln Park </v>
      </c>
      <c r="B1308">
        <f>'Calgary Neighbourhoods'!I107</f>
        <v>2425</v>
      </c>
      <c r="N1308">
        <v>1</v>
      </c>
    </row>
    <row r="1309" spans="1:14" hidden="1" x14ac:dyDescent="0.25">
      <c r="A1309" t="str">
        <f>'Calgary Neighbourhoods'!A108</f>
        <v xml:space="preserve">Lincoln Park CFB </v>
      </c>
      <c r="B1309">
        <f>'Calgary Neighbourhoods'!I108</f>
        <v>492</v>
      </c>
      <c r="N1309">
        <v>1</v>
      </c>
    </row>
    <row r="1310" spans="1:14" hidden="1" x14ac:dyDescent="0.25">
      <c r="A1310" t="str">
        <f>'Calgary Neighbourhoods'!A109</f>
        <v xml:space="preserve">Lower Mount Royal </v>
      </c>
      <c r="B1310">
        <f>'Calgary Neighbourhoods'!I109</f>
        <v>3139</v>
      </c>
      <c r="N1310">
        <v>1</v>
      </c>
    </row>
    <row r="1311" spans="1:14" hidden="1" x14ac:dyDescent="0.25">
      <c r="A1311" t="str">
        <f>'Calgary Neighbourhoods'!A110</f>
        <v xml:space="preserve">Lynx Ridge </v>
      </c>
      <c r="B1311">
        <f>'Calgary Neighbourhoods'!I110</f>
        <v>0</v>
      </c>
      <c r="N1311">
        <v>1</v>
      </c>
    </row>
    <row r="1312" spans="1:14" hidden="1" x14ac:dyDescent="0.25">
      <c r="A1312" t="str">
        <f>'Calgary Neighbourhoods'!A111</f>
        <v xml:space="preserve">Macewan Glen </v>
      </c>
      <c r="B1312">
        <f>'Calgary Neighbourhoods'!I111</f>
        <v>5483</v>
      </c>
      <c r="N1312">
        <v>1</v>
      </c>
    </row>
    <row r="1313" spans="1:14" hidden="1" x14ac:dyDescent="0.25">
      <c r="A1313" t="str">
        <f>'Calgary Neighbourhoods'!A112</f>
        <v xml:space="preserve">Mahogany </v>
      </c>
      <c r="B1313">
        <f>'Calgary Neighbourhoods'!I112</f>
        <v>0</v>
      </c>
      <c r="N1313">
        <v>1</v>
      </c>
    </row>
    <row r="1314" spans="1:14" hidden="1" x14ac:dyDescent="0.25">
      <c r="A1314" t="str">
        <f>'Calgary Neighbourhoods'!A113</f>
        <v xml:space="preserve">Malborough </v>
      </c>
      <c r="B1314">
        <f>'Calgary Neighbourhoods'!I113</f>
        <v>8529</v>
      </c>
      <c r="N1314">
        <v>1</v>
      </c>
    </row>
    <row r="1315" spans="1:14" hidden="1" x14ac:dyDescent="0.25">
      <c r="A1315" t="str">
        <f>'Calgary Neighbourhoods'!A114</f>
        <v xml:space="preserve">Malborough Park </v>
      </c>
      <c r="B1315">
        <f>'Calgary Neighbourhoods'!I114</f>
        <v>8715</v>
      </c>
      <c r="N1315">
        <v>1</v>
      </c>
    </row>
    <row r="1316" spans="1:14" hidden="1" x14ac:dyDescent="0.25">
      <c r="A1316" t="str">
        <f>'Calgary Neighbourhoods'!A115</f>
        <v xml:space="preserve">Maple Ridge </v>
      </c>
      <c r="B1316">
        <f>'Calgary Neighbourhoods'!I115</f>
        <v>2066</v>
      </c>
      <c r="N1316">
        <v>1</v>
      </c>
    </row>
    <row r="1317" spans="1:14" hidden="1" x14ac:dyDescent="0.25">
      <c r="A1317" t="str">
        <f>'Calgary Neighbourhoods'!A116</f>
        <v xml:space="preserve">Martindale </v>
      </c>
      <c r="B1317">
        <f>'Calgary Neighbourhoods'!I116</f>
        <v>1906</v>
      </c>
      <c r="N1317">
        <v>1</v>
      </c>
    </row>
    <row r="1318" spans="1:14" hidden="1" x14ac:dyDescent="0.25">
      <c r="A1318" t="str">
        <f>'Calgary Neighbourhoods'!A117</f>
        <v xml:space="preserve">Mayfair </v>
      </c>
      <c r="B1318">
        <f>'Calgary Neighbourhoods'!I117</f>
        <v>473</v>
      </c>
      <c r="N1318">
        <v>1</v>
      </c>
    </row>
    <row r="1319" spans="1:14" hidden="1" x14ac:dyDescent="0.25">
      <c r="A1319" t="str">
        <f>'Calgary Neighbourhoods'!A118</f>
        <v xml:space="preserve">Mayland Heights </v>
      </c>
      <c r="B1319">
        <f>'Calgary Neighbourhoods'!I118</f>
        <v>5706</v>
      </c>
      <c r="N1319">
        <v>1</v>
      </c>
    </row>
    <row r="1320" spans="1:14" hidden="1" x14ac:dyDescent="0.25">
      <c r="A1320" t="str">
        <f>'Calgary Neighbourhoods'!A119</f>
        <v xml:space="preserve">McKenzie Lake </v>
      </c>
      <c r="B1320">
        <f>'Calgary Neighbourhoods'!I119</f>
        <v>4815</v>
      </c>
      <c r="N1320">
        <v>1</v>
      </c>
    </row>
    <row r="1321" spans="1:14" hidden="1" x14ac:dyDescent="0.25">
      <c r="A1321" t="str">
        <f>'Calgary Neighbourhoods'!A120</f>
        <v xml:space="preserve">McKenzie Towne </v>
      </c>
      <c r="B1321">
        <f>'Calgary Neighbourhoods'!I120</f>
        <v>0</v>
      </c>
      <c r="N1321">
        <v>1</v>
      </c>
    </row>
    <row r="1322" spans="1:14" hidden="1" x14ac:dyDescent="0.25">
      <c r="A1322" t="str">
        <f>'Calgary Neighbourhoods'!A121</f>
        <v xml:space="preserve">Meadowlark Park </v>
      </c>
      <c r="B1322">
        <f>'Calgary Neighbourhoods'!I121</f>
        <v>625</v>
      </c>
      <c r="N1322">
        <v>1</v>
      </c>
    </row>
    <row r="1323" spans="1:14" hidden="1" x14ac:dyDescent="0.25">
      <c r="A1323" t="str">
        <f>'Calgary Neighbourhoods'!A122</f>
        <v xml:space="preserve">Midnapore </v>
      </c>
      <c r="B1323">
        <f>'Calgary Neighbourhoods'!I122</f>
        <v>7276</v>
      </c>
      <c r="N1323">
        <v>1</v>
      </c>
    </row>
    <row r="1324" spans="1:14" hidden="1" x14ac:dyDescent="0.25">
      <c r="A1324" t="str">
        <f>'Calgary Neighbourhoods'!A123</f>
        <v xml:space="preserve">Millrise </v>
      </c>
      <c r="B1324">
        <f>'Calgary Neighbourhoods'!I123</f>
        <v>6509</v>
      </c>
      <c r="N1324">
        <v>1</v>
      </c>
    </row>
    <row r="1325" spans="1:14" hidden="1" x14ac:dyDescent="0.25">
      <c r="A1325" t="str">
        <f>'Calgary Neighbourhoods'!A124</f>
        <v xml:space="preserve">Mission </v>
      </c>
      <c r="B1325">
        <f>'Calgary Neighbourhoods'!I124</f>
        <v>4433</v>
      </c>
      <c r="N1325">
        <v>1</v>
      </c>
    </row>
    <row r="1326" spans="1:14" hidden="1" x14ac:dyDescent="0.25">
      <c r="A1326" t="str">
        <f>'Calgary Neighbourhoods'!A125</f>
        <v xml:space="preserve">Monterey Park </v>
      </c>
      <c r="B1326">
        <f>'Calgary Neighbourhoods'!I125</f>
        <v>0</v>
      </c>
      <c r="N1326">
        <v>1</v>
      </c>
    </row>
    <row r="1327" spans="1:14" hidden="1" x14ac:dyDescent="0.25">
      <c r="A1327" t="str">
        <f>'Calgary Neighbourhoods'!A126</f>
        <v xml:space="preserve">Montgomery </v>
      </c>
      <c r="B1327">
        <f>'Calgary Neighbourhoods'!I126</f>
        <v>3713</v>
      </c>
      <c r="N1327">
        <v>1</v>
      </c>
    </row>
    <row r="1328" spans="1:14" hidden="1" x14ac:dyDescent="0.25">
      <c r="A1328" t="str">
        <f>'Calgary Neighbourhoods'!A127</f>
        <v xml:space="preserve">Mount Pleasant </v>
      </c>
      <c r="B1328">
        <f>'Calgary Neighbourhoods'!I127</f>
        <v>4803</v>
      </c>
      <c r="N1328">
        <v>1</v>
      </c>
    </row>
    <row r="1329" spans="1:14" hidden="1" x14ac:dyDescent="0.25">
      <c r="A1329" t="str">
        <f>'Calgary Neighbourhoods'!A128</f>
        <v xml:space="preserve">New Brighton </v>
      </c>
      <c r="B1329">
        <f>'Calgary Neighbourhoods'!I128</f>
        <v>1779</v>
      </c>
      <c r="N1329">
        <v>1</v>
      </c>
    </row>
    <row r="1330" spans="1:14" hidden="1" x14ac:dyDescent="0.25">
      <c r="A1330" t="str">
        <f>'Calgary Neighbourhoods'!A129</f>
        <v xml:space="preserve">Nolan Hill </v>
      </c>
      <c r="B1330">
        <f>'Calgary Neighbourhoods'!I129</f>
        <v>0</v>
      </c>
      <c r="N1330">
        <v>1</v>
      </c>
    </row>
    <row r="1331" spans="1:14" hidden="1" x14ac:dyDescent="0.25">
      <c r="A1331" t="str">
        <f>'Calgary Neighbourhoods'!A130</f>
        <v xml:space="preserve">North Glenmore Park </v>
      </c>
      <c r="B1331">
        <f>'Calgary Neighbourhoods'!I130</f>
        <v>2412</v>
      </c>
      <c r="N1331">
        <v>1</v>
      </c>
    </row>
    <row r="1332" spans="1:14" hidden="1" x14ac:dyDescent="0.25">
      <c r="A1332" t="str">
        <f>'Calgary Neighbourhoods'!A131</f>
        <v xml:space="preserve">North Haven </v>
      </c>
      <c r="B1332">
        <f>'Calgary Neighbourhoods'!I131</f>
        <v>2346</v>
      </c>
      <c r="N1332">
        <v>1</v>
      </c>
    </row>
    <row r="1333" spans="1:14" hidden="1" x14ac:dyDescent="0.25">
      <c r="A1333" t="str">
        <f>'Calgary Neighbourhoods'!A132</f>
        <v>Upper North Haven</v>
      </c>
      <c r="B1333">
        <f>'Calgary Neighbourhoods'!I132</f>
        <v>669</v>
      </c>
      <c r="N1333">
        <v>1</v>
      </c>
    </row>
    <row r="1334" spans="1:14" hidden="1" x14ac:dyDescent="0.25">
      <c r="A1334" t="str">
        <f>'Calgary Neighbourhoods'!A133</f>
        <v xml:space="preserve">Oakridge </v>
      </c>
      <c r="B1334">
        <f>'Calgary Neighbourhoods'!I133</f>
        <v>6041</v>
      </c>
      <c r="N1334">
        <v>1</v>
      </c>
    </row>
    <row r="1335" spans="1:14" hidden="1" x14ac:dyDescent="0.25">
      <c r="A1335" t="str">
        <f>'Calgary Neighbourhoods'!A134</f>
        <v xml:space="preserve">Ogden </v>
      </c>
      <c r="B1335">
        <f>'Calgary Neighbourhoods'!I134</f>
        <v>8766</v>
      </c>
      <c r="N1335">
        <v>1</v>
      </c>
    </row>
    <row r="1336" spans="1:14" hidden="1" x14ac:dyDescent="0.25">
      <c r="A1336" t="str">
        <f>'Calgary Neighbourhoods'!A135</f>
        <v xml:space="preserve">Palliser </v>
      </c>
      <c r="B1336">
        <f>'Calgary Neighbourhoods'!I135</f>
        <v>3319</v>
      </c>
      <c r="N1336">
        <v>1</v>
      </c>
    </row>
    <row r="1337" spans="1:14" hidden="1" x14ac:dyDescent="0.25">
      <c r="A1337" t="str">
        <f>'Calgary Neighbourhoods'!A136</f>
        <v xml:space="preserve">Panorama Hills </v>
      </c>
      <c r="B1337">
        <f>'Calgary Neighbourhoods'!I136</f>
        <v>0</v>
      </c>
      <c r="N1337">
        <v>1</v>
      </c>
    </row>
    <row r="1338" spans="1:14" hidden="1" x14ac:dyDescent="0.25">
      <c r="A1338" t="str">
        <f>'Calgary Neighbourhoods'!A137</f>
        <v xml:space="preserve">Parkdale </v>
      </c>
      <c r="B1338">
        <f>'Calgary Neighbourhoods'!I137</f>
        <v>2136</v>
      </c>
      <c r="N1338">
        <v>1</v>
      </c>
    </row>
    <row r="1339" spans="1:14" hidden="1" x14ac:dyDescent="0.25">
      <c r="A1339" t="str">
        <f>'Calgary Neighbourhoods'!A138</f>
        <v>Parkhill</v>
      </c>
      <c r="B1339">
        <f>'Calgary Neighbourhoods'!I138</f>
        <v>1543</v>
      </c>
      <c r="N1339">
        <v>1</v>
      </c>
    </row>
    <row r="1340" spans="1:14" hidden="1" x14ac:dyDescent="0.25">
      <c r="A1340" t="str">
        <f>'Calgary Neighbourhoods'!A140</f>
        <v xml:space="preserve">Parkland </v>
      </c>
      <c r="B1340">
        <f>'Calgary Neighbourhoods'!I140</f>
        <v>4046</v>
      </c>
      <c r="N1340">
        <v>1</v>
      </c>
    </row>
    <row r="1341" spans="1:14" hidden="1" x14ac:dyDescent="0.25">
      <c r="A1341" t="str">
        <f>'Calgary Neighbourhoods'!A141</f>
        <v xml:space="preserve">Patterson </v>
      </c>
      <c r="B1341">
        <f>'Calgary Neighbourhoods'!I141</f>
        <v>4141</v>
      </c>
      <c r="N1341">
        <v>1</v>
      </c>
    </row>
    <row r="1342" spans="1:14" hidden="1" x14ac:dyDescent="0.25">
      <c r="A1342" t="str">
        <f>'Calgary Neighbourhoods'!A142</f>
        <v xml:space="preserve">Penbrooke Meadows </v>
      </c>
      <c r="B1342">
        <f>'Calgary Neighbourhoods'!I142</f>
        <v>8490</v>
      </c>
      <c r="N1342">
        <v>1</v>
      </c>
    </row>
    <row r="1343" spans="1:14" hidden="1" x14ac:dyDescent="0.25">
      <c r="A1343" t="str">
        <f>'Calgary Neighbourhoods'!A143</f>
        <v xml:space="preserve">Pineridge </v>
      </c>
      <c r="B1343">
        <f>'Calgary Neighbourhoods'!I143</f>
        <v>9857</v>
      </c>
      <c r="N1343">
        <v>1</v>
      </c>
    </row>
    <row r="1344" spans="1:14" hidden="1" x14ac:dyDescent="0.25">
      <c r="A1344" t="str">
        <f>'Calgary Neighbourhoods'!A144</f>
        <v xml:space="preserve">Point Mckay </v>
      </c>
      <c r="B1344">
        <f>'Calgary Neighbourhoods'!I144</f>
        <v>1344</v>
      </c>
      <c r="N1344">
        <v>1</v>
      </c>
    </row>
    <row r="1345" spans="1:14" hidden="1" x14ac:dyDescent="0.25">
      <c r="A1345" t="str">
        <f>'Calgary Neighbourhoods'!A145</f>
        <v xml:space="preserve">Prestwick </v>
      </c>
      <c r="B1345">
        <f>'Calgary Neighbourhoods'!I145</f>
        <v>0</v>
      </c>
      <c r="N1345">
        <v>1</v>
      </c>
    </row>
    <row r="1346" spans="1:14" hidden="1" x14ac:dyDescent="0.25">
      <c r="A1346" t="str">
        <f>'Calgary Neighbourhoods'!A146</f>
        <v xml:space="preserve">Pump Hill </v>
      </c>
      <c r="B1346">
        <f>'Calgary Neighbourhoods'!I146</f>
        <v>1849</v>
      </c>
      <c r="N1346">
        <v>1</v>
      </c>
    </row>
    <row r="1347" spans="1:14" hidden="1" x14ac:dyDescent="0.25">
      <c r="A1347" t="str">
        <f>'Calgary Neighbourhoods'!A147</f>
        <v xml:space="preserve">Queens Park Village </v>
      </c>
      <c r="B1347">
        <f>'Calgary Neighbourhoods'!I147</f>
        <v>403</v>
      </c>
      <c r="N1347">
        <v>1</v>
      </c>
    </row>
    <row r="1348" spans="1:14" hidden="1" x14ac:dyDescent="0.25">
      <c r="A1348" t="str">
        <f>'Calgary Neighbourhoods'!A148</f>
        <v xml:space="preserve">Queensland </v>
      </c>
      <c r="B1348">
        <f>'Calgary Neighbourhoods'!I148</f>
        <v>5180</v>
      </c>
      <c r="N1348">
        <v>1</v>
      </c>
    </row>
    <row r="1349" spans="1:14" hidden="1" x14ac:dyDescent="0.25">
      <c r="A1349" t="str">
        <f>'Calgary Neighbourhoods'!A149</f>
        <v xml:space="preserve">Ramsay </v>
      </c>
      <c r="B1349">
        <f>'Calgary Neighbourhoods'!I149</f>
        <v>2039</v>
      </c>
      <c r="N1349">
        <v>1</v>
      </c>
    </row>
    <row r="1350" spans="1:14" hidden="1" x14ac:dyDescent="0.25">
      <c r="A1350" t="str">
        <f>'Calgary Neighbourhoods'!A150</f>
        <v xml:space="preserve">Ranchlands </v>
      </c>
      <c r="B1350">
        <f>'Calgary Neighbourhoods'!I150</f>
        <v>7698</v>
      </c>
      <c r="N1350">
        <v>1</v>
      </c>
    </row>
    <row r="1351" spans="1:14" hidden="1" x14ac:dyDescent="0.25">
      <c r="A1351" t="str">
        <f>'Calgary Neighbourhoods'!A151</f>
        <v xml:space="preserve">Red Carpet </v>
      </c>
      <c r="B1351">
        <f>'Calgary Neighbourhoods'!I151</f>
        <v>1765</v>
      </c>
      <c r="N1351">
        <v>1</v>
      </c>
    </row>
    <row r="1352" spans="1:14" hidden="1" x14ac:dyDescent="0.25">
      <c r="A1352" t="str">
        <f>'Calgary Neighbourhoods'!A152</f>
        <v xml:space="preserve">Redstone </v>
      </c>
      <c r="B1352">
        <f>'Calgary Neighbourhoods'!I152</f>
        <v>0</v>
      </c>
      <c r="N1352">
        <v>1</v>
      </c>
    </row>
    <row r="1353" spans="1:14" hidden="1" x14ac:dyDescent="0.25">
      <c r="A1353" t="str">
        <f>'Calgary Neighbourhoods'!A153</f>
        <v xml:space="preserve">Renfrew </v>
      </c>
      <c r="B1353">
        <f>'Calgary Neighbourhoods'!I153</f>
        <v>5629</v>
      </c>
      <c r="N1353">
        <v>1</v>
      </c>
    </row>
    <row r="1354" spans="1:14" hidden="1" x14ac:dyDescent="0.25">
      <c r="A1354" t="str">
        <f>'Calgary Neighbourhoods'!A154</f>
        <v xml:space="preserve">Richmond </v>
      </c>
      <c r="B1354">
        <f>'Calgary Neighbourhoods'!I154</f>
        <v>3830</v>
      </c>
      <c r="N1354">
        <v>1</v>
      </c>
    </row>
    <row r="1355" spans="1:14" hidden="1" x14ac:dyDescent="0.25">
      <c r="A1355" t="str">
        <f>'Calgary Neighbourhoods'!A155</f>
        <v xml:space="preserve">Rideau Park </v>
      </c>
      <c r="B1355">
        <f>'Calgary Neighbourhoods'!I155</f>
        <v>651</v>
      </c>
      <c r="N1355">
        <v>1</v>
      </c>
    </row>
    <row r="1356" spans="1:14" hidden="1" x14ac:dyDescent="0.25">
      <c r="A1356" t="str">
        <f>'Calgary Neighbourhoods'!A156</f>
        <v xml:space="preserve">Riverbend </v>
      </c>
      <c r="B1356">
        <f>'Calgary Neighbourhoods'!I156</f>
        <v>0</v>
      </c>
      <c r="N1356">
        <v>1</v>
      </c>
    </row>
    <row r="1357" spans="1:14" hidden="1" x14ac:dyDescent="0.25">
      <c r="A1357" t="str">
        <f>'Calgary Neighbourhoods'!A157</f>
        <v xml:space="preserve">Rocky Ridge </v>
      </c>
      <c r="B1357">
        <f>'Calgary Neighbourhoods'!I157</f>
        <v>6043</v>
      </c>
      <c r="N1357">
        <v>1</v>
      </c>
    </row>
    <row r="1358" spans="1:14" hidden="1" x14ac:dyDescent="0.25">
      <c r="A1358" t="str">
        <f>'Calgary Neighbourhoods'!A158</f>
        <v xml:space="preserve">Rosedale </v>
      </c>
      <c r="B1358">
        <f>'Calgary Neighbourhoods'!I158</f>
        <v>1650</v>
      </c>
      <c r="N1358">
        <v>1</v>
      </c>
    </row>
    <row r="1359" spans="1:14" hidden="1" x14ac:dyDescent="0.25">
      <c r="A1359" t="str">
        <f>'Calgary Neighbourhoods'!A159</f>
        <v xml:space="preserve">Rosemont </v>
      </c>
      <c r="B1359">
        <f>'Calgary Neighbourhoods'!I159</f>
        <v>1247</v>
      </c>
      <c r="N1359">
        <v>1</v>
      </c>
    </row>
    <row r="1360" spans="1:14" hidden="1" x14ac:dyDescent="0.25">
      <c r="A1360" t="str">
        <f>'Calgary Neighbourhoods'!A160</f>
        <v xml:space="preserve">Rosscarrock </v>
      </c>
      <c r="B1360">
        <f>'Calgary Neighbourhoods'!I160</f>
        <v>3200</v>
      </c>
      <c r="N1360">
        <v>1</v>
      </c>
    </row>
    <row r="1361" spans="1:14" hidden="1" x14ac:dyDescent="0.25">
      <c r="A1361" t="str">
        <f>'Calgary Neighbourhoods'!A161</f>
        <v xml:space="preserve">Roxboro </v>
      </c>
      <c r="B1361">
        <f>'Calgary Neighbourhoods'!I161</f>
        <v>413</v>
      </c>
      <c r="N1361">
        <v>1</v>
      </c>
    </row>
    <row r="1362" spans="1:14" hidden="1" x14ac:dyDescent="0.25">
      <c r="A1362" t="str">
        <f>'Calgary Neighbourhoods'!A162</f>
        <v xml:space="preserve">Royal Oak </v>
      </c>
      <c r="B1362">
        <f>'Calgary Neighbourhoods'!I162</f>
        <v>7303</v>
      </c>
      <c r="N1362">
        <v>1</v>
      </c>
    </row>
    <row r="1363" spans="1:14" hidden="1" x14ac:dyDescent="0.25">
      <c r="A1363" t="str">
        <f>'Calgary Neighbourhoods'!A163</f>
        <v xml:space="preserve">Rundle </v>
      </c>
      <c r="B1363">
        <f>'Calgary Neighbourhoods'!I163</f>
        <v>1246</v>
      </c>
      <c r="N1363">
        <v>1</v>
      </c>
    </row>
    <row r="1364" spans="1:14" hidden="1" x14ac:dyDescent="0.25">
      <c r="A1364" t="str">
        <f>'Calgary Neighbourhoods'!A164</f>
        <v xml:space="preserve">Rutland Park </v>
      </c>
      <c r="B1364">
        <f>'Calgary Neighbourhoods'!I164</f>
        <v>2264</v>
      </c>
      <c r="N1364">
        <v>1</v>
      </c>
    </row>
    <row r="1365" spans="1:14" hidden="1" x14ac:dyDescent="0.25">
      <c r="A1365" t="str">
        <f>'Calgary Neighbourhoods'!A165</f>
        <v xml:space="preserve">Saddle Ridge </v>
      </c>
      <c r="B1365">
        <f>'Calgary Neighbourhoods'!I165</f>
        <v>6788</v>
      </c>
      <c r="N1365">
        <v>1</v>
      </c>
    </row>
    <row r="1366" spans="1:14" hidden="1" x14ac:dyDescent="0.25">
      <c r="A1366" t="str">
        <f>'Calgary Neighbourhoods'!A166</f>
        <v xml:space="preserve">Sage Hill </v>
      </c>
      <c r="B1366">
        <f>'Calgary Neighbourhoods'!I166</f>
        <v>0</v>
      </c>
      <c r="N1366">
        <v>1</v>
      </c>
    </row>
    <row r="1367" spans="1:14" hidden="1" x14ac:dyDescent="0.25">
      <c r="A1367" t="str">
        <f>'Calgary Neighbourhoods'!A167</f>
        <v xml:space="preserve">Sandstone Valley </v>
      </c>
      <c r="B1367">
        <f>'Calgary Neighbourhoods'!I167</f>
        <v>6628</v>
      </c>
      <c r="N1367">
        <v>1</v>
      </c>
    </row>
    <row r="1368" spans="1:14" hidden="1" x14ac:dyDescent="0.25">
      <c r="A1368" t="str">
        <f>'Calgary Neighbourhoods'!A168</f>
        <v xml:space="preserve">Scarboro </v>
      </c>
      <c r="B1368">
        <f>'Calgary Neighbourhoods'!I168</f>
        <v>941</v>
      </c>
      <c r="N1368">
        <v>1</v>
      </c>
    </row>
    <row r="1369" spans="1:14" hidden="1" x14ac:dyDescent="0.25">
      <c r="A1369" t="str">
        <f>'Calgary Neighbourhoods'!A169</f>
        <v xml:space="preserve">Sunalta West </v>
      </c>
      <c r="B1369">
        <f>'Calgary Neighbourhoods'!I169</f>
        <v>387</v>
      </c>
      <c r="N1369">
        <v>1</v>
      </c>
    </row>
    <row r="1370" spans="1:14" hidden="1" x14ac:dyDescent="0.25">
      <c r="A1370" t="str">
        <f>'Calgary Neighbourhoods'!A170</f>
        <v xml:space="preserve">Scenic Acres </v>
      </c>
      <c r="B1370">
        <f>'Calgary Neighbourhoods'!I170</f>
        <v>9368</v>
      </c>
      <c r="N1370">
        <v>1</v>
      </c>
    </row>
    <row r="1371" spans="1:14" hidden="1" x14ac:dyDescent="0.25">
      <c r="A1371" t="str">
        <f>'Calgary Neighbourhoods'!A171</f>
        <v xml:space="preserve">Seton </v>
      </c>
      <c r="B1371">
        <f>'Calgary Neighbourhoods'!I171</f>
        <v>0</v>
      </c>
      <c r="N1371">
        <v>1</v>
      </c>
    </row>
    <row r="1372" spans="1:14" hidden="1" x14ac:dyDescent="0.25">
      <c r="A1372" t="str">
        <f>'Calgary Neighbourhoods'!A172</f>
        <v xml:space="preserve">Shaganappi </v>
      </c>
      <c r="B1372">
        <f>'Calgary Neighbourhoods'!I172</f>
        <v>1657</v>
      </c>
      <c r="N1372">
        <v>1</v>
      </c>
    </row>
    <row r="1373" spans="1:14" hidden="1" x14ac:dyDescent="0.25">
      <c r="A1373" t="str">
        <f>'Calgary Neighbourhoods'!A173</f>
        <v xml:space="preserve">Shawnee Slopes </v>
      </c>
      <c r="B1373">
        <f>'Calgary Neighbourhoods'!I173</f>
        <v>1617</v>
      </c>
      <c r="N1373">
        <v>1</v>
      </c>
    </row>
    <row r="1374" spans="1:14" hidden="1" x14ac:dyDescent="0.25">
      <c r="A1374" t="str">
        <f>'Calgary Neighbourhoods'!A174</f>
        <v xml:space="preserve">Shawnessy </v>
      </c>
      <c r="B1374">
        <f>'Calgary Neighbourhoods'!I174</f>
        <v>9498</v>
      </c>
      <c r="N1374">
        <v>1</v>
      </c>
    </row>
    <row r="1375" spans="1:14" hidden="1" x14ac:dyDescent="0.25">
      <c r="A1375" t="str">
        <f>'Calgary Neighbourhoods'!A175</f>
        <v xml:space="preserve">Shepard </v>
      </c>
      <c r="B1375">
        <f>'Calgary Neighbourhoods'!I175</f>
        <v>0</v>
      </c>
      <c r="N1375">
        <v>1</v>
      </c>
    </row>
    <row r="1376" spans="1:14" hidden="1" x14ac:dyDescent="0.25">
      <c r="A1376" t="str">
        <f>'Calgary Neighbourhoods'!A176</f>
        <v xml:space="preserve">Shepard Industrial </v>
      </c>
      <c r="B1376">
        <f>'Calgary Neighbourhoods'!I176</f>
        <v>272</v>
      </c>
      <c r="N1376">
        <v>1</v>
      </c>
    </row>
    <row r="1377" spans="1:14" hidden="1" x14ac:dyDescent="0.25">
      <c r="A1377" t="str">
        <f>'Calgary Neighbourhoods'!A177</f>
        <v xml:space="preserve">Sherwood </v>
      </c>
      <c r="B1377">
        <f>'Calgary Neighbourhoods'!I177</f>
        <v>0</v>
      </c>
      <c r="N1377">
        <v>1</v>
      </c>
    </row>
    <row r="1378" spans="1:14" hidden="1" x14ac:dyDescent="0.25">
      <c r="A1378" t="str">
        <f>'Calgary Neighbourhoods'!A178</f>
        <v xml:space="preserve">Signal Hill </v>
      </c>
      <c r="B1378">
        <f>'Calgary Neighbourhoods'!I178</f>
        <v>4076</v>
      </c>
      <c r="N1378">
        <v>1</v>
      </c>
    </row>
    <row r="1379" spans="1:14" hidden="1" x14ac:dyDescent="0.25">
      <c r="A1379" t="str">
        <f>'Calgary Neighbourhoods'!A179</f>
        <v xml:space="preserve">Silverado </v>
      </c>
      <c r="B1379">
        <f>'Calgary Neighbourhoods'!I179</f>
        <v>0</v>
      </c>
      <c r="N1379">
        <v>1</v>
      </c>
    </row>
    <row r="1380" spans="1:14" hidden="1" x14ac:dyDescent="0.25">
      <c r="A1380" t="str">
        <f>'Calgary Neighbourhoods'!A180</f>
        <v xml:space="preserve">Silver Springs </v>
      </c>
      <c r="B1380">
        <f>'Calgary Neighbourhoods'!I180</f>
        <v>9329</v>
      </c>
      <c r="N1380">
        <v>1</v>
      </c>
    </row>
    <row r="1381" spans="1:14" hidden="1" x14ac:dyDescent="0.25">
      <c r="A1381" t="str">
        <f>'Calgary Neighbourhoods'!A181</f>
        <v xml:space="preserve">Skyview Ranch </v>
      </c>
      <c r="B1381">
        <f>'Calgary Neighbourhoods'!I181</f>
        <v>0</v>
      </c>
      <c r="N1381">
        <v>1</v>
      </c>
    </row>
    <row r="1382" spans="1:14" hidden="1" x14ac:dyDescent="0.25">
      <c r="A1382" t="str">
        <f>'Calgary Neighbourhoods'!A182</f>
        <v xml:space="preserve">Somerset </v>
      </c>
      <c r="B1382">
        <f>'Calgary Neighbourhoods'!I182</f>
        <v>8393</v>
      </c>
      <c r="N1382">
        <v>1</v>
      </c>
    </row>
    <row r="1383" spans="1:14" hidden="1" x14ac:dyDescent="0.25">
      <c r="A1383" t="str">
        <f>'Calgary Neighbourhoods'!A183</f>
        <v xml:space="preserve">South Calgary </v>
      </c>
      <c r="B1383">
        <f>'Calgary Neighbourhoods'!I183</f>
        <v>3420</v>
      </c>
      <c r="N1383">
        <v>1</v>
      </c>
    </row>
    <row r="1384" spans="1:14" hidden="1" x14ac:dyDescent="0.25">
      <c r="A1384" t="str">
        <f>'Calgary Neighbourhoods'!A184</f>
        <v xml:space="preserve">Southview </v>
      </c>
      <c r="B1384">
        <f>'Calgary Neighbourhoods'!I184</f>
        <v>2098</v>
      </c>
      <c r="N1384">
        <v>1</v>
      </c>
    </row>
    <row r="1385" spans="1:14" hidden="1" x14ac:dyDescent="0.25">
      <c r="A1385" t="str">
        <f>'Calgary Neighbourhoods'!A185</f>
        <v xml:space="preserve">Southwood </v>
      </c>
      <c r="B1385">
        <f>'Calgary Neighbourhoods'!I185</f>
        <v>6197</v>
      </c>
      <c r="N1385">
        <v>1</v>
      </c>
    </row>
    <row r="1386" spans="1:14" hidden="1" x14ac:dyDescent="0.25">
      <c r="A1386" t="str">
        <f>'Calgary Neighbourhoods'!A186</f>
        <v xml:space="preserve">Springbank Hill </v>
      </c>
      <c r="B1386">
        <f>'Calgary Neighbourhoods'!I186</f>
        <v>5073</v>
      </c>
      <c r="N1386">
        <v>1</v>
      </c>
    </row>
    <row r="1387" spans="1:14" hidden="1" x14ac:dyDescent="0.25">
      <c r="A1387" t="str">
        <f>'Calgary Neighbourhoods'!A187</f>
        <v xml:space="preserve">Spruce Cliff </v>
      </c>
      <c r="B1387">
        <f>'Calgary Neighbourhoods'!I187</f>
        <v>2827</v>
      </c>
      <c r="N1387">
        <v>1</v>
      </c>
    </row>
    <row r="1388" spans="1:14" hidden="1" x14ac:dyDescent="0.25">
      <c r="A1388" t="str">
        <f>'Calgary Neighbourhoods'!A188</f>
        <v xml:space="preserve">St. Andrews Heights </v>
      </c>
      <c r="B1388">
        <f>'Calgary Neighbourhoods'!I188</f>
        <v>1588</v>
      </c>
      <c r="N1388">
        <v>1</v>
      </c>
    </row>
    <row r="1389" spans="1:14" hidden="1" x14ac:dyDescent="0.25">
      <c r="A1389" t="str">
        <f>'Calgary Neighbourhoods'!A189</f>
        <v xml:space="preserve">Strathcona Park </v>
      </c>
      <c r="B1389">
        <f>'Calgary Neighbourhoods'!I189</f>
        <v>7270</v>
      </c>
      <c r="N1389">
        <v>1</v>
      </c>
    </row>
    <row r="1390" spans="1:14" hidden="1" x14ac:dyDescent="0.25">
      <c r="A1390" t="str">
        <f>'Calgary Neighbourhoods'!A190</f>
        <v xml:space="preserve">Sunalta </v>
      </c>
      <c r="B1390">
        <f>'Calgary Neighbourhoods'!I190</f>
        <v>3354</v>
      </c>
      <c r="N1390">
        <v>1</v>
      </c>
    </row>
    <row r="1391" spans="1:14" hidden="1" x14ac:dyDescent="0.25">
      <c r="A1391" t="str">
        <f>'Calgary Neighbourhoods'!A191</f>
        <v xml:space="preserve">Sundance </v>
      </c>
      <c r="B1391">
        <f>'Calgary Neighbourhoods'!I191</f>
        <v>1297</v>
      </c>
      <c r="N1391">
        <v>1</v>
      </c>
    </row>
    <row r="1392" spans="1:14" hidden="1" x14ac:dyDescent="0.25">
      <c r="A1392" t="str">
        <f>'Calgary Neighbourhoods'!A192</f>
        <v xml:space="preserve">Sunnyside </v>
      </c>
      <c r="B1392">
        <f>'Calgary Neighbourhoods'!I192</f>
        <v>3598</v>
      </c>
      <c r="N1392">
        <v>1</v>
      </c>
    </row>
    <row r="1393" spans="1:14" hidden="1" x14ac:dyDescent="0.25">
      <c r="A1393" t="str">
        <f>'Calgary Neighbourhoods'!A193</f>
        <v xml:space="preserve">Symons Valley </v>
      </c>
      <c r="B1393">
        <f>'Calgary Neighbourhoods'!I193</f>
        <v>2658</v>
      </c>
      <c r="N1393">
        <v>1</v>
      </c>
    </row>
    <row r="1394" spans="1:14" hidden="1" x14ac:dyDescent="0.25">
      <c r="A1394" t="str">
        <f>'Calgary Neighbourhoods'!A194</f>
        <v xml:space="preserve">Taradale </v>
      </c>
      <c r="B1394">
        <f>'Calgary Neighbourhoods'!I194</f>
        <v>9959</v>
      </c>
      <c r="N1394">
        <v>1</v>
      </c>
    </row>
    <row r="1395" spans="1:14" hidden="1" x14ac:dyDescent="0.25">
      <c r="A1395" t="str">
        <f>'Calgary Neighbourhoods'!A195</f>
        <v xml:space="preserve">Temple </v>
      </c>
      <c r="B1395">
        <f>'Calgary Neighbourhoods'!I195</f>
        <v>1000</v>
      </c>
      <c r="N1395">
        <v>1</v>
      </c>
    </row>
    <row r="1396" spans="1:14" hidden="1" x14ac:dyDescent="0.25">
      <c r="A1396" t="str">
        <f>'Calgary Neighbourhoods'!A196</f>
        <v xml:space="preserve">Thorncliffe </v>
      </c>
      <c r="B1396">
        <f>'Calgary Neighbourhoods'!I196</f>
        <v>8862</v>
      </c>
      <c r="N1396">
        <v>1</v>
      </c>
    </row>
    <row r="1397" spans="1:14" hidden="1" x14ac:dyDescent="0.25">
      <c r="A1397" t="str">
        <f>'Calgary Neighbourhoods'!A197</f>
        <v xml:space="preserve">Tuscany </v>
      </c>
      <c r="B1397">
        <f>'Calgary Neighbourhoods'!I197</f>
        <v>4571</v>
      </c>
      <c r="N1397">
        <v>1</v>
      </c>
    </row>
    <row r="1398" spans="1:14" hidden="1" x14ac:dyDescent="0.25">
      <c r="A1398" t="str">
        <f>'Calgary Neighbourhoods'!A198</f>
        <v xml:space="preserve">Tuxedo Park </v>
      </c>
      <c r="B1398">
        <f>'Calgary Neighbourhoods'!I198</f>
        <v>4454</v>
      </c>
      <c r="N1398">
        <v>1</v>
      </c>
    </row>
    <row r="1399" spans="1:14" hidden="1" x14ac:dyDescent="0.25">
      <c r="A1399" t="str">
        <f>'Calgary Neighbourhoods'!A199</f>
        <v xml:space="preserve">University Heights </v>
      </c>
      <c r="B1399">
        <f>'Calgary Neighbourhoods'!I199</f>
        <v>2919</v>
      </c>
      <c r="N1399">
        <v>1</v>
      </c>
    </row>
    <row r="1400" spans="1:14" hidden="1" x14ac:dyDescent="0.25">
      <c r="A1400" t="str">
        <f>'Calgary Neighbourhoods'!A200</f>
        <v xml:space="preserve">University of Calgary </v>
      </c>
      <c r="B1400">
        <f>'Calgary Neighbourhoods'!I200</f>
        <v>2137</v>
      </c>
      <c r="N1400">
        <v>1</v>
      </c>
    </row>
    <row r="1401" spans="1:14" hidden="1" x14ac:dyDescent="0.25">
      <c r="A1401" t="str">
        <f>'Calgary Neighbourhoods'!A201</f>
        <v xml:space="preserve">Upper Mount Royal </v>
      </c>
      <c r="B1401">
        <f>'Calgary Neighbourhoods'!I201</f>
        <v>2613</v>
      </c>
      <c r="N1401">
        <v>1</v>
      </c>
    </row>
    <row r="1402" spans="1:14" hidden="1" x14ac:dyDescent="0.25">
      <c r="A1402" t="str">
        <f>'Calgary Neighbourhoods'!A202</f>
        <v xml:space="preserve">Valley Ridge </v>
      </c>
      <c r="B1402">
        <f>'Calgary Neighbourhoods'!I202</f>
        <v>4575</v>
      </c>
      <c r="N1402">
        <v>1</v>
      </c>
    </row>
    <row r="1403" spans="1:14" hidden="1" x14ac:dyDescent="0.25">
      <c r="A1403" t="str">
        <f>'Calgary Neighbourhoods'!A203</f>
        <v xml:space="preserve">Varsity </v>
      </c>
      <c r="B1403">
        <f>'Calgary Neighbourhoods'!I203</f>
        <v>2158</v>
      </c>
      <c r="N1403">
        <v>1</v>
      </c>
    </row>
    <row r="1404" spans="1:14" hidden="1" x14ac:dyDescent="0.25">
      <c r="A1404" t="str">
        <f>'Calgary Neighbourhoods'!A204</f>
        <v xml:space="preserve">Victoria Park </v>
      </c>
      <c r="B1404">
        <f>'Calgary Neighbourhoods'!I204</f>
        <v>0</v>
      </c>
      <c r="N1404">
        <v>1</v>
      </c>
    </row>
    <row r="1405" spans="1:14" hidden="1" x14ac:dyDescent="0.25">
      <c r="A1405" t="str">
        <f>'Calgary Neighbourhoods'!A205</f>
        <v xml:space="preserve">Vista Heights </v>
      </c>
      <c r="B1405">
        <f>'Calgary Neighbourhoods'!I205</f>
        <v>2190</v>
      </c>
      <c r="N1405">
        <v>1</v>
      </c>
    </row>
    <row r="1406" spans="1:14" hidden="1" x14ac:dyDescent="0.25">
      <c r="A1406" t="str">
        <f>'Calgary Neighbourhoods'!A206</f>
        <v xml:space="preserve">Walden </v>
      </c>
      <c r="B1406">
        <f>'Calgary Neighbourhoods'!I206</f>
        <v>0</v>
      </c>
      <c r="N1406">
        <v>1</v>
      </c>
    </row>
    <row r="1407" spans="1:14" hidden="1" x14ac:dyDescent="0.25">
      <c r="A1407" t="str">
        <f>'Calgary Neighbourhoods'!A207</f>
        <v xml:space="preserve">West Hillhurst </v>
      </c>
      <c r="B1407">
        <f>'Calgary Neighbourhoods'!I207</f>
        <v>5557</v>
      </c>
      <c r="N1407">
        <v>1</v>
      </c>
    </row>
    <row r="1408" spans="1:14" hidden="1" x14ac:dyDescent="0.25">
      <c r="A1408" t="str">
        <f>'Calgary Neighbourhoods'!A208</f>
        <v xml:space="preserve">West Springs </v>
      </c>
      <c r="B1408">
        <f>'Calgary Neighbourhoods'!I208</f>
        <v>5309</v>
      </c>
      <c r="N1408">
        <v>1</v>
      </c>
    </row>
    <row r="1409" spans="1:14" hidden="1" x14ac:dyDescent="0.25">
      <c r="A1409" t="str">
        <f>'Calgary Neighbourhoods'!A209</f>
        <v xml:space="preserve">Westgate </v>
      </c>
      <c r="B1409">
        <f>'Calgary Neighbourhoods'!I209</f>
        <v>3145</v>
      </c>
      <c r="N1409">
        <v>1</v>
      </c>
    </row>
    <row r="1410" spans="1:14" hidden="1" x14ac:dyDescent="0.25">
      <c r="A1410" t="str">
        <f>'Calgary Neighbourhoods'!A210</f>
        <v xml:space="preserve">Whitehorn </v>
      </c>
      <c r="B1410">
        <f>'Calgary Neighbourhoods'!I210</f>
        <v>1842</v>
      </c>
      <c r="N1410">
        <v>1</v>
      </c>
    </row>
    <row r="1411" spans="1:14" hidden="1" x14ac:dyDescent="0.25">
      <c r="A1411" t="str">
        <f>'Calgary Neighbourhoods'!A211</f>
        <v xml:space="preserve">Wildwood </v>
      </c>
      <c r="B1411">
        <f>'Calgary Neighbourhoods'!I211</f>
        <v>2621</v>
      </c>
      <c r="N1411">
        <v>1</v>
      </c>
    </row>
    <row r="1412" spans="1:14" hidden="1" x14ac:dyDescent="0.25">
      <c r="A1412" t="str">
        <f>'Calgary Neighbourhoods'!A212</f>
        <v xml:space="preserve">Willow Park </v>
      </c>
      <c r="B1412">
        <f>'Calgary Neighbourhoods'!I212</f>
        <v>5307</v>
      </c>
      <c r="N1412">
        <v>1</v>
      </c>
    </row>
    <row r="1413" spans="1:14" hidden="1" x14ac:dyDescent="0.25">
      <c r="A1413" t="str">
        <f>'Calgary Neighbourhoods'!A213</f>
        <v xml:space="preserve">Windsor Park </v>
      </c>
      <c r="B1413">
        <f>'Calgary Neighbourhoods'!I213</f>
        <v>3982</v>
      </c>
      <c r="N1413">
        <v>1</v>
      </c>
    </row>
    <row r="1414" spans="1:14" hidden="1" x14ac:dyDescent="0.25">
      <c r="A1414" t="str">
        <f>'Calgary Neighbourhoods'!A214</f>
        <v>Winston Heights</v>
      </c>
      <c r="B1414">
        <f>'Calgary Neighbourhoods'!I214</f>
        <v>3631</v>
      </c>
      <c r="N1414">
        <v>1</v>
      </c>
    </row>
    <row r="1415" spans="1:14" hidden="1" x14ac:dyDescent="0.25">
      <c r="A1415" t="str">
        <f>'Calgary Neighbourhoods'!A216</f>
        <v xml:space="preserve">Woodbine </v>
      </c>
      <c r="B1415">
        <f>'Calgary Neighbourhoods'!I216</f>
        <v>9882</v>
      </c>
      <c r="N1415">
        <v>1</v>
      </c>
    </row>
    <row r="1416" spans="1:14" hidden="1" x14ac:dyDescent="0.25">
      <c r="A1416" t="str">
        <f>'Calgary Neighbourhoods'!A217</f>
        <v xml:space="preserve">Woodlands </v>
      </c>
      <c r="B1416">
        <f>'Calgary Neighbourhoods'!I217</f>
        <v>6529</v>
      </c>
      <c r="N1416">
        <v>1</v>
      </c>
    </row>
    <row r="1417" spans="1:14" hidden="1" x14ac:dyDescent="0.25">
      <c r="A1417" t="str">
        <f>'Calgary Neighbourhoods'!A6</f>
        <v xml:space="preserve">Radisson Heights </v>
      </c>
      <c r="B1417">
        <f>'Calgary Neighbourhoods'!I6</f>
        <v>6098</v>
      </c>
      <c r="N1417">
        <v>1</v>
      </c>
    </row>
    <row r="1418" spans="1:14" hidden="1" x14ac:dyDescent="0.25">
      <c r="A1418" t="str">
        <f>'Calgary Neighbourhoods'!A9</f>
        <v>Bonnybrook</v>
      </c>
      <c r="B1418">
        <f>'Calgary Neighbourhoods'!I9</f>
        <v>252</v>
      </c>
      <c r="N1418">
        <v>1</v>
      </c>
    </row>
    <row r="1419" spans="1:14" hidden="1" x14ac:dyDescent="0.25">
      <c r="A1419" t="str">
        <f>'Calgary Neighbourhoods'!A10</f>
        <v xml:space="preserve">Manchester </v>
      </c>
      <c r="B1419">
        <f>'Calgary Neighbourhoods'!I10</f>
        <v>252</v>
      </c>
      <c r="N1419">
        <v>1</v>
      </c>
    </row>
    <row r="1420" spans="1:14" hidden="1" x14ac:dyDescent="0.25">
      <c r="A1420" t="str">
        <f>'Calgary Neighbourhoods'!A26</f>
        <v xml:space="preserve">Riverside </v>
      </c>
      <c r="B1420">
        <f>'Calgary Neighbourhoods'!I26</f>
        <v>5042</v>
      </c>
      <c r="N1420">
        <v>1</v>
      </c>
    </row>
    <row r="1421" spans="1:14" hidden="1" x14ac:dyDescent="0.25">
      <c r="A1421" t="str">
        <f>'Calgary Neighbourhoods'!A60</f>
        <v xml:space="preserve">Douglasglen </v>
      </c>
      <c r="B1421">
        <f>'Calgary Neighbourhoods'!I60</f>
        <v>1847</v>
      </c>
      <c r="N1421">
        <v>1</v>
      </c>
    </row>
    <row r="1422" spans="1:14" hidden="1" x14ac:dyDescent="0.25">
      <c r="A1422" t="str">
        <f>'Calgary Neighbourhoods'!A86</f>
        <v xml:space="preserve">Greenbriar </v>
      </c>
      <c r="B1422">
        <f>'Calgary Neighbourhoods'!I86</f>
        <v>983</v>
      </c>
      <c r="N1422">
        <v>1</v>
      </c>
    </row>
    <row r="1423" spans="1:14" hidden="1" x14ac:dyDescent="0.25">
      <c r="A1423" t="str">
        <f>'Calgary Neighbourhoods'!A96</f>
        <v xml:space="preserve">Briar Hill </v>
      </c>
      <c r="B1423">
        <f>'Calgary Neighbourhoods'!I96</f>
        <v>2811</v>
      </c>
      <c r="N1423">
        <v>1</v>
      </c>
    </row>
    <row r="1424" spans="1:14" hidden="1" x14ac:dyDescent="0.25">
      <c r="A1424" t="str">
        <f>'Calgary Neighbourhoods'!A101</f>
        <v xml:space="preserve">Glengarry </v>
      </c>
      <c r="B1424">
        <f>'Calgary Neighbourhoods'!I101</f>
        <v>6450</v>
      </c>
      <c r="N1424">
        <v>1</v>
      </c>
    </row>
    <row r="1425" spans="1:15" hidden="1" x14ac:dyDescent="0.25">
      <c r="A1425" t="str">
        <f>'Calgary Neighbourhoods'!A139</f>
        <v xml:space="preserve">Stanley Park </v>
      </c>
      <c r="B1425">
        <f>'Calgary Neighbourhoods'!I139</f>
        <v>1543</v>
      </c>
      <c r="N1425">
        <v>1</v>
      </c>
    </row>
    <row r="1426" spans="1:15" x14ac:dyDescent="0.25">
      <c r="A1426" t="str">
        <f>'Calgary Neighbourhoods'!A215</f>
        <v xml:space="preserve">Mountview </v>
      </c>
      <c r="B1426">
        <f>'Calgary Neighbourhoods'!I215</f>
        <v>3631</v>
      </c>
      <c r="N1426">
        <v>1</v>
      </c>
    </row>
    <row r="1427" spans="1:15" x14ac:dyDescent="0.25">
      <c r="A1427" t="str">
        <f>Others!A27</f>
        <v>Banff</v>
      </c>
      <c r="C1427">
        <v>1</v>
      </c>
    </row>
    <row r="1428" spans="1:15" x14ac:dyDescent="0.25">
      <c r="A1428" t="str">
        <f>'Ghost Towns 2'!B81</f>
        <v>Fort Augustus</v>
      </c>
      <c r="K1428">
        <v>1</v>
      </c>
    </row>
    <row r="1429" spans="1:15" x14ac:dyDescent="0.25">
      <c r="A1429" t="str">
        <f>'Ghost Towns 2'!B82</f>
        <v>New York</v>
      </c>
      <c r="K1429">
        <v>1</v>
      </c>
    </row>
    <row r="1430" spans="1:15" x14ac:dyDescent="0.25">
      <c r="A1430" t="str">
        <f>'Provincial Parks'!G81</f>
        <v>Centennial</v>
      </c>
      <c r="L1430">
        <v>1</v>
      </c>
    </row>
    <row r="1431" spans="1:15" x14ac:dyDescent="0.25">
      <c r="A1431" t="str">
        <f>Others!A28</f>
        <v>Zama Lake</v>
      </c>
      <c r="C1431">
        <v>1</v>
      </c>
    </row>
    <row r="1432" spans="1:15" hidden="1" x14ac:dyDescent="0.25">
      <c r="A1432" t="str">
        <f>Others!A29</f>
        <v>Head-Smashed-In Buffalo Jump</v>
      </c>
      <c r="C1432">
        <v>1</v>
      </c>
    </row>
    <row r="1433" spans="1:15" hidden="1" x14ac:dyDescent="0.25">
      <c r="A1433" t="str">
        <f>Others!A30</f>
        <v>Acme</v>
      </c>
      <c r="C1433">
        <v>1</v>
      </c>
    </row>
    <row r="1434" spans="1:15" hidden="1" x14ac:dyDescent="0.25">
      <c r="A1434" t="str">
        <f>Others!A31</f>
        <v>Carbon</v>
      </c>
      <c r="C1434">
        <v>1</v>
      </c>
    </row>
    <row r="1435" spans="1:15" hidden="1" x14ac:dyDescent="0.25">
      <c r="A1435" t="str">
        <f>Others!A32</f>
        <v>Starland</v>
      </c>
      <c r="C1435">
        <v>1</v>
      </c>
    </row>
    <row r="1436" spans="1:15" x14ac:dyDescent="0.25">
      <c r="A1436" t="str">
        <f>Others!A33</f>
        <v>Athabasca Landing</v>
      </c>
      <c r="C1436">
        <v>1</v>
      </c>
    </row>
    <row r="1437" spans="1:15" x14ac:dyDescent="0.25">
      <c r="A1437" t="str">
        <f>Towns!A7</f>
        <v xml:space="preserve">Athabasca </v>
      </c>
      <c r="B1437">
        <f>Towns!H7</f>
        <v>2575</v>
      </c>
      <c r="O1437">
        <v>1</v>
      </c>
    </row>
    <row r="1438" spans="1:15" hidden="1" x14ac:dyDescent="0.25">
      <c r="A1438" t="str">
        <f>Towns!A8</f>
        <v xml:space="preserve">Banff </v>
      </c>
      <c r="B1438">
        <f>Towns!H8</f>
        <v>6700</v>
      </c>
      <c r="O1438">
        <v>1</v>
      </c>
    </row>
    <row r="1439" spans="1:15" hidden="1" x14ac:dyDescent="0.25">
      <c r="A1439" t="str">
        <f>Towns!A9</f>
        <v xml:space="preserve">Barrhead </v>
      </c>
      <c r="B1439">
        <f>Towns!H9</f>
        <v>4209</v>
      </c>
      <c r="O1439">
        <v>1</v>
      </c>
    </row>
    <row r="1440" spans="1:15" hidden="1" x14ac:dyDescent="0.25">
      <c r="A1440" t="str">
        <f>Towns!A10</f>
        <v xml:space="preserve">Bashaw </v>
      </c>
      <c r="B1440">
        <f>Towns!H10</f>
        <v>796</v>
      </c>
      <c r="O1440">
        <v>1</v>
      </c>
    </row>
    <row r="1441" spans="1:15" hidden="1" x14ac:dyDescent="0.25">
      <c r="A1441" t="str">
        <f>Towns!A11</f>
        <v xml:space="preserve">Bassano </v>
      </c>
      <c r="B1441">
        <f>Towns!H11</f>
        <v>1345</v>
      </c>
      <c r="O1441">
        <v>1</v>
      </c>
    </row>
    <row r="1442" spans="1:15" hidden="1" x14ac:dyDescent="0.25">
      <c r="A1442" t="str">
        <f>Towns!A12</f>
        <v xml:space="preserve">Beaumont </v>
      </c>
      <c r="B1442">
        <f>Towns!H12</f>
        <v>8961</v>
      </c>
      <c r="O1442">
        <v>1</v>
      </c>
    </row>
    <row r="1443" spans="1:15" hidden="1" x14ac:dyDescent="0.25">
      <c r="A1443" t="str">
        <f>Towns!A13</f>
        <v xml:space="preserve">Beaverlodge </v>
      </c>
      <c r="B1443">
        <f>Towns!H13</f>
        <v>2264</v>
      </c>
      <c r="O1443">
        <v>1</v>
      </c>
    </row>
    <row r="1444" spans="1:15" hidden="1" x14ac:dyDescent="0.25">
      <c r="A1444" t="str">
        <f>Towns!A14</f>
        <v xml:space="preserve">Bentley </v>
      </c>
      <c r="B1444">
        <f>Towns!H14</f>
        <v>1083</v>
      </c>
      <c r="O1444">
        <v>1</v>
      </c>
    </row>
    <row r="1445" spans="1:15" hidden="1" x14ac:dyDescent="0.25">
      <c r="A1445" t="str">
        <f>Towns!A15</f>
        <v xml:space="preserve">Black Diamond </v>
      </c>
      <c r="B1445">
        <f>Towns!H15</f>
        <v>1900</v>
      </c>
      <c r="O1445">
        <v>1</v>
      </c>
    </row>
    <row r="1446" spans="1:15" hidden="1" x14ac:dyDescent="0.25">
      <c r="A1446" t="str">
        <f>Towns!A16</f>
        <v xml:space="preserve">Blackfalds </v>
      </c>
      <c r="B1446">
        <f>Towns!H16</f>
        <v>4571</v>
      </c>
      <c r="O1446">
        <v>1</v>
      </c>
    </row>
    <row r="1447" spans="1:15" hidden="1" x14ac:dyDescent="0.25">
      <c r="A1447" t="str">
        <f>Towns!A17</f>
        <v xml:space="preserve">Bon Accord </v>
      </c>
      <c r="B1447">
        <f>Towns!H17</f>
        <v>1534</v>
      </c>
      <c r="O1447">
        <v>1</v>
      </c>
    </row>
    <row r="1448" spans="1:15" hidden="1" x14ac:dyDescent="0.25">
      <c r="A1448" t="str">
        <f>Towns!A18</f>
        <v xml:space="preserve">Bonnyville </v>
      </c>
      <c r="B1448">
        <f>Towns!H18</f>
        <v>5832</v>
      </c>
      <c r="O1448">
        <v>1</v>
      </c>
    </row>
    <row r="1449" spans="1:15" hidden="1" x14ac:dyDescent="0.25">
      <c r="A1449" t="str">
        <f>Towns!A19</f>
        <v xml:space="preserve">Bow Island </v>
      </c>
      <c r="B1449">
        <f>Towns!H19</f>
        <v>1790</v>
      </c>
      <c r="O1449">
        <v>1</v>
      </c>
    </row>
    <row r="1450" spans="1:15" hidden="1" x14ac:dyDescent="0.25">
      <c r="A1450" t="str">
        <f>Towns!A20</f>
        <v xml:space="preserve">Bowden </v>
      </c>
      <c r="B1450">
        <f>Towns!H20</f>
        <v>1205</v>
      </c>
      <c r="O1450">
        <v>1</v>
      </c>
    </row>
    <row r="1451" spans="1:15" hidden="1" x14ac:dyDescent="0.25">
      <c r="A1451" t="str">
        <f>Towns!A21</f>
        <v xml:space="preserve">Bruderheim </v>
      </c>
      <c r="B1451">
        <f>Towns!H21</f>
        <v>1215</v>
      </c>
      <c r="O1451">
        <v>1</v>
      </c>
    </row>
    <row r="1452" spans="1:15" hidden="1" x14ac:dyDescent="0.25">
      <c r="A1452" t="str">
        <f>Towns!A22</f>
        <v xml:space="preserve">Calmar </v>
      </c>
      <c r="B1452">
        <f>Towns!H22</f>
        <v>1959</v>
      </c>
      <c r="O1452">
        <v>1</v>
      </c>
    </row>
    <row r="1453" spans="1:15" hidden="1" x14ac:dyDescent="0.25">
      <c r="A1453" t="str">
        <f>Towns!A23</f>
        <v xml:space="preserve">Canmore </v>
      </c>
      <c r="B1453">
        <f>Towns!H23</f>
        <v>2039</v>
      </c>
      <c r="O1453">
        <v>1</v>
      </c>
    </row>
    <row r="1454" spans="1:15" hidden="1" x14ac:dyDescent="0.25">
      <c r="A1454" t="str">
        <f>Towns!A24</f>
        <v xml:space="preserve">Cardston </v>
      </c>
      <c r="B1454">
        <f>Towns!H24</f>
        <v>3452</v>
      </c>
      <c r="O1454">
        <v>1</v>
      </c>
    </row>
    <row r="1455" spans="1:15" hidden="1" x14ac:dyDescent="0.25">
      <c r="A1455" t="str">
        <f>Towns!A25</f>
        <v xml:space="preserve">Carstairs </v>
      </c>
      <c r="B1455">
        <f>Towns!H25</f>
        <v>2656</v>
      </c>
      <c r="O1455">
        <v>1</v>
      </c>
    </row>
    <row r="1456" spans="1:15" hidden="1" x14ac:dyDescent="0.25">
      <c r="A1456" t="str">
        <f>Towns!A26</f>
        <v xml:space="preserve">Castor </v>
      </c>
      <c r="B1456">
        <f>Towns!H26</f>
        <v>931</v>
      </c>
      <c r="O1456">
        <v>1</v>
      </c>
    </row>
    <row r="1457" spans="1:15" hidden="1" x14ac:dyDescent="0.25">
      <c r="A1457" t="str">
        <f>Towns!A27</f>
        <v xml:space="preserve">Chestermere </v>
      </c>
      <c r="B1457">
        <f>Towns!H27</f>
        <v>9564</v>
      </c>
      <c r="O1457">
        <v>1</v>
      </c>
    </row>
    <row r="1458" spans="1:15" hidden="1" x14ac:dyDescent="0.25">
      <c r="A1458" t="str">
        <f>Towns!A28</f>
        <v xml:space="preserve">Claresholm </v>
      </c>
      <c r="B1458">
        <f>Towns!H28</f>
        <v>3700</v>
      </c>
      <c r="O1458">
        <v>1</v>
      </c>
    </row>
    <row r="1459" spans="1:15" hidden="1" x14ac:dyDescent="0.25">
      <c r="A1459" t="str">
        <f>Towns!A29</f>
        <v xml:space="preserve">Coaldale </v>
      </c>
      <c r="B1459">
        <f>Towns!H29</f>
        <v>6177</v>
      </c>
      <c r="O1459">
        <v>1</v>
      </c>
    </row>
    <row r="1460" spans="1:15" hidden="1" x14ac:dyDescent="0.25">
      <c r="A1460" t="str">
        <f>Towns!A30</f>
        <v xml:space="preserve">Coalhurst </v>
      </c>
      <c r="B1460">
        <f>Towns!H30</f>
        <v>1523</v>
      </c>
      <c r="O1460">
        <v>1</v>
      </c>
    </row>
    <row r="1461" spans="1:15" hidden="1" x14ac:dyDescent="0.25">
      <c r="A1461" t="str">
        <f>Towns!A31</f>
        <v xml:space="preserve">Cochrane </v>
      </c>
      <c r="B1461">
        <f>Towns!H31</f>
        <v>3760</v>
      </c>
      <c r="O1461">
        <v>1</v>
      </c>
    </row>
    <row r="1462" spans="1:15" hidden="1" x14ac:dyDescent="0.25">
      <c r="A1462" t="str">
        <f>Towns!A32</f>
        <v xml:space="preserve">Coronation </v>
      </c>
      <c r="B1462">
        <f>Towns!H32</f>
        <v>1015</v>
      </c>
      <c r="O1462">
        <v>1</v>
      </c>
    </row>
    <row r="1463" spans="1:15" hidden="1" x14ac:dyDescent="0.25">
      <c r="A1463" t="str">
        <f>Towns!A33</f>
        <v xml:space="preserve">Crossfield </v>
      </c>
      <c r="B1463">
        <f>Towns!H33</f>
        <v>2648</v>
      </c>
      <c r="O1463">
        <v>1</v>
      </c>
    </row>
    <row r="1464" spans="1:15" hidden="1" x14ac:dyDescent="0.25">
      <c r="A1464" t="str">
        <f>Towns!A34</f>
        <v xml:space="preserve">Daysland </v>
      </c>
      <c r="B1464">
        <f>Towns!H34</f>
        <v>818</v>
      </c>
      <c r="O1464">
        <v>1</v>
      </c>
    </row>
    <row r="1465" spans="1:15" hidden="1" x14ac:dyDescent="0.25">
      <c r="A1465" t="str">
        <f>Towns!A35</f>
        <v xml:space="preserve">Devon </v>
      </c>
      <c r="B1465">
        <f>Towns!H35</f>
        <v>6256</v>
      </c>
      <c r="O1465">
        <v>1</v>
      </c>
    </row>
    <row r="1466" spans="1:15" hidden="1" x14ac:dyDescent="0.25">
      <c r="A1466" t="str">
        <f>Towns!A36</f>
        <v xml:space="preserve">Didsbury </v>
      </c>
      <c r="B1466">
        <f>Towns!H36</f>
        <v>4275</v>
      </c>
      <c r="O1466">
        <v>1</v>
      </c>
    </row>
    <row r="1467" spans="1:15" hidden="1" x14ac:dyDescent="0.25">
      <c r="A1467" t="str">
        <f>Towns!A37</f>
        <v xml:space="preserve">Drayton Valley </v>
      </c>
      <c r="B1467">
        <f>Towns!H37</f>
        <v>6893</v>
      </c>
      <c r="O1467">
        <v>1</v>
      </c>
    </row>
    <row r="1468" spans="1:15" hidden="1" x14ac:dyDescent="0.25">
      <c r="A1468" t="str">
        <f>Towns!A38</f>
        <v xml:space="preserve">Drumheller </v>
      </c>
      <c r="B1468">
        <f>Towns!H38</f>
        <v>7932</v>
      </c>
      <c r="O1468">
        <v>1</v>
      </c>
    </row>
    <row r="1469" spans="1:15" hidden="1" x14ac:dyDescent="0.25">
      <c r="A1469" t="str">
        <f>Towns!A39</f>
        <v xml:space="preserve">Eckville </v>
      </c>
      <c r="B1469">
        <f>Towns!H39</f>
        <v>951</v>
      </c>
      <c r="O1469">
        <v>1</v>
      </c>
    </row>
    <row r="1470" spans="1:15" hidden="1" x14ac:dyDescent="0.25">
      <c r="A1470" t="str">
        <f>Towns!A40</f>
        <v xml:space="preserve">Edson </v>
      </c>
      <c r="B1470">
        <f>Towns!H40</f>
        <v>8098</v>
      </c>
      <c r="O1470">
        <v>1</v>
      </c>
    </row>
    <row r="1471" spans="1:15" hidden="1" x14ac:dyDescent="0.25">
      <c r="A1471" t="str">
        <f>Towns!A41</f>
        <v xml:space="preserve">Elk Point </v>
      </c>
      <c r="B1471">
        <f>Towns!H41</f>
        <v>1487</v>
      </c>
      <c r="O1471">
        <v>1</v>
      </c>
    </row>
    <row r="1472" spans="1:15" hidden="1" x14ac:dyDescent="0.25">
      <c r="A1472" t="str">
        <f>Towns!A42</f>
        <v xml:space="preserve">Fairview </v>
      </c>
      <c r="B1472">
        <f>Towns!H42</f>
        <v>3297</v>
      </c>
      <c r="O1472">
        <v>1</v>
      </c>
    </row>
    <row r="1473" spans="1:15" hidden="1" x14ac:dyDescent="0.25">
      <c r="A1473" t="str">
        <f>Towns!A43</f>
        <v xml:space="preserve">Falher </v>
      </c>
      <c r="B1473">
        <f>Towns!H43</f>
        <v>941</v>
      </c>
      <c r="O1473">
        <v>1</v>
      </c>
    </row>
    <row r="1474" spans="1:15" hidden="1" x14ac:dyDescent="0.25">
      <c r="A1474" t="str">
        <f>Towns!A44</f>
        <v xml:space="preserve">Fort Macleod </v>
      </c>
      <c r="B1474">
        <f>Towns!H44</f>
        <v>3072</v>
      </c>
      <c r="O1474">
        <v>1</v>
      </c>
    </row>
    <row r="1475" spans="1:15" hidden="1" x14ac:dyDescent="0.25">
      <c r="A1475" t="str">
        <f>Towns!A45</f>
        <v xml:space="preserve">Fox Creek </v>
      </c>
      <c r="B1475">
        <f>Towns!H45</f>
        <v>2278</v>
      </c>
      <c r="O1475">
        <v>1</v>
      </c>
    </row>
    <row r="1476" spans="1:15" hidden="1" x14ac:dyDescent="0.25">
      <c r="A1476" t="str">
        <f>Towns!A46</f>
        <v xml:space="preserve">Gibbons </v>
      </c>
      <c r="B1476">
        <f>Towns!H46</f>
        <v>2642</v>
      </c>
      <c r="O1476">
        <v>1</v>
      </c>
    </row>
    <row r="1477" spans="1:15" hidden="1" x14ac:dyDescent="0.25">
      <c r="A1477" t="str">
        <f>Towns!A47</f>
        <v xml:space="preserve">Grande Cache </v>
      </c>
      <c r="B1477">
        <f>Towns!H47</f>
        <v>3783</v>
      </c>
      <c r="O1477">
        <v>1</v>
      </c>
    </row>
    <row r="1478" spans="1:15" hidden="1" x14ac:dyDescent="0.25">
      <c r="A1478" t="str">
        <f>Towns!A48</f>
        <v xml:space="preserve">Granum </v>
      </c>
      <c r="B1478">
        <f>Towns!H48</f>
        <v>415</v>
      </c>
      <c r="O1478">
        <v>1</v>
      </c>
    </row>
    <row r="1479" spans="1:15" hidden="1" x14ac:dyDescent="0.25">
      <c r="A1479" t="str">
        <f>Towns!A49</f>
        <v xml:space="preserve">Grimshaw </v>
      </c>
      <c r="B1479">
        <f>Towns!H49</f>
        <v>2537</v>
      </c>
      <c r="O1479">
        <v>1</v>
      </c>
    </row>
    <row r="1480" spans="1:15" hidden="1" x14ac:dyDescent="0.25">
      <c r="A1480" t="str">
        <f>Towns!A50</f>
        <v xml:space="preserve">Hanna </v>
      </c>
      <c r="B1480">
        <f>Towns!H50</f>
        <v>2847</v>
      </c>
      <c r="O1480">
        <v>1</v>
      </c>
    </row>
    <row r="1481" spans="1:15" hidden="1" x14ac:dyDescent="0.25">
      <c r="A1481" t="str">
        <f>Towns!A51</f>
        <v xml:space="preserve">Hardisty </v>
      </c>
      <c r="B1481">
        <f>Towns!H51</f>
        <v>760</v>
      </c>
      <c r="O1481">
        <v>1</v>
      </c>
    </row>
    <row r="1482" spans="1:15" hidden="1" x14ac:dyDescent="0.25">
      <c r="A1482" t="str">
        <f>Towns!A52</f>
        <v xml:space="preserve">High Level </v>
      </c>
      <c r="B1482">
        <f>Towns!H52</f>
        <v>3887</v>
      </c>
      <c r="O1482">
        <v>1</v>
      </c>
    </row>
    <row r="1483" spans="1:15" hidden="1" x14ac:dyDescent="0.25">
      <c r="A1483" t="str">
        <f>Towns!A53</f>
        <v xml:space="preserve">High Prairie </v>
      </c>
      <c r="B1483">
        <f>Towns!H53</f>
        <v>2750</v>
      </c>
      <c r="O1483">
        <v>1</v>
      </c>
    </row>
    <row r="1484" spans="1:15" hidden="1" x14ac:dyDescent="0.25">
      <c r="A1484" t="str">
        <f>Towns!A54</f>
        <v xml:space="preserve">High River </v>
      </c>
      <c r="B1484">
        <f>Towns!H54</f>
        <v>10716</v>
      </c>
      <c r="O1484">
        <v>1</v>
      </c>
    </row>
    <row r="1485" spans="1:15" hidden="1" x14ac:dyDescent="0.25">
      <c r="A1485" t="str">
        <f>Towns!A55</f>
        <v xml:space="preserve">Hinton </v>
      </c>
      <c r="B1485">
        <f>Towns!H55</f>
        <v>9738</v>
      </c>
      <c r="O1485">
        <v>1</v>
      </c>
    </row>
    <row r="1486" spans="1:15" hidden="1" x14ac:dyDescent="0.25">
      <c r="A1486" t="str">
        <f>Towns!A56</f>
        <v xml:space="preserve">Innisfail </v>
      </c>
      <c r="B1486">
        <f>Towns!H56</f>
        <v>7316</v>
      </c>
      <c r="O1486">
        <v>1</v>
      </c>
    </row>
    <row r="1487" spans="1:15" hidden="1" x14ac:dyDescent="0.25">
      <c r="A1487" t="str">
        <f>Towns!A57</f>
        <v xml:space="preserve">Irricana </v>
      </c>
      <c r="B1487">
        <f>Towns!H57</f>
        <v>1243</v>
      </c>
      <c r="O1487">
        <v>1</v>
      </c>
    </row>
    <row r="1488" spans="1:15" hidden="1" x14ac:dyDescent="0.25">
      <c r="A1488" t="str">
        <f>Towns!A58</f>
        <v xml:space="preserve">Killam </v>
      </c>
      <c r="B1488">
        <f>Towns!H58</f>
        <v>1019</v>
      </c>
      <c r="O1488">
        <v>1</v>
      </c>
    </row>
    <row r="1489" spans="1:15" hidden="1" x14ac:dyDescent="0.25">
      <c r="A1489" t="str">
        <f>Towns!A59</f>
        <v xml:space="preserve">Lamont </v>
      </c>
      <c r="B1489">
        <f>Towns!H59</f>
        <v>1664</v>
      </c>
      <c r="O1489">
        <v>1</v>
      </c>
    </row>
    <row r="1490" spans="1:15" hidden="1" x14ac:dyDescent="0.25">
      <c r="A1490" t="str">
        <f>Towns!A60</f>
        <v xml:space="preserve">Legal </v>
      </c>
      <c r="B1490">
        <f>Towns!H60</f>
        <v>1192</v>
      </c>
      <c r="O1490">
        <v>1</v>
      </c>
    </row>
    <row r="1491" spans="1:15" hidden="1" x14ac:dyDescent="0.25">
      <c r="A1491" t="str">
        <f>Towns!A61</f>
        <v xml:space="preserve">Magrath </v>
      </c>
      <c r="B1491">
        <f>Towns!H61</f>
        <v>2081</v>
      </c>
      <c r="O1491">
        <v>1</v>
      </c>
    </row>
    <row r="1492" spans="1:15" hidden="1" x14ac:dyDescent="0.25">
      <c r="A1492" t="str">
        <f>Towns!A62</f>
        <v xml:space="preserve">Manning </v>
      </c>
      <c r="B1492">
        <f>Towns!H62</f>
        <v>1493</v>
      </c>
      <c r="O1492">
        <v>1</v>
      </c>
    </row>
    <row r="1493" spans="1:15" hidden="1" x14ac:dyDescent="0.25">
      <c r="A1493" t="str">
        <f>Towns!A63</f>
        <v xml:space="preserve">Mayerthorpe </v>
      </c>
      <c r="B1493">
        <f>Towns!H63</f>
        <v>1474</v>
      </c>
      <c r="O1493">
        <v>1</v>
      </c>
    </row>
    <row r="1494" spans="1:15" hidden="1" x14ac:dyDescent="0.25">
      <c r="A1494" t="str">
        <f>Towns!A64</f>
        <v xml:space="preserve">McLennan </v>
      </c>
      <c r="B1494">
        <f>Towns!H64</f>
        <v>824</v>
      </c>
      <c r="O1494">
        <v>1</v>
      </c>
    </row>
    <row r="1495" spans="1:15" hidden="1" x14ac:dyDescent="0.25">
      <c r="A1495" t="str">
        <f>Towns!A65</f>
        <v xml:space="preserve">Milk River </v>
      </c>
      <c r="B1495">
        <f>Towns!H65</f>
        <v>816</v>
      </c>
      <c r="O1495">
        <v>1</v>
      </c>
    </row>
    <row r="1496" spans="1:15" hidden="1" x14ac:dyDescent="0.25">
      <c r="A1496" t="str">
        <f>Towns!A66</f>
        <v xml:space="preserve">Millet </v>
      </c>
      <c r="B1496">
        <f>Towns!H66</f>
        <v>2068</v>
      </c>
      <c r="O1496">
        <v>1</v>
      </c>
    </row>
    <row r="1497" spans="1:15" hidden="1" x14ac:dyDescent="0.25">
      <c r="A1497" t="str">
        <f>Towns!A67</f>
        <v xml:space="preserve">Morinville </v>
      </c>
      <c r="B1497">
        <f>Towns!H67</f>
        <v>6775</v>
      </c>
      <c r="O1497">
        <v>1</v>
      </c>
    </row>
    <row r="1498" spans="1:15" hidden="1" x14ac:dyDescent="0.25">
      <c r="A1498" t="str">
        <f>Towns!A68</f>
        <v xml:space="preserve">Mundare </v>
      </c>
      <c r="B1498">
        <f>Towns!H68</f>
        <v>712</v>
      </c>
      <c r="O1498">
        <v>1</v>
      </c>
    </row>
    <row r="1499" spans="1:15" hidden="1" x14ac:dyDescent="0.25">
      <c r="A1499" t="str">
        <f>Towns!A69</f>
        <v xml:space="preserve">Nanton </v>
      </c>
      <c r="B1499">
        <f>Towns!H69</f>
        <v>2055</v>
      </c>
      <c r="O1499">
        <v>1</v>
      </c>
    </row>
    <row r="1500" spans="1:15" hidden="1" x14ac:dyDescent="0.25">
      <c r="A1500" t="str">
        <f>Towns!A70</f>
        <v xml:space="preserve">Okotoks </v>
      </c>
      <c r="B1500">
        <f>Towns!H70</f>
        <v>7145</v>
      </c>
      <c r="O1500">
        <v>1</v>
      </c>
    </row>
    <row r="1501" spans="1:15" hidden="1" x14ac:dyDescent="0.25">
      <c r="A1501" t="str">
        <f>Towns!A71</f>
        <v xml:space="preserve">Olds </v>
      </c>
      <c r="B1501">
        <f>Towns!H71</f>
        <v>7248</v>
      </c>
      <c r="O1501">
        <v>1</v>
      </c>
    </row>
    <row r="1502" spans="1:15" hidden="1" x14ac:dyDescent="0.25">
      <c r="A1502" t="str">
        <f>Towns!A72</f>
        <v xml:space="preserve">Onoway </v>
      </c>
      <c r="B1502">
        <f>Towns!H72</f>
        <v>875</v>
      </c>
      <c r="O1502">
        <v>1</v>
      </c>
    </row>
    <row r="1503" spans="1:15" hidden="1" x14ac:dyDescent="0.25">
      <c r="A1503" t="str">
        <f>Towns!A73</f>
        <v xml:space="preserve">Oyen </v>
      </c>
      <c r="B1503">
        <f>Towns!H73</f>
        <v>1015</v>
      </c>
      <c r="O1503">
        <v>1</v>
      </c>
    </row>
    <row r="1504" spans="1:15" hidden="1" x14ac:dyDescent="0.25">
      <c r="A1504" t="str">
        <f>Towns!A74</f>
        <v xml:space="preserve">Peace River </v>
      </c>
      <c r="B1504">
        <f>Towns!H74</f>
        <v>6315</v>
      </c>
      <c r="O1504">
        <v>1</v>
      </c>
    </row>
    <row r="1505" spans="1:15" hidden="1" x14ac:dyDescent="0.25">
      <c r="A1505" t="str">
        <f>Towns!A75</f>
        <v xml:space="preserve">Penhold </v>
      </c>
      <c r="B1505">
        <f>Towns!H75</f>
        <v>1961</v>
      </c>
      <c r="O1505">
        <v>1</v>
      </c>
    </row>
    <row r="1506" spans="1:15" hidden="1" x14ac:dyDescent="0.25">
      <c r="A1506" t="str">
        <f>Towns!A76</f>
        <v xml:space="preserve">Picture Butte </v>
      </c>
      <c r="B1506">
        <f>Towns!H76</f>
        <v>1592</v>
      </c>
      <c r="O1506">
        <v>1</v>
      </c>
    </row>
    <row r="1507" spans="1:15" hidden="1" x14ac:dyDescent="0.25">
      <c r="A1507" t="str">
        <f>Towns!A77</f>
        <v xml:space="preserve">Pincher Creek </v>
      </c>
      <c r="B1507">
        <f>Towns!H77</f>
        <v>3625</v>
      </c>
      <c r="O1507">
        <v>1</v>
      </c>
    </row>
    <row r="1508" spans="1:15" hidden="1" x14ac:dyDescent="0.25">
      <c r="A1508" t="str">
        <f>Towns!A78</f>
        <v xml:space="preserve">Ponoka </v>
      </c>
      <c r="B1508">
        <f>Towns!H78</f>
        <v>6576</v>
      </c>
      <c r="O1508">
        <v>1</v>
      </c>
    </row>
    <row r="1509" spans="1:15" hidden="1" x14ac:dyDescent="0.25">
      <c r="A1509" t="str">
        <f>Towns!A79</f>
        <v xml:space="preserve">Provost </v>
      </c>
      <c r="B1509">
        <f>Towns!H79</f>
        <v>2072</v>
      </c>
      <c r="O1509">
        <v>1</v>
      </c>
    </row>
    <row r="1510" spans="1:15" hidden="1" x14ac:dyDescent="0.25">
      <c r="A1510" t="str">
        <f>Towns!A80</f>
        <v xml:space="preserve">Rainbow Lake </v>
      </c>
      <c r="B1510">
        <f>Towns!H80</f>
        <v>965</v>
      </c>
      <c r="O1510">
        <v>1</v>
      </c>
    </row>
    <row r="1511" spans="1:15" hidden="1" x14ac:dyDescent="0.25">
      <c r="A1511" t="str">
        <f>Towns!A81</f>
        <v xml:space="preserve">Raymond </v>
      </c>
      <c r="B1511">
        <f>Towns!H81</f>
        <v>3205</v>
      </c>
      <c r="O1511">
        <v>1</v>
      </c>
    </row>
    <row r="1512" spans="1:15" hidden="1" x14ac:dyDescent="0.25">
      <c r="A1512" t="str">
        <f>Towns!A82</f>
        <v xml:space="preserve">Redcliff </v>
      </c>
      <c r="B1512">
        <f>Towns!H82</f>
        <v>5096</v>
      </c>
      <c r="O1512">
        <v>1</v>
      </c>
    </row>
    <row r="1513" spans="1:15" hidden="1" x14ac:dyDescent="0.25">
      <c r="A1513" t="str">
        <f>Towns!A83</f>
        <v xml:space="preserve">Redwater </v>
      </c>
      <c r="B1513">
        <f>Towns!H83</f>
        <v>2192</v>
      </c>
      <c r="O1513">
        <v>1</v>
      </c>
    </row>
    <row r="1514" spans="1:15" hidden="1" x14ac:dyDescent="0.25">
      <c r="A1514" t="str">
        <f>Towns!A84</f>
        <v xml:space="preserve">Rimbey </v>
      </c>
      <c r="B1514">
        <f>Towns!H84</f>
        <v>2252</v>
      </c>
      <c r="O1514">
        <v>1</v>
      </c>
    </row>
    <row r="1515" spans="1:15" hidden="1" x14ac:dyDescent="0.25">
      <c r="A1515" t="str">
        <f>Towns!A85</f>
        <v xml:space="preserve">Rocky Mountain House </v>
      </c>
      <c r="B1515">
        <f>Towns!H85</f>
        <v>6874</v>
      </c>
      <c r="O1515">
        <v>1</v>
      </c>
    </row>
    <row r="1516" spans="1:15" hidden="1" x14ac:dyDescent="0.25">
      <c r="A1516" t="str">
        <f>Towns!A86</f>
        <v xml:space="preserve">Sedgewick </v>
      </c>
      <c r="B1516">
        <f>Towns!H86</f>
        <v>891</v>
      </c>
      <c r="O1516">
        <v>1</v>
      </c>
    </row>
    <row r="1517" spans="1:15" hidden="1" x14ac:dyDescent="0.25">
      <c r="A1517" t="str">
        <f>Towns!A87</f>
        <v xml:space="preserve">Sexsmith </v>
      </c>
      <c r="B1517">
        <f>Towns!H87</f>
        <v>1959</v>
      </c>
      <c r="O1517">
        <v>1</v>
      </c>
    </row>
    <row r="1518" spans="1:15" hidden="1" x14ac:dyDescent="0.25">
      <c r="A1518" t="str">
        <f>Towns!A88</f>
        <v xml:space="preserve">Slave Lake </v>
      </c>
      <c r="B1518">
        <f>Towns!H88</f>
        <v>6703</v>
      </c>
      <c r="O1518">
        <v>1</v>
      </c>
    </row>
    <row r="1519" spans="1:15" hidden="1" x14ac:dyDescent="0.25">
      <c r="A1519" t="str">
        <f>Towns!A89</f>
        <v xml:space="preserve">Smoky Lake </v>
      </c>
      <c r="B1519">
        <f>Towns!H89</f>
        <v>1010</v>
      </c>
      <c r="O1519">
        <v>1</v>
      </c>
    </row>
    <row r="1520" spans="1:15" hidden="1" x14ac:dyDescent="0.25">
      <c r="A1520" t="str">
        <f>Towns!A90</f>
        <v xml:space="preserve">Spirit River </v>
      </c>
      <c r="B1520">
        <f>Towns!H90</f>
        <v>1148</v>
      </c>
      <c r="O1520">
        <v>1</v>
      </c>
    </row>
    <row r="1521" spans="1:15" hidden="1" x14ac:dyDescent="0.25">
      <c r="A1521" t="str">
        <f>Towns!A91</f>
        <v xml:space="preserve">St. Paul </v>
      </c>
      <c r="B1521">
        <f>Towns!H91</f>
        <v>5106</v>
      </c>
      <c r="O1521">
        <v>1</v>
      </c>
    </row>
    <row r="1522" spans="1:15" hidden="1" x14ac:dyDescent="0.25">
      <c r="A1522" t="str">
        <f>Towns!A92</f>
        <v xml:space="preserve">Stavely </v>
      </c>
      <c r="B1522">
        <f>Towns!H92</f>
        <v>435</v>
      </c>
      <c r="O1522">
        <v>1</v>
      </c>
    </row>
    <row r="1523" spans="1:15" hidden="1" x14ac:dyDescent="0.25">
      <c r="A1523" t="str">
        <f>Towns!A93</f>
        <v xml:space="preserve">Stettler </v>
      </c>
      <c r="B1523">
        <f>Towns!H93</f>
        <v>5418</v>
      </c>
      <c r="O1523">
        <v>1</v>
      </c>
    </row>
    <row r="1524" spans="1:15" hidden="1" x14ac:dyDescent="0.25">
      <c r="A1524" t="str">
        <f>Towns!A94</f>
        <v xml:space="preserve">Stony Plain </v>
      </c>
      <c r="B1524">
        <f>Towns!H94</f>
        <v>2363</v>
      </c>
      <c r="O1524">
        <v>1</v>
      </c>
    </row>
    <row r="1525" spans="1:15" hidden="1" x14ac:dyDescent="0.25">
      <c r="A1525" t="str">
        <f>Towns!A95</f>
        <v xml:space="preserve">Strathmore </v>
      </c>
      <c r="B1525">
        <f>Towns!H95</f>
        <v>10225</v>
      </c>
      <c r="O1525">
        <v>1</v>
      </c>
    </row>
    <row r="1526" spans="1:15" hidden="1" x14ac:dyDescent="0.25">
      <c r="A1526" t="str">
        <f>Towns!A96</f>
        <v xml:space="preserve">Sundre </v>
      </c>
      <c r="B1526">
        <f>Towns!H96</f>
        <v>2518</v>
      </c>
      <c r="O1526">
        <v>1</v>
      </c>
    </row>
    <row r="1527" spans="1:15" hidden="1" x14ac:dyDescent="0.25">
      <c r="A1527" t="str">
        <f>Towns!A97</f>
        <v xml:space="preserve">Swan Hills </v>
      </c>
      <c r="B1527">
        <f>Towns!H97</f>
        <v>1645</v>
      </c>
      <c r="O1527">
        <v>1</v>
      </c>
    </row>
    <row r="1528" spans="1:15" hidden="1" x14ac:dyDescent="0.25">
      <c r="A1528" t="str">
        <f>Towns!A98</f>
        <v xml:space="preserve">Sylvan Lake </v>
      </c>
      <c r="B1528">
        <f>Towns!H98</f>
        <v>10208</v>
      </c>
      <c r="O1528">
        <v>1</v>
      </c>
    </row>
    <row r="1529" spans="1:15" hidden="1" x14ac:dyDescent="0.25">
      <c r="A1529" t="str">
        <f>Towns!A99</f>
        <v xml:space="preserve">Taber </v>
      </c>
      <c r="B1529">
        <f>Towns!H99</f>
        <v>7591</v>
      </c>
      <c r="O1529">
        <v>1</v>
      </c>
    </row>
    <row r="1530" spans="1:15" hidden="1" x14ac:dyDescent="0.25">
      <c r="A1530" t="str">
        <f>Towns!A100</f>
        <v xml:space="preserve">Three Hills </v>
      </c>
      <c r="B1530">
        <f>Towns!H100</f>
        <v>3089</v>
      </c>
      <c r="O1530">
        <v>1</v>
      </c>
    </row>
    <row r="1531" spans="1:15" hidden="1" x14ac:dyDescent="0.25">
      <c r="A1531" t="str">
        <f>Towns!A101</f>
        <v xml:space="preserve">Tofield </v>
      </c>
      <c r="B1531">
        <f>Towns!H101</f>
        <v>1876</v>
      </c>
      <c r="O1531">
        <v>1</v>
      </c>
    </row>
    <row r="1532" spans="1:15" hidden="1" x14ac:dyDescent="0.25">
      <c r="A1532" t="str">
        <f>Towns!A102</f>
        <v xml:space="preserve">Trochu </v>
      </c>
      <c r="B1532">
        <f>Towns!H102</f>
        <v>1005</v>
      </c>
      <c r="O1532">
        <v>1</v>
      </c>
    </row>
    <row r="1533" spans="1:15" hidden="1" x14ac:dyDescent="0.25">
      <c r="A1533" t="str">
        <f>Towns!A103</f>
        <v xml:space="preserve">Turner Valley </v>
      </c>
      <c r="B1533">
        <f>Towns!H103</f>
        <v>1908</v>
      </c>
      <c r="O1533">
        <v>1</v>
      </c>
    </row>
    <row r="1534" spans="1:15" hidden="1" x14ac:dyDescent="0.25">
      <c r="A1534" t="str">
        <f>Towns!A104</f>
        <v xml:space="preserve">Two Hills </v>
      </c>
      <c r="B1534">
        <f>Towns!H104</f>
        <v>1047</v>
      </c>
      <c r="O1534">
        <v>1</v>
      </c>
    </row>
    <row r="1535" spans="1:15" hidden="1" x14ac:dyDescent="0.25">
      <c r="A1535" t="str">
        <f>Towns!A105</f>
        <v xml:space="preserve">Valleyview </v>
      </c>
      <c r="B1535">
        <f>Towns!H105</f>
        <v>1725</v>
      </c>
      <c r="O1535">
        <v>1</v>
      </c>
    </row>
    <row r="1536" spans="1:15" hidden="1" x14ac:dyDescent="0.25">
      <c r="A1536" t="str">
        <f>Towns!A106</f>
        <v xml:space="preserve">Vauxhall </v>
      </c>
      <c r="B1536">
        <f>Towns!H106</f>
        <v>1069</v>
      </c>
      <c r="O1536">
        <v>1</v>
      </c>
    </row>
    <row r="1537" spans="1:16" hidden="1" x14ac:dyDescent="0.25">
      <c r="A1537" t="str">
        <f>Towns!A107</f>
        <v xml:space="preserve">Vegreville </v>
      </c>
      <c r="B1537">
        <f>Towns!H107</f>
        <v>5519</v>
      </c>
      <c r="O1537">
        <v>1</v>
      </c>
    </row>
    <row r="1538" spans="1:16" hidden="1" x14ac:dyDescent="0.25">
      <c r="A1538" t="str">
        <f>Towns!A108</f>
        <v xml:space="preserve">Vermilion </v>
      </c>
      <c r="B1538">
        <f>Towns!H108</f>
        <v>4036</v>
      </c>
      <c r="O1538">
        <v>1</v>
      </c>
    </row>
    <row r="1539" spans="1:16" hidden="1" x14ac:dyDescent="0.25">
      <c r="A1539" t="str">
        <f>Towns!A109</f>
        <v xml:space="preserve">Viking </v>
      </c>
      <c r="B1539">
        <f>Towns!H109</f>
        <v>1085</v>
      </c>
      <c r="O1539">
        <v>1</v>
      </c>
    </row>
    <row r="1540" spans="1:16" hidden="1" x14ac:dyDescent="0.25">
      <c r="A1540" t="str">
        <f>Towns!A110</f>
        <v xml:space="preserve">Vulcan </v>
      </c>
      <c r="B1540">
        <f>Towns!H110</f>
        <v>1940</v>
      </c>
      <c r="O1540">
        <v>1</v>
      </c>
    </row>
    <row r="1541" spans="1:16" hidden="1" x14ac:dyDescent="0.25">
      <c r="A1541" t="str">
        <f>Towns!A111</f>
        <v xml:space="preserve">Wainwright </v>
      </c>
      <c r="B1541">
        <f>Towns!H111</f>
        <v>5426</v>
      </c>
      <c r="O1541">
        <v>1</v>
      </c>
    </row>
    <row r="1542" spans="1:16" hidden="1" x14ac:dyDescent="0.25">
      <c r="A1542" t="str">
        <f>Towns!A112</f>
        <v xml:space="preserve">Wembley </v>
      </c>
      <c r="B1542">
        <f>Towns!H112</f>
        <v>1443</v>
      </c>
      <c r="O1542">
        <v>1</v>
      </c>
    </row>
    <row r="1543" spans="1:16" hidden="1" x14ac:dyDescent="0.25">
      <c r="A1543" t="str">
        <f>Towns!A113</f>
        <v xml:space="preserve">Westlock </v>
      </c>
      <c r="B1543">
        <f>Towns!H113</f>
        <v>5008</v>
      </c>
      <c r="O1543">
        <v>1</v>
      </c>
    </row>
    <row r="1544" spans="1:16" x14ac:dyDescent="0.25">
      <c r="A1544" t="str">
        <f>Towns!A114</f>
        <v xml:space="preserve">Whitecourt </v>
      </c>
      <c r="B1544">
        <f>Towns!H114</f>
        <v>8971</v>
      </c>
      <c r="O1544">
        <v>1</v>
      </c>
    </row>
    <row r="1545" spans="1:16" x14ac:dyDescent="0.25">
      <c r="A1545" t="str">
        <f>Others!A34</f>
        <v>Fort Normandeau</v>
      </c>
      <c r="C1545">
        <v>1</v>
      </c>
    </row>
    <row r="1546" spans="1:16" x14ac:dyDescent="0.25">
      <c r="A1546" t="str">
        <f>Others!A35</f>
        <v>Downtown</v>
      </c>
      <c r="C1546">
        <v>1</v>
      </c>
    </row>
    <row r="1547" spans="1:16" x14ac:dyDescent="0.25">
      <c r="A1547" t="str">
        <f>Villages!A7</f>
        <v xml:space="preserve">Acme </v>
      </c>
      <c r="B1547">
        <f>Villages!B7</f>
        <v>730</v>
      </c>
      <c r="P1547">
        <v>1</v>
      </c>
    </row>
    <row r="1548" spans="1:16" hidden="1" x14ac:dyDescent="0.25">
      <c r="A1548" t="str">
        <f>Villages!A8</f>
        <v xml:space="preserve">Alberta Beach </v>
      </c>
      <c r="B1548">
        <f>Villages!B8</f>
        <v>884</v>
      </c>
      <c r="P1548">
        <v>1</v>
      </c>
    </row>
    <row r="1549" spans="1:16" hidden="1" x14ac:dyDescent="0.25">
      <c r="A1549" t="str">
        <f>Villages!A9</f>
        <v xml:space="preserve">Alix </v>
      </c>
      <c r="B1549">
        <f>Villages!B9</f>
        <v>851</v>
      </c>
      <c r="P1549">
        <v>1</v>
      </c>
    </row>
    <row r="1550" spans="1:16" hidden="1" x14ac:dyDescent="0.25">
      <c r="A1550" t="str">
        <f>Villages!A10</f>
        <v xml:space="preserve">Alliance </v>
      </c>
      <c r="B1550">
        <f>Villages!B10</f>
        <v>197</v>
      </c>
      <c r="P1550">
        <v>1</v>
      </c>
    </row>
    <row r="1551" spans="1:16" hidden="1" x14ac:dyDescent="0.25">
      <c r="A1551" t="str">
        <f>Villages!A11</f>
        <v xml:space="preserve">Amisk </v>
      </c>
      <c r="B1551">
        <f>Villages!B11</f>
        <v>172</v>
      </c>
      <c r="P1551">
        <v>1</v>
      </c>
    </row>
    <row r="1552" spans="1:16" hidden="1" x14ac:dyDescent="0.25">
      <c r="A1552" t="str">
        <f>Villages!A12</f>
        <v xml:space="preserve">Andrew </v>
      </c>
      <c r="B1552">
        <f>Villages!B12</f>
        <v>465</v>
      </c>
      <c r="P1552">
        <v>1</v>
      </c>
    </row>
    <row r="1553" spans="1:16" hidden="1" x14ac:dyDescent="0.25">
      <c r="A1553" t="str">
        <f>Villages!A13</f>
        <v xml:space="preserve">Arrowwood </v>
      </c>
      <c r="B1553">
        <f>Villages!B13</f>
        <v>224</v>
      </c>
      <c r="P1553">
        <v>1</v>
      </c>
    </row>
    <row r="1554" spans="1:16" hidden="1" x14ac:dyDescent="0.25">
      <c r="A1554" t="str">
        <f>Villages!A14</f>
        <v xml:space="preserve">Barnwell </v>
      </c>
      <c r="B1554">
        <f>Villages!B14</f>
        <v>613</v>
      </c>
      <c r="P1554">
        <v>1</v>
      </c>
    </row>
    <row r="1555" spans="1:16" hidden="1" x14ac:dyDescent="0.25">
      <c r="A1555" t="str">
        <f>Villages!A15</f>
        <v xml:space="preserve">Barons </v>
      </c>
      <c r="B1555">
        <f>Villages!B15</f>
        <v>326</v>
      </c>
      <c r="P1555">
        <v>1</v>
      </c>
    </row>
    <row r="1556" spans="1:16" hidden="1" x14ac:dyDescent="0.25">
      <c r="A1556" t="str">
        <f>Villages!A16</f>
        <v xml:space="preserve">Bawlf </v>
      </c>
      <c r="B1556">
        <f>Villages!B16</f>
        <v>374</v>
      </c>
      <c r="P1556">
        <v>1</v>
      </c>
    </row>
    <row r="1557" spans="1:16" hidden="1" x14ac:dyDescent="0.25">
      <c r="A1557" t="str">
        <f>Villages!A17</f>
        <v xml:space="preserve">Beiseker </v>
      </c>
      <c r="B1557">
        <f>Villages!B17</f>
        <v>837</v>
      </c>
      <c r="P1557">
        <v>1</v>
      </c>
    </row>
    <row r="1558" spans="1:16" hidden="1" x14ac:dyDescent="0.25">
      <c r="A1558" t="str">
        <f>Villages!A18</f>
        <v xml:space="preserve">Berwyn </v>
      </c>
      <c r="B1558">
        <f>Villages!B18</f>
        <v>561</v>
      </c>
      <c r="P1558">
        <v>1</v>
      </c>
    </row>
    <row r="1559" spans="1:16" hidden="1" x14ac:dyDescent="0.25">
      <c r="A1559" t="str">
        <f>Villages!A19</f>
        <v xml:space="preserve">Big Valley </v>
      </c>
      <c r="B1559">
        <f>Villages!B19</f>
        <v>351</v>
      </c>
      <c r="P1559">
        <v>1</v>
      </c>
    </row>
    <row r="1560" spans="1:16" hidden="1" x14ac:dyDescent="0.25">
      <c r="A1560" t="str">
        <f>Villages!A20</f>
        <v xml:space="preserve">Bittern Lake </v>
      </c>
      <c r="B1560">
        <f>Villages!B20</f>
        <v>232</v>
      </c>
      <c r="P1560">
        <v>1</v>
      </c>
    </row>
    <row r="1561" spans="1:16" hidden="1" x14ac:dyDescent="0.25">
      <c r="A1561" t="str">
        <f>Villages!A21</f>
        <v>Rosenroll</v>
      </c>
      <c r="B1561">
        <f>Villages!B21</f>
        <v>232</v>
      </c>
      <c r="P1561">
        <v>1</v>
      </c>
    </row>
    <row r="1562" spans="1:16" hidden="1" x14ac:dyDescent="0.25">
      <c r="A1562" t="str">
        <f>Villages!A22</f>
        <v xml:space="preserve">Botha </v>
      </c>
      <c r="B1562">
        <f>Villages!B22</f>
        <v>185</v>
      </c>
      <c r="P1562">
        <v>1</v>
      </c>
    </row>
    <row r="1563" spans="1:16" hidden="1" x14ac:dyDescent="0.25">
      <c r="A1563" t="str">
        <f>Villages!A23</f>
        <v xml:space="preserve">Boyle </v>
      </c>
      <c r="B1563">
        <f>Villages!B23</f>
        <v>918</v>
      </c>
      <c r="P1563">
        <v>1</v>
      </c>
    </row>
    <row r="1564" spans="1:16" hidden="1" x14ac:dyDescent="0.25">
      <c r="A1564" t="str">
        <f>Villages!A24</f>
        <v xml:space="preserve">Breton </v>
      </c>
      <c r="B1564">
        <f>Villages!B24</f>
        <v>579</v>
      </c>
      <c r="P1564">
        <v>1</v>
      </c>
    </row>
    <row r="1565" spans="1:16" hidden="1" x14ac:dyDescent="0.25">
      <c r="A1565" t="str">
        <f>Villages!A25</f>
        <v xml:space="preserve">Carbon </v>
      </c>
      <c r="B1565">
        <f>Villages!B25</f>
        <v>570</v>
      </c>
      <c r="P1565">
        <v>1</v>
      </c>
    </row>
    <row r="1566" spans="1:16" hidden="1" x14ac:dyDescent="0.25">
      <c r="A1566" t="str">
        <f>Villages!A26</f>
        <v xml:space="preserve">Carmangay </v>
      </c>
      <c r="B1566">
        <f>Villages!B26</f>
        <v>336</v>
      </c>
      <c r="P1566">
        <v>1</v>
      </c>
    </row>
    <row r="1567" spans="1:16" hidden="1" x14ac:dyDescent="0.25">
      <c r="A1567" t="str">
        <f>Villages!A27</f>
        <v xml:space="preserve">Caroline </v>
      </c>
      <c r="B1567">
        <f>Villages!B27</f>
        <v>515</v>
      </c>
      <c r="P1567">
        <v>1</v>
      </c>
    </row>
    <row r="1568" spans="1:16" hidden="1" x14ac:dyDescent="0.25">
      <c r="A1568" t="str">
        <f>Villages!A28</f>
        <v xml:space="preserve">Cereal </v>
      </c>
      <c r="B1568">
        <f>Villages!B28</f>
        <v>126</v>
      </c>
      <c r="P1568">
        <v>1</v>
      </c>
    </row>
    <row r="1569" spans="1:16" hidden="1" x14ac:dyDescent="0.25">
      <c r="A1569" t="str">
        <f>Villages!A29</f>
        <v xml:space="preserve">Champion </v>
      </c>
      <c r="B1569">
        <f>Villages!B29</f>
        <v>384</v>
      </c>
      <c r="P1569">
        <v>1</v>
      </c>
    </row>
    <row r="1570" spans="1:16" hidden="1" x14ac:dyDescent="0.25">
      <c r="A1570" t="str">
        <f>Villages!A30</f>
        <v xml:space="preserve">Chauvin </v>
      </c>
      <c r="B1570">
        <f>Villages!B30</f>
        <v>321</v>
      </c>
      <c r="P1570">
        <v>1</v>
      </c>
    </row>
    <row r="1571" spans="1:16" hidden="1" x14ac:dyDescent="0.25">
      <c r="A1571" t="str">
        <f>Villages!A31</f>
        <v xml:space="preserve">Chipman </v>
      </c>
      <c r="B1571">
        <f>Villages!B31</f>
        <v>294</v>
      </c>
      <c r="P1571">
        <v>1</v>
      </c>
    </row>
    <row r="1572" spans="1:16" hidden="1" x14ac:dyDescent="0.25">
      <c r="A1572" t="str">
        <f>Villages!A32</f>
        <v xml:space="preserve">Clive </v>
      </c>
      <c r="B1572">
        <f>Villages!B32</f>
        <v>610</v>
      </c>
      <c r="P1572">
        <v>1</v>
      </c>
    </row>
    <row r="1573" spans="1:16" hidden="1" x14ac:dyDescent="0.25">
      <c r="A1573" t="str">
        <f>Villages!A33</f>
        <v xml:space="preserve">Clyde </v>
      </c>
      <c r="B1573">
        <f>Villages!B33</f>
        <v>493</v>
      </c>
      <c r="P1573">
        <v>1</v>
      </c>
    </row>
    <row r="1574" spans="1:16" hidden="1" x14ac:dyDescent="0.25">
      <c r="A1574" t="str">
        <f>Villages!A34</f>
        <v xml:space="preserve">Consort </v>
      </c>
      <c r="B1574">
        <f>Villages!B34</f>
        <v>739</v>
      </c>
      <c r="P1574">
        <v>1</v>
      </c>
    </row>
    <row r="1575" spans="1:16" hidden="1" x14ac:dyDescent="0.25">
      <c r="A1575" t="str">
        <f>Villages!A35</f>
        <v xml:space="preserve">Coutts </v>
      </c>
      <c r="B1575">
        <f>Villages!B35</f>
        <v>305</v>
      </c>
      <c r="P1575">
        <v>1</v>
      </c>
    </row>
    <row r="1576" spans="1:16" hidden="1" x14ac:dyDescent="0.25">
      <c r="A1576" t="str">
        <f>Villages!A36</f>
        <v xml:space="preserve">Cowley </v>
      </c>
      <c r="B1576">
        <f>Villages!B36</f>
        <v>235</v>
      </c>
      <c r="P1576">
        <v>1</v>
      </c>
    </row>
    <row r="1577" spans="1:16" hidden="1" x14ac:dyDescent="0.25">
      <c r="A1577" t="str">
        <f>Villages!A37</f>
        <v xml:space="preserve">Cremona </v>
      </c>
      <c r="B1577">
        <f>Villages!B37</f>
        <v>463</v>
      </c>
      <c r="P1577">
        <v>1</v>
      </c>
    </row>
    <row r="1578" spans="1:16" hidden="1" x14ac:dyDescent="0.25">
      <c r="A1578" t="str">
        <f>Villages!A38</f>
        <v xml:space="preserve">Czar </v>
      </c>
      <c r="B1578">
        <f>Villages!B38</f>
        <v>175</v>
      </c>
      <c r="P1578">
        <v>1</v>
      </c>
    </row>
    <row r="1579" spans="1:16" hidden="1" x14ac:dyDescent="0.25">
      <c r="A1579" t="str">
        <f>Villages!A39</f>
        <v xml:space="preserve">Delburne </v>
      </c>
      <c r="B1579">
        <f>Villages!B39</f>
        <v>765</v>
      </c>
      <c r="P1579">
        <v>1</v>
      </c>
    </row>
    <row r="1580" spans="1:16" hidden="1" x14ac:dyDescent="0.25">
      <c r="A1580" t="str">
        <f>Villages!A40</f>
        <v xml:space="preserve">Delia </v>
      </c>
      <c r="B1580">
        <f>Villages!B40</f>
        <v>207</v>
      </c>
      <c r="P1580">
        <v>1</v>
      </c>
    </row>
    <row r="1581" spans="1:16" hidden="1" x14ac:dyDescent="0.25">
      <c r="A1581" t="str">
        <f>Villages!A41</f>
        <v>Highland</v>
      </c>
      <c r="B1581">
        <f>Villages!B41</f>
        <v>207</v>
      </c>
      <c r="P1581">
        <v>1</v>
      </c>
    </row>
    <row r="1582" spans="1:16" hidden="1" x14ac:dyDescent="0.25">
      <c r="A1582" t="str">
        <f>Villages!A42</f>
        <v xml:space="preserve">Dewberry </v>
      </c>
      <c r="B1582">
        <f>Villages!B42</f>
        <v>219</v>
      </c>
      <c r="P1582">
        <v>1</v>
      </c>
    </row>
    <row r="1583" spans="1:16" hidden="1" x14ac:dyDescent="0.25">
      <c r="A1583" t="str">
        <f>Villages!A43</f>
        <v xml:space="preserve">Donalda </v>
      </c>
      <c r="B1583">
        <f>Villages!B43</f>
        <v>224</v>
      </c>
      <c r="P1583">
        <v>1</v>
      </c>
    </row>
    <row r="1584" spans="1:16" hidden="1" x14ac:dyDescent="0.25">
      <c r="A1584" t="str">
        <f>Villages!A44</f>
        <v xml:space="preserve">Donnelly </v>
      </c>
      <c r="B1584">
        <f>Villages!B44</f>
        <v>374</v>
      </c>
      <c r="P1584">
        <v>1</v>
      </c>
    </row>
    <row r="1585" spans="1:16" hidden="1" x14ac:dyDescent="0.25">
      <c r="A1585" t="str">
        <f>Villages!A45</f>
        <v xml:space="preserve">Duchess </v>
      </c>
      <c r="B1585">
        <f>Villages!B45</f>
        <v>978</v>
      </c>
      <c r="P1585">
        <v>1</v>
      </c>
    </row>
    <row r="1586" spans="1:16" hidden="1" x14ac:dyDescent="0.25">
      <c r="A1586" t="str">
        <f>Villages!A46</f>
        <v xml:space="preserve">Edberg </v>
      </c>
      <c r="B1586">
        <f>Villages!B46</f>
        <v>155</v>
      </c>
      <c r="P1586">
        <v>1</v>
      </c>
    </row>
    <row r="1587" spans="1:16" hidden="1" x14ac:dyDescent="0.25">
      <c r="A1587" t="str">
        <f>Villages!A47</f>
        <v xml:space="preserve">Edgerton </v>
      </c>
      <c r="B1587">
        <f>Villages!B47</f>
        <v>393</v>
      </c>
      <c r="P1587">
        <v>1</v>
      </c>
    </row>
    <row r="1588" spans="1:16" hidden="1" x14ac:dyDescent="0.25">
      <c r="A1588" t="str">
        <f>Villages!A48</f>
        <v xml:space="preserve">Elnora </v>
      </c>
      <c r="B1588">
        <f>Villages!B48</f>
        <v>310</v>
      </c>
      <c r="P1588">
        <v>1</v>
      </c>
    </row>
    <row r="1589" spans="1:16" hidden="1" x14ac:dyDescent="0.25">
      <c r="A1589" t="str">
        <f>Villages!A49</f>
        <v xml:space="preserve">Empress </v>
      </c>
      <c r="B1589">
        <f>Villages!B49</f>
        <v>136</v>
      </c>
      <c r="P1589">
        <v>1</v>
      </c>
    </row>
    <row r="1590" spans="1:16" hidden="1" x14ac:dyDescent="0.25">
      <c r="A1590" t="str">
        <f>Villages!A50</f>
        <v xml:space="preserve">Ferintosh </v>
      </c>
      <c r="B1590">
        <f>Villages!B50</f>
        <v>193</v>
      </c>
      <c r="P1590">
        <v>1</v>
      </c>
    </row>
    <row r="1591" spans="1:16" hidden="1" x14ac:dyDescent="0.25">
      <c r="A1591" t="str">
        <f>Villages!A51</f>
        <v xml:space="preserve">Foremost </v>
      </c>
      <c r="B1591">
        <f>Villages!B51</f>
        <v>524</v>
      </c>
      <c r="P1591">
        <v>1</v>
      </c>
    </row>
    <row r="1592" spans="1:16" hidden="1" x14ac:dyDescent="0.25">
      <c r="A1592" t="str">
        <f>Villages!A52</f>
        <v xml:space="preserve">Forestburg </v>
      </c>
      <c r="B1592">
        <f>Villages!B52</f>
        <v>895</v>
      </c>
      <c r="P1592">
        <v>1</v>
      </c>
    </row>
    <row r="1593" spans="1:16" hidden="1" x14ac:dyDescent="0.25">
      <c r="A1593" t="str">
        <f>Villages!A53</f>
        <v xml:space="preserve">Gadsby </v>
      </c>
      <c r="B1593">
        <f>Villages!B53</f>
        <v>35</v>
      </c>
      <c r="P1593">
        <v>1</v>
      </c>
    </row>
    <row r="1594" spans="1:16" hidden="1" x14ac:dyDescent="0.25">
      <c r="A1594" t="str">
        <f>Villages!A54</f>
        <v xml:space="preserve">Galahad </v>
      </c>
      <c r="B1594">
        <f>Villages!B54</f>
        <v>134</v>
      </c>
      <c r="P1594">
        <v>1</v>
      </c>
    </row>
    <row r="1595" spans="1:16" hidden="1" x14ac:dyDescent="0.25">
      <c r="A1595" t="str">
        <f>Villages!A55</f>
        <v xml:space="preserve">Girouxville </v>
      </c>
      <c r="B1595">
        <f>Villages!B55</f>
        <v>282</v>
      </c>
      <c r="P1595">
        <v>1</v>
      </c>
    </row>
    <row r="1596" spans="1:16" hidden="1" x14ac:dyDescent="0.25">
      <c r="A1596" t="str">
        <f>Villages!A56</f>
        <v xml:space="preserve">Glendon </v>
      </c>
      <c r="B1596">
        <f>Villages!B56</f>
        <v>483</v>
      </c>
      <c r="P1596">
        <v>1</v>
      </c>
    </row>
    <row r="1597" spans="1:16" hidden="1" x14ac:dyDescent="0.25">
      <c r="A1597" t="str">
        <f>Villages!A57</f>
        <v xml:space="preserve">Glenwood </v>
      </c>
      <c r="B1597">
        <f>Villages!B57</f>
        <v>280</v>
      </c>
      <c r="P1597">
        <v>1</v>
      </c>
    </row>
    <row r="1598" spans="1:16" hidden="1" x14ac:dyDescent="0.25">
      <c r="A1598" t="str">
        <f>Villages!A58</f>
        <v xml:space="preserve">Halkirk </v>
      </c>
      <c r="B1598">
        <f>Villages!B58</f>
        <v>113</v>
      </c>
      <c r="P1598">
        <v>1</v>
      </c>
    </row>
    <row r="1599" spans="1:16" hidden="1" x14ac:dyDescent="0.25">
      <c r="A1599" t="str">
        <f>Villages!A59</f>
        <v xml:space="preserve">Hay Lakes </v>
      </c>
      <c r="B1599">
        <f>Villages!B59</f>
        <v>429</v>
      </c>
      <c r="P1599">
        <v>1</v>
      </c>
    </row>
    <row r="1600" spans="1:16" hidden="1" x14ac:dyDescent="0.25">
      <c r="A1600" t="str">
        <f>Villages!A60</f>
        <v xml:space="preserve">Heisler </v>
      </c>
      <c r="B1600">
        <f>Villages!B60</f>
        <v>153</v>
      </c>
      <c r="P1600">
        <v>1</v>
      </c>
    </row>
    <row r="1601" spans="1:16" hidden="1" x14ac:dyDescent="0.25">
      <c r="A1601" t="str">
        <f>Villages!A61</f>
        <v xml:space="preserve">Hill Spring </v>
      </c>
      <c r="B1601">
        <f>Villages!B61</f>
        <v>192</v>
      </c>
      <c r="P1601">
        <v>1</v>
      </c>
    </row>
    <row r="1602" spans="1:16" hidden="1" x14ac:dyDescent="0.25">
      <c r="A1602" t="str">
        <f>Villages!A62</f>
        <v xml:space="preserve">Hines Creek </v>
      </c>
      <c r="B1602">
        <f>Villages!B62</f>
        <v>430</v>
      </c>
      <c r="P1602">
        <v>1</v>
      </c>
    </row>
    <row r="1603" spans="1:16" hidden="1" x14ac:dyDescent="0.25">
      <c r="A1603" t="str">
        <f>Villages!A63</f>
        <v xml:space="preserve">Holden </v>
      </c>
      <c r="B1603">
        <f>Villages!B63</f>
        <v>398</v>
      </c>
      <c r="P1603">
        <v>1</v>
      </c>
    </row>
    <row r="1604" spans="1:16" hidden="1" x14ac:dyDescent="0.25">
      <c r="A1604" t="str">
        <f>Villages!A64</f>
        <v xml:space="preserve">Hughenden </v>
      </c>
      <c r="B1604">
        <f>Villages!B64</f>
        <v>266</v>
      </c>
      <c r="P1604">
        <v>1</v>
      </c>
    </row>
    <row r="1605" spans="1:16" hidden="1" x14ac:dyDescent="0.25">
      <c r="A1605" t="str">
        <f>Villages!A65</f>
        <v xml:space="preserve">Hussar </v>
      </c>
      <c r="B1605">
        <f>Villages!B65</f>
        <v>187</v>
      </c>
      <c r="P1605">
        <v>1</v>
      </c>
    </row>
    <row r="1606" spans="1:16" hidden="1" x14ac:dyDescent="0.25">
      <c r="A1606" t="str">
        <f>Villages!A66</f>
        <v xml:space="preserve">Hythe </v>
      </c>
      <c r="B1606">
        <f>Villages!B66</f>
        <v>821</v>
      </c>
      <c r="P1606">
        <v>1</v>
      </c>
    </row>
    <row r="1607" spans="1:16" hidden="1" x14ac:dyDescent="0.25">
      <c r="A1607" t="str">
        <f>Villages!A67</f>
        <v xml:space="preserve">Innisfree </v>
      </c>
      <c r="B1607">
        <f>Villages!B67</f>
        <v>233</v>
      </c>
      <c r="P1607">
        <v>1</v>
      </c>
    </row>
    <row r="1608" spans="1:16" hidden="1" x14ac:dyDescent="0.25">
      <c r="A1608" t="str">
        <f>Villages!A68</f>
        <v xml:space="preserve">Irma </v>
      </c>
      <c r="B1608">
        <f>Villages!B68</f>
        <v>444</v>
      </c>
      <c r="P1608">
        <v>1</v>
      </c>
    </row>
    <row r="1609" spans="1:16" hidden="1" x14ac:dyDescent="0.25">
      <c r="A1609" t="str">
        <f>Villages!A69</f>
        <v xml:space="preserve">Kitscoty </v>
      </c>
      <c r="B1609">
        <f>Villages!B69</f>
        <v>847</v>
      </c>
      <c r="P1609">
        <v>1</v>
      </c>
    </row>
    <row r="1610" spans="1:16" hidden="1" x14ac:dyDescent="0.25">
      <c r="A1610" t="str">
        <f>Villages!A70</f>
        <v xml:space="preserve">Linden </v>
      </c>
      <c r="B1610">
        <f>Villages!B70</f>
        <v>741</v>
      </c>
      <c r="P1610">
        <v>1</v>
      </c>
    </row>
    <row r="1611" spans="1:16" hidden="1" x14ac:dyDescent="0.25">
      <c r="A1611" t="str">
        <f>Villages!A71</f>
        <v xml:space="preserve">Lomond </v>
      </c>
      <c r="B1611">
        <f>Villages!B71</f>
        <v>175</v>
      </c>
      <c r="P1611">
        <v>1</v>
      </c>
    </row>
    <row r="1612" spans="1:16" hidden="1" x14ac:dyDescent="0.25">
      <c r="A1612" t="str">
        <f>Villages!A72</f>
        <v xml:space="preserve">Longview </v>
      </c>
      <c r="B1612">
        <f>Villages!B72</f>
        <v>334</v>
      </c>
      <c r="P1612">
        <v>1</v>
      </c>
    </row>
    <row r="1613" spans="1:16" hidden="1" x14ac:dyDescent="0.25">
      <c r="A1613" t="str">
        <f>Villages!A73</f>
        <v xml:space="preserve">Lougheed </v>
      </c>
      <c r="B1613">
        <f>Villages!B73</f>
        <v>254</v>
      </c>
      <c r="P1613">
        <v>1</v>
      </c>
    </row>
    <row r="1614" spans="1:16" hidden="1" x14ac:dyDescent="0.25">
      <c r="A1614" t="str">
        <f>Villages!A74</f>
        <v xml:space="preserve">Mannville </v>
      </c>
      <c r="B1614">
        <f>Villages!B74</f>
        <v>782</v>
      </c>
      <c r="P1614">
        <v>1</v>
      </c>
    </row>
    <row r="1615" spans="1:16" hidden="1" x14ac:dyDescent="0.25">
      <c r="A1615" t="str">
        <f>Villages!A75</f>
        <v xml:space="preserve">Marwayne </v>
      </c>
      <c r="B1615">
        <f>Villages!B75</f>
        <v>569</v>
      </c>
      <c r="P1615">
        <v>1</v>
      </c>
    </row>
    <row r="1616" spans="1:16" hidden="1" x14ac:dyDescent="0.25">
      <c r="A1616" t="str">
        <f>Villages!A76</f>
        <v xml:space="preserve">Milo </v>
      </c>
      <c r="B1616">
        <f>Villages!B76</f>
        <v>122</v>
      </c>
      <c r="P1616">
        <v>1</v>
      </c>
    </row>
    <row r="1617" spans="1:16" hidden="1" x14ac:dyDescent="0.25">
      <c r="A1617" t="str">
        <f>Villages!A77</f>
        <v xml:space="preserve">Minburn </v>
      </c>
      <c r="B1617">
        <f>Villages!B77</f>
        <v>65</v>
      </c>
      <c r="P1617">
        <v>1</v>
      </c>
    </row>
    <row r="1618" spans="1:16" hidden="1" x14ac:dyDescent="0.25">
      <c r="A1618" t="str">
        <f>Villages!A78</f>
        <v xml:space="preserve">Morrin </v>
      </c>
      <c r="B1618">
        <f>Villages!B78</f>
        <v>253</v>
      </c>
      <c r="P1618">
        <v>1</v>
      </c>
    </row>
    <row r="1619" spans="1:16" hidden="1" x14ac:dyDescent="0.25">
      <c r="A1619" t="str">
        <f>Villages!A79</f>
        <v xml:space="preserve">Munson </v>
      </c>
      <c r="B1619">
        <f>Villages!B79</f>
        <v>217</v>
      </c>
      <c r="P1619">
        <v>1</v>
      </c>
    </row>
    <row r="1620" spans="1:16" hidden="1" x14ac:dyDescent="0.25">
      <c r="A1620" t="str">
        <f>Villages!A80</f>
        <v xml:space="preserve">Myrnam </v>
      </c>
      <c r="B1620">
        <f>Villages!B80</f>
        <v>362</v>
      </c>
      <c r="P1620">
        <v>1</v>
      </c>
    </row>
    <row r="1621" spans="1:16" hidden="1" x14ac:dyDescent="0.25">
      <c r="A1621" t="str">
        <f>Villages!A81</f>
        <v xml:space="preserve">Nampa </v>
      </c>
      <c r="B1621">
        <f>Villages!B81</f>
        <v>373</v>
      </c>
      <c r="P1621">
        <v>1</v>
      </c>
    </row>
    <row r="1622" spans="1:16" hidden="1" x14ac:dyDescent="0.25">
      <c r="A1622" t="str">
        <f>Villages!A82</f>
        <v xml:space="preserve">New Norway </v>
      </c>
      <c r="B1622">
        <f>Villages!B82</f>
        <v>323</v>
      </c>
      <c r="P1622">
        <v>1</v>
      </c>
    </row>
    <row r="1623" spans="1:16" hidden="1" x14ac:dyDescent="0.25">
      <c r="A1623" t="str">
        <f>Villages!A83</f>
        <v xml:space="preserve">Nobleford </v>
      </c>
      <c r="B1623">
        <f>Villages!B83</f>
        <v>877</v>
      </c>
      <c r="P1623">
        <v>1</v>
      </c>
    </row>
    <row r="1624" spans="1:16" hidden="1" x14ac:dyDescent="0.25">
      <c r="A1624" t="str">
        <f>Villages!A84</f>
        <v xml:space="preserve">Paradise Valley </v>
      </c>
      <c r="B1624">
        <f>Villages!B84</f>
        <v>183</v>
      </c>
      <c r="P1624">
        <v>1</v>
      </c>
    </row>
    <row r="1625" spans="1:16" hidden="1" x14ac:dyDescent="0.25">
      <c r="A1625" t="str">
        <f>Villages!A85</f>
        <v xml:space="preserve">Rockyford </v>
      </c>
      <c r="B1625">
        <f>Villages!B85</f>
        <v>349</v>
      </c>
      <c r="P1625">
        <v>1</v>
      </c>
    </row>
    <row r="1626" spans="1:16" hidden="1" x14ac:dyDescent="0.25">
      <c r="A1626" t="str">
        <f>Villages!A86</f>
        <v xml:space="preserve">Rosalind </v>
      </c>
      <c r="B1626">
        <f>Villages!B86</f>
        <v>214</v>
      </c>
      <c r="P1626">
        <v>1</v>
      </c>
    </row>
    <row r="1627" spans="1:16" hidden="1" x14ac:dyDescent="0.25">
      <c r="A1627" t="str">
        <f>Villages!A87</f>
        <v xml:space="preserve">Rosemary </v>
      </c>
      <c r="B1627">
        <f>Villages!B87</f>
        <v>388</v>
      </c>
      <c r="P1627">
        <v>1</v>
      </c>
    </row>
    <row r="1628" spans="1:16" hidden="1" x14ac:dyDescent="0.25">
      <c r="A1628" t="str">
        <f>Villages!A88</f>
        <v xml:space="preserve">Rycroft </v>
      </c>
      <c r="B1628">
        <f>Villages!B88</f>
        <v>638</v>
      </c>
      <c r="P1628">
        <v>1</v>
      </c>
    </row>
    <row r="1629" spans="1:16" hidden="1" x14ac:dyDescent="0.25">
      <c r="A1629" t="str">
        <f>Villages!A89</f>
        <v xml:space="preserve">Ryley </v>
      </c>
      <c r="B1629">
        <f>Villages!B89</f>
        <v>458</v>
      </c>
      <c r="P1629">
        <v>1</v>
      </c>
    </row>
    <row r="1630" spans="1:16" hidden="1" x14ac:dyDescent="0.25">
      <c r="A1630" t="str">
        <f>Villages!A90</f>
        <v>Equity</v>
      </c>
      <c r="B1630">
        <f>Villages!B90</f>
        <v>458</v>
      </c>
      <c r="P1630">
        <v>1</v>
      </c>
    </row>
    <row r="1631" spans="1:16" hidden="1" x14ac:dyDescent="0.25">
      <c r="A1631" t="str">
        <f>Villages!A91</f>
        <v xml:space="preserve">Spring Lake </v>
      </c>
      <c r="B1631">
        <f>Villages!B91</f>
        <v>592</v>
      </c>
      <c r="P1631">
        <v>1</v>
      </c>
    </row>
    <row r="1632" spans="1:16" hidden="1" x14ac:dyDescent="0.25">
      <c r="A1632" t="str">
        <f>Villages!A92</f>
        <v>Edmonton Beach</v>
      </c>
      <c r="B1632">
        <f>Villages!B92</f>
        <v>592</v>
      </c>
      <c r="P1632">
        <v>1</v>
      </c>
    </row>
    <row r="1633" spans="1:17" hidden="1" x14ac:dyDescent="0.25">
      <c r="A1633" t="str">
        <f>Villages!A93</f>
        <v xml:space="preserve">Standard </v>
      </c>
      <c r="B1633">
        <f>Villages!B93</f>
        <v>380</v>
      </c>
      <c r="P1633">
        <v>1</v>
      </c>
    </row>
    <row r="1634" spans="1:17" hidden="1" x14ac:dyDescent="0.25">
      <c r="A1634" t="str">
        <f>Villages!A94</f>
        <v xml:space="preserve">Stirling </v>
      </c>
      <c r="B1634">
        <f>Villages!B94</f>
        <v>1157</v>
      </c>
      <c r="P1634">
        <v>1</v>
      </c>
    </row>
    <row r="1635" spans="1:17" hidden="1" x14ac:dyDescent="0.25">
      <c r="A1635" t="str">
        <f>Villages!A95</f>
        <v xml:space="preserve">Strome </v>
      </c>
      <c r="B1635">
        <f>Villages!B95</f>
        <v>252</v>
      </c>
      <c r="P1635">
        <v>1</v>
      </c>
    </row>
    <row r="1636" spans="1:17" hidden="1" x14ac:dyDescent="0.25">
      <c r="A1636" t="str">
        <f>Villages!A96</f>
        <v xml:space="preserve">Thorsby </v>
      </c>
      <c r="B1636">
        <f>Villages!B96</f>
        <v>988</v>
      </c>
      <c r="P1636">
        <v>1</v>
      </c>
    </row>
    <row r="1637" spans="1:17" hidden="1" x14ac:dyDescent="0.25">
      <c r="A1637" t="str">
        <f>Villages!A97</f>
        <v xml:space="preserve">Tilley </v>
      </c>
      <c r="B1637">
        <f>Villages!B97</f>
        <v>405</v>
      </c>
      <c r="P1637">
        <v>1</v>
      </c>
    </row>
    <row r="1638" spans="1:17" hidden="1" x14ac:dyDescent="0.25">
      <c r="A1638" t="str">
        <f>Villages!A98</f>
        <v xml:space="preserve">Veteran </v>
      </c>
      <c r="B1638">
        <f>Villages!B98</f>
        <v>293</v>
      </c>
      <c r="P1638">
        <v>1</v>
      </c>
    </row>
    <row r="1639" spans="1:17" hidden="1" x14ac:dyDescent="0.25">
      <c r="A1639" t="str">
        <f>Villages!A99</f>
        <v xml:space="preserve">Vilna </v>
      </c>
      <c r="B1639">
        <f>Villages!B99</f>
        <v>274</v>
      </c>
      <c r="P1639">
        <v>1</v>
      </c>
    </row>
    <row r="1640" spans="1:17" hidden="1" x14ac:dyDescent="0.25">
      <c r="A1640" t="str">
        <f>Villages!A100</f>
        <v xml:space="preserve">Wabamun </v>
      </c>
      <c r="B1640">
        <f>Villages!B100</f>
        <v>662</v>
      </c>
      <c r="P1640">
        <v>1</v>
      </c>
    </row>
    <row r="1641" spans="1:17" hidden="1" x14ac:dyDescent="0.25">
      <c r="A1641" t="str">
        <f>Villages!A101</f>
        <v xml:space="preserve">Warburg </v>
      </c>
      <c r="B1641">
        <f>Villages!B101</f>
        <v>696</v>
      </c>
      <c r="P1641">
        <v>1</v>
      </c>
    </row>
    <row r="1642" spans="1:17" hidden="1" x14ac:dyDescent="0.25">
      <c r="A1642" t="str">
        <f>Villages!A102</f>
        <v xml:space="preserve">Warner </v>
      </c>
      <c r="B1642">
        <f>Villages!B102</f>
        <v>383</v>
      </c>
      <c r="P1642">
        <v>1</v>
      </c>
    </row>
    <row r="1643" spans="1:17" hidden="1" x14ac:dyDescent="0.25">
      <c r="A1643" t="str">
        <f>Villages!A103</f>
        <v xml:space="preserve">Waskatenau </v>
      </c>
      <c r="B1643">
        <f>Villages!B103</f>
        <v>278</v>
      </c>
      <c r="P1643">
        <v>1</v>
      </c>
    </row>
    <row r="1644" spans="1:17" hidden="1" x14ac:dyDescent="0.25">
      <c r="A1644" t="str">
        <f>Villages!A104</f>
        <v xml:space="preserve">Willingdon </v>
      </c>
      <c r="B1644">
        <f>Villages!B104</f>
        <v>295</v>
      </c>
      <c r="P1644">
        <v>1</v>
      </c>
    </row>
    <row r="1645" spans="1:17" x14ac:dyDescent="0.25">
      <c r="A1645" t="str">
        <f>Villages!A105</f>
        <v xml:space="preserve">Youngstown </v>
      </c>
      <c r="B1645">
        <f>Villages!B105</f>
        <v>170</v>
      </c>
      <c r="P1645">
        <v>1</v>
      </c>
    </row>
    <row r="1646" spans="1:17" x14ac:dyDescent="0.25">
      <c r="A1646" t="str">
        <f>'Designated Places'!A5</f>
        <v xml:space="preserve">Acadia Valley </v>
      </c>
      <c r="B1646">
        <f>'Designated Places'!B5</f>
        <v>140</v>
      </c>
      <c r="Q1646">
        <v>1</v>
      </c>
    </row>
    <row r="1647" spans="1:17" hidden="1" x14ac:dyDescent="0.25">
      <c r="A1647" t="str">
        <f>'Designated Places'!A6</f>
        <v xml:space="preserve">Alder Flats </v>
      </c>
      <c r="B1647">
        <f>'Designated Places'!B6</f>
        <v>148</v>
      </c>
      <c r="Q1647">
        <v>1</v>
      </c>
    </row>
    <row r="1648" spans="1:17" hidden="1" x14ac:dyDescent="0.25">
      <c r="A1648" t="str">
        <f>'Designated Places'!A7</f>
        <v xml:space="preserve">Antler Lake </v>
      </c>
      <c r="B1648">
        <f>'Designated Places'!B7</f>
        <v>431</v>
      </c>
      <c r="Q1648">
        <v>1</v>
      </c>
    </row>
    <row r="1649" spans="1:17" hidden="1" x14ac:dyDescent="0.25">
      <c r="A1649" t="str">
        <f>'Designated Places'!A8</f>
        <v xml:space="preserve">Anzac </v>
      </c>
      <c r="B1649">
        <f>'Designated Places'!B8</f>
        <v>601</v>
      </c>
      <c r="Q1649">
        <v>1</v>
      </c>
    </row>
    <row r="1650" spans="1:17" hidden="1" x14ac:dyDescent="0.25">
      <c r="A1650" t="str">
        <f>'Designated Places'!A9</f>
        <v xml:space="preserve">Ardenode </v>
      </c>
      <c r="B1650">
        <f>'Designated Places'!B9</f>
        <v>0</v>
      </c>
      <c r="Q1650">
        <v>1</v>
      </c>
    </row>
    <row r="1651" spans="1:17" hidden="1" x14ac:dyDescent="0.25">
      <c r="A1651" t="str">
        <f>'Designated Places'!A10</f>
        <v xml:space="preserve">Ardmore </v>
      </c>
      <c r="B1651">
        <f>'Designated Places'!B10</f>
        <v>314</v>
      </c>
      <c r="Q1651">
        <v>1</v>
      </c>
    </row>
    <row r="1652" spans="1:17" hidden="1" x14ac:dyDescent="0.25">
      <c r="A1652" t="str">
        <f>'Designated Places'!A11</f>
        <v xml:space="preserve">Armena </v>
      </c>
      <c r="B1652">
        <f>'Designated Places'!B11</f>
        <v>50</v>
      </c>
      <c r="Q1652">
        <v>1</v>
      </c>
    </row>
    <row r="1653" spans="1:17" hidden="1" x14ac:dyDescent="0.25">
      <c r="A1653" t="str">
        <f>'Designated Places'!A12</f>
        <v>Artists View Park</v>
      </c>
      <c r="B1653">
        <f>'Designated Places'!B12</f>
        <v>86</v>
      </c>
      <c r="Q1653">
        <v>1</v>
      </c>
    </row>
    <row r="1654" spans="1:17" hidden="1" x14ac:dyDescent="0.25">
      <c r="A1654" t="str">
        <f>'Designated Places'!A13</f>
        <v xml:space="preserve">Ashmont </v>
      </c>
      <c r="B1654">
        <f>'Designated Places'!B13</f>
        <v>160</v>
      </c>
      <c r="Q1654">
        <v>1</v>
      </c>
    </row>
    <row r="1655" spans="1:17" hidden="1" x14ac:dyDescent="0.25">
      <c r="A1655" t="str">
        <f>'Designated Places'!A14</f>
        <v xml:space="preserve">Atmore </v>
      </c>
      <c r="B1655">
        <f>'Designated Places'!B14</f>
        <v>37</v>
      </c>
      <c r="Q1655">
        <v>1</v>
      </c>
    </row>
    <row r="1656" spans="1:17" hidden="1" x14ac:dyDescent="0.25">
      <c r="A1656" t="str">
        <f>'Designated Places'!A15</f>
        <v>Balmoral</v>
      </c>
      <c r="B1656">
        <f>'Designated Places'!B15</f>
        <v>218</v>
      </c>
      <c r="Q1656">
        <v>1</v>
      </c>
    </row>
    <row r="1657" spans="1:17" hidden="1" x14ac:dyDescent="0.25">
      <c r="A1657" t="str">
        <f>'Designated Places'!A17</f>
        <v xml:space="preserve">Beaver Lake </v>
      </c>
      <c r="B1657">
        <f>'Designated Places'!B17</f>
        <v>380</v>
      </c>
      <c r="Q1657">
        <v>1</v>
      </c>
    </row>
    <row r="1658" spans="1:17" hidden="1" x14ac:dyDescent="0.25">
      <c r="A1658" t="str">
        <f>'Designated Places'!A18</f>
        <v xml:space="preserve">Beaver Mines </v>
      </c>
      <c r="B1658">
        <f>'Designated Places'!B18</f>
        <v>71</v>
      </c>
      <c r="Q1658">
        <v>1</v>
      </c>
    </row>
    <row r="1659" spans="1:17" hidden="1" x14ac:dyDescent="0.25">
      <c r="A1659" t="str">
        <f>'Designated Places'!A19</f>
        <v xml:space="preserve">Benalto </v>
      </c>
      <c r="B1659">
        <f>'Designated Places'!B19</f>
        <v>133</v>
      </c>
      <c r="Q1659">
        <v>1</v>
      </c>
    </row>
    <row r="1660" spans="1:17" hidden="1" x14ac:dyDescent="0.25">
      <c r="A1660" t="str">
        <f>'Designated Places'!A20</f>
        <v xml:space="preserve">Benchlands </v>
      </c>
      <c r="B1660">
        <f>'Designated Places'!B20</f>
        <v>49</v>
      </c>
      <c r="Q1660">
        <v>1</v>
      </c>
    </row>
    <row r="1661" spans="1:17" hidden="1" x14ac:dyDescent="0.25">
      <c r="A1661" t="str">
        <f>'Designated Places'!A21</f>
        <v xml:space="preserve">Bezanson </v>
      </c>
      <c r="B1661">
        <f>'Designated Places'!B21</f>
        <v>137</v>
      </c>
      <c r="Q1661">
        <v>1</v>
      </c>
    </row>
    <row r="1662" spans="1:17" hidden="1" x14ac:dyDescent="0.25">
      <c r="A1662" t="str">
        <f>'Designated Places'!A22</f>
        <v xml:space="preserve">Birch Hill Park </v>
      </c>
      <c r="B1662">
        <f>'Designated Places'!B22</f>
        <v>126</v>
      </c>
      <c r="Q1662">
        <v>1</v>
      </c>
    </row>
    <row r="1663" spans="1:17" hidden="1" x14ac:dyDescent="0.25">
      <c r="A1663" t="str">
        <f>'Designated Places'!A23</f>
        <v xml:space="preserve">Bircham </v>
      </c>
      <c r="B1663">
        <f>'Designated Places'!B23</f>
        <v>10</v>
      </c>
      <c r="Q1663">
        <v>1</v>
      </c>
    </row>
    <row r="1664" spans="1:17" hidden="1" x14ac:dyDescent="0.25">
      <c r="A1664" t="str">
        <f>'Designated Places'!A24</f>
        <v xml:space="preserve">Blackfoot </v>
      </c>
      <c r="B1664">
        <f>'Designated Places'!B24</f>
        <v>195</v>
      </c>
      <c r="Q1664">
        <v>1</v>
      </c>
    </row>
    <row r="1665" spans="1:17" hidden="1" x14ac:dyDescent="0.25">
      <c r="A1665" t="str">
        <f>'Designated Places'!A25</f>
        <v xml:space="preserve">Blackie </v>
      </c>
      <c r="B1665">
        <f>'Designated Places'!B25</f>
        <v>372</v>
      </c>
      <c r="Q1665">
        <v>1</v>
      </c>
    </row>
    <row r="1666" spans="1:17" hidden="1" x14ac:dyDescent="0.25">
      <c r="A1666" t="str">
        <f>'Designated Places'!A26</f>
        <v xml:space="preserve">Blue Ridge </v>
      </c>
      <c r="B1666">
        <f>'Designated Places'!B26</f>
        <v>230</v>
      </c>
      <c r="Q1666">
        <v>1</v>
      </c>
    </row>
    <row r="1667" spans="1:17" hidden="1" x14ac:dyDescent="0.25">
      <c r="A1667" t="str">
        <f>'Designated Places'!A27</f>
        <v xml:space="preserve">Bluesky </v>
      </c>
      <c r="B1667">
        <f>'Designated Places'!B27</f>
        <v>258</v>
      </c>
      <c r="Q1667">
        <v>1</v>
      </c>
    </row>
    <row r="1668" spans="1:17" hidden="1" x14ac:dyDescent="0.25">
      <c r="A1668" t="str">
        <f>'Designated Places'!A28</f>
        <v xml:space="preserve">Bluffton </v>
      </c>
      <c r="B1668">
        <f>'Designated Places'!B28</f>
        <v>146</v>
      </c>
      <c r="Q1668">
        <v>1</v>
      </c>
    </row>
    <row r="1669" spans="1:17" hidden="1" x14ac:dyDescent="0.25">
      <c r="A1669" t="str">
        <f>'Designated Places'!A29</f>
        <v xml:space="preserve">Bone Town </v>
      </c>
      <c r="B1669">
        <f>'Designated Places'!B29</f>
        <v>67</v>
      </c>
      <c r="Q1669">
        <v>1</v>
      </c>
    </row>
    <row r="1670" spans="1:17" hidden="1" x14ac:dyDescent="0.25">
      <c r="A1670" t="str">
        <f>'Designated Places'!A30</f>
        <v xml:space="preserve">Bragg Creek </v>
      </c>
      <c r="B1670">
        <f>'Designated Places'!B30</f>
        <v>678</v>
      </c>
      <c r="Q1670">
        <v>1</v>
      </c>
    </row>
    <row r="1671" spans="1:17" hidden="1" x14ac:dyDescent="0.25">
      <c r="A1671" t="str">
        <f>'Designated Places'!A31</f>
        <v xml:space="preserve">Braim </v>
      </c>
      <c r="B1671">
        <f>'Designated Places'!B31</f>
        <v>83</v>
      </c>
      <c r="Q1671">
        <v>1</v>
      </c>
    </row>
    <row r="1672" spans="1:17" hidden="1" x14ac:dyDescent="0.25">
      <c r="A1672" t="str">
        <f>'Designated Places'!A32</f>
        <v xml:space="preserve">Bristol Oakes </v>
      </c>
      <c r="B1672">
        <f>'Designated Places'!B32</f>
        <v>283</v>
      </c>
      <c r="Q1672">
        <v>1</v>
      </c>
    </row>
    <row r="1673" spans="1:17" hidden="1" x14ac:dyDescent="0.25">
      <c r="A1673" t="str">
        <f>'Designated Places'!A33</f>
        <v xml:space="preserve">Brownvale </v>
      </c>
      <c r="B1673">
        <f>'Designated Places'!B33</f>
        <v>109</v>
      </c>
      <c r="Q1673">
        <v>1</v>
      </c>
    </row>
    <row r="1674" spans="1:17" hidden="1" x14ac:dyDescent="0.25">
      <c r="A1674" t="str">
        <f>'Designated Places'!A34</f>
        <v xml:space="preserve">Brule </v>
      </c>
      <c r="B1674">
        <f>'Designated Places'!B34</f>
        <v>165</v>
      </c>
      <c r="Q1674">
        <v>1</v>
      </c>
    </row>
    <row r="1675" spans="1:17" hidden="1" x14ac:dyDescent="0.25">
      <c r="A1675" t="str">
        <f>'Designated Places'!A35</f>
        <v xml:space="preserve">Buck Lake </v>
      </c>
      <c r="B1675">
        <f>'Designated Places'!B35</f>
        <v>129</v>
      </c>
      <c r="Q1675">
        <v>1</v>
      </c>
    </row>
    <row r="1676" spans="1:17" hidden="1" x14ac:dyDescent="0.25">
      <c r="A1676" t="str">
        <f>'Designated Places'!A36</f>
        <v xml:space="preserve">Buffalo Lake </v>
      </c>
      <c r="B1676">
        <f>'Designated Places'!B36</f>
        <v>722</v>
      </c>
      <c r="Q1676">
        <v>1</v>
      </c>
    </row>
    <row r="1677" spans="1:17" hidden="1" x14ac:dyDescent="0.25">
      <c r="A1677" t="str">
        <f>'Designated Places'!A37</f>
        <v xml:space="preserve">Busby </v>
      </c>
      <c r="B1677">
        <f>'Designated Places'!B37</f>
        <v>90</v>
      </c>
      <c r="Q1677">
        <v>1</v>
      </c>
    </row>
    <row r="1678" spans="1:17" hidden="1" x14ac:dyDescent="0.25">
      <c r="A1678" t="str">
        <f>'Designated Places'!A38</f>
        <v xml:space="preserve">Byemoor </v>
      </c>
      <c r="B1678">
        <f>'Designated Places'!B38</f>
        <v>50</v>
      </c>
      <c r="Q1678">
        <v>1</v>
      </c>
    </row>
    <row r="1679" spans="1:17" hidden="1" x14ac:dyDescent="0.25">
      <c r="A1679" t="str">
        <f>'Designated Places'!A39</f>
        <v xml:space="preserve">Cadogan </v>
      </c>
      <c r="B1679">
        <f>'Designated Places'!B39</f>
        <v>132</v>
      </c>
      <c r="Q1679">
        <v>1</v>
      </c>
    </row>
    <row r="1680" spans="1:17" hidden="1" x14ac:dyDescent="0.25">
      <c r="A1680" t="str">
        <f>'Designated Places'!A40</f>
        <v xml:space="preserve">Cadomin </v>
      </c>
      <c r="B1680">
        <f>'Designated Places'!B40</f>
        <v>64</v>
      </c>
      <c r="Q1680">
        <v>1</v>
      </c>
    </row>
    <row r="1681" spans="1:17" hidden="1" x14ac:dyDescent="0.25">
      <c r="A1681" t="str">
        <f>'Designated Places'!A41</f>
        <v xml:space="preserve">Cadotte Lake </v>
      </c>
      <c r="B1681">
        <f>'Designated Places'!B41</f>
        <v>19</v>
      </c>
      <c r="Q1681">
        <v>1</v>
      </c>
    </row>
    <row r="1682" spans="1:17" hidden="1" x14ac:dyDescent="0.25">
      <c r="A1682" t="str">
        <f>'Designated Places'!A42</f>
        <v xml:space="preserve">Calahoo </v>
      </c>
      <c r="B1682">
        <f>'Designated Places'!B42</f>
        <v>197</v>
      </c>
      <c r="Q1682">
        <v>1</v>
      </c>
    </row>
    <row r="1683" spans="1:17" hidden="1" x14ac:dyDescent="0.25">
      <c r="A1683" t="str">
        <f>'Designated Places'!A43</f>
        <v xml:space="preserve">Calling Lake </v>
      </c>
      <c r="B1683">
        <f>'Designated Places'!B43</f>
        <v>270</v>
      </c>
      <c r="Q1683">
        <v>1</v>
      </c>
    </row>
    <row r="1684" spans="1:17" hidden="1" x14ac:dyDescent="0.25">
      <c r="A1684" t="str">
        <f>'Designated Places'!A44</f>
        <v xml:space="preserve">Canyon Creek </v>
      </c>
      <c r="B1684">
        <f>'Designated Places'!B44</f>
        <v>251</v>
      </c>
      <c r="Q1684">
        <v>1</v>
      </c>
    </row>
    <row r="1685" spans="1:17" hidden="1" x14ac:dyDescent="0.25">
      <c r="A1685" t="str">
        <f>'Designated Places'!A45</f>
        <v xml:space="preserve">Canyon Heights </v>
      </c>
      <c r="B1685">
        <f>'Designated Places'!B45</f>
        <v>87</v>
      </c>
      <c r="Q1685">
        <v>1</v>
      </c>
    </row>
    <row r="1686" spans="1:17" hidden="1" x14ac:dyDescent="0.25">
      <c r="A1686" t="str">
        <f>'Designated Places'!A46</f>
        <v xml:space="preserve">Carbondale </v>
      </c>
      <c r="B1686">
        <f>'Designated Places'!B46</f>
        <v>66</v>
      </c>
      <c r="Q1686">
        <v>1</v>
      </c>
    </row>
    <row r="1687" spans="1:17" hidden="1" x14ac:dyDescent="0.25">
      <c r="A1687" t="str">
        <f>'Designated Places'!A47</f>
        <v xml:space="preserve">Carseland </v>
      </c>
      <c r="B1687">
        <f>'Designated Places'!B47</f>
        <v>662</v>
      </c>
      <c r="Q1687">
        <v>1</v>
      </c>
    </row>
    <row r="1688" spans="1:17" hidden="1" x14ac:dyDescent="0.25">
      <c r="A1688" t="str">
        <f>'Designated Places'!A48</f>
        <v xml:space="preserve">Cayley </v>
      </c>
      <c r="B1688">
        <f>'Designated Places'!B48</f>
        <v>348</v>
      </c>
      <c r="Q1688">
        <v>1</v>
      </c>
    </row>
    <row r="1689" spans="1:17" hidden="1" x14ac:dyDescent="0.25">
      <c r="A1689" t="str">
        <f>'Designated Places'!A49</f>
        <v xml:space="preserve">Central Park </v>
      </c>
      <c r="B1689">
        <f>'Designated Places'!B49</f>
        <v>85</v>
      </c>
      <c r="Q1689">
        <v>1</v>
      </c>
    </row>
    <row r="1690" spans="1:17" hidden="1" x14ac:dyDescent="0.25">
      <c r="A1690" t="str">
        <f>'Designated Places'!A50</f>
        <v xml:space="preserve">Centre Calling Lake </v>
      </c>
      <c r="B1690">
        <f>'Designated Places'!B50</f>
        <v>189</v>
      </c>
      <c r="Q1690">
        <v>1</v>
      </c>
    </row>
    <row r="1691" spans="1:17" hidden="1" x14ac:dyDescent="0.25">
      <c r="A1691" t="str">
        <f>'Designated Places'!A51</f>
        <v xml:space="preserve">Chancellor </v>
      </c>
      <c r="B1691">
        <f>'Designated Places'!B51</f>
        <v>10</v>
      </c>
      <c r="Q1691">
        <v>1</v>
      </c>
    </row>
    <row r="1692" spans="1:17" hidden="1" x14ac:dyDescent="0.25">
      <c r="A1692" t="str">
        <f>'Designated Places'!A52</f>
        <v xml:space="preserve">Cheadle </v>
      </c>
      <c r="B1692">
        <f>'Designated Places'!B52</f>
        <v>69</v>
      </c>
      <c r="Q1692">
        <v>1</v>
      </c>
    </row>
    <row r="1693" spans="1:17" hidden="1" x14ac:dyDescent="0.25">
      <c r="A1693" t="str">
        <f>'Designated Places'!A53</f>
        <v xml:space="preserve">Chin </v>
      </c>
      <c r="B1693">
        <f>'Designated Places'!B53</f>
        <v>45</v>
      </c>
      <c r="Q1693">
        <v>1</v>
      </c>
    </row>
    <row r="1694" spans="1:17" hidden="1" x14ac:dyDescent="0.25">
      <c r="A1694" t="str">
        <f>'Designated Places'!A54</f>
        <v xml:space="preserve">Chipewyan Lake </v>
      </c>
      <c r="B1694">
        <f>'Designated Places'!B54</f>
        <v>83</v>
      </c>
      <c r="Q1694">
        <v>1</v>
      </c>
    </row>
    <row r="1695" spans="1:17" hidden="1" x14ac:dyDescent="0.25">
      <c r="A1695" t="str">
        <f>'Designated Places'!A55</f>
        <v xml:space="preserve">Chisholm </v>
      </c>
      <c r="B1695">
        <f>'Designated Places'!B55</f>
        <v>20</v>
      </c>
      <c r="Q1695">
        <v>1</v>
      </c>
    </row>
    <row r="1696" spans="1:17" hidden="1" x14ac:dyDescent="0.25">
      <c r="A1696" t="str">
        <f>'Designated Places'!A56</f>
        <v xml:space="preserve">Clandonald </v>
      </c>
      <c r="B1696">
        <f>'Designated Places'!B56</f>
        <v>124</v>
      </c>
      <c r="Q1696">
        <v>1</v>
      </c>
    </row>
    <row r="1697" spans="1:17" hidden="1" x14ac:dyDescent="0.25">
      <c r="A1697" t="str">
        <f>'Designated Places'!A57</f>
        <v xml:space="preserve">Clearwater Estates </v>
      </c>
      <c r="B1697">
        <f>'Designated Places'!B57</f>
        <v>86</v>
      </c>
      <c r="Q1697">
        <v>1</v>
      </c>
    </row>
    <row r="1698" spans="1:17" hidden="1" x14ac:dyDescent="0.25">
      <c r="A1698" t="str">
        <f>'Designated Places'!A58</f>
        <v xml:space="preserve">Cluny </v>
      </c>
      <c r="B1698">
        <f>'Designated Places'!B58</f>
        <v>105</v>
      </c>
      <c r="Q1698">
        <v>1</v>
      </c>
    </row>
    <row r="1699" spans="1:17" hidden="1" x14ac:dyDescent="0.25">
      <c r="A1699" t="str">
        <f>'Designated Places'!A59</f>
        <v>Cochrane Lake</v>
      </c>
      <c r="B1699">
        <f>'Designated Places'!B59</f>
        <v>182</v>
      </c>
      <c r="Q1699">
        <v>1</v>
      </c>
    </row>
    <row r="1700" spans="1:17" hidden="1" x14ac:dyDescent="0.25">
      <c r="A1700" t="str">
        <f>'Designated Places'!A60</f>
        <v xml:space="preserve">Colinton </v>
      </c>
      <c r="B1700">
        <f>'Designated Places'!B60</f>
        <v>195</v>
      </c>
      <c r="Q1700">
        <v>1</v>
      </c>
    </row>
    <row r="1701" spans="1:17" hidden="1" x14ac:dyDescent="0.25">
      <c r="A1701" t="str">
        <f>'Designated Places'!A61</f>
        <v xml:space="preserve">Collingwood Cove </v>
      </c>
      <c r="B1701">
        <f>'Designated Places'!B61</f>
        <v>345</v>
      </c>
      <c r="Q1701">
        <v>1</v>
      </c>
    </row>
    <row r="1702" spans="1:17" hidden="1" x14ac:dyDescent="0.25">
      <c r="A1702" t="str">
        <f>'Designated Places'!A62</f>
        <v xml:space="preserve">Conklin </v>
      </c>
      <c r="B1702">
        <f>'Designated Places'!B62</f>
        <v>199</v>
      </c>
      <c r="Q1702">
        <v>1</v>
      </c>
    </row>
    <row r="1703" spans="1:17" hidden="1" x14ac:dyDescent="0.25">
      <c r="A1703" t="str">
        <f>'Designated Places'!A63</f>
        <v xml:space="preserve">Crystal Meadows </v>
      </c>
      <c r="B1703">
        <f>'Designated Places'!B63</f>
        <v>141</v>
      </c>
      <c r="Q1703">
        <v>1</v>
      </c>
    </row>
    <row r="1704" spans="1:17" hidden="1" x14ac:dyDescent="0.25">
      <c r="A1704" t="str">
        <f>'Designated Places'!A64</f>
        <v xml:space="preserve">Dapp </v>
      </c>
      <c r="B1704">
        <f>'Designated Places'!B64</f>
        <v>27</v>
      </c>
      <c r="Q1704">
        <v>1</v>
      </c>
    </row>
    <row r="1705" spans="1:17" hidden="1" x14ac:dyDescent="0.25">
      <c r="A1705" t="str">
        <f>'Designated Places'!A65</f>
        <v xml:space="preserve">Dawn Valley </v>
      </c>
      <c r="B1705">
        <f>'Designated Places'!B65</f>
        <v>194</v>
      </c>
      <c r="Q1705">
        <v>1</v>
      </c>
    </row>
    <row r="1706" spans="1:17" hidden="1" x14ac:dyDescent="0.25">
      <c r="A1706" t="str">
        <f>'Designated Places'!A66</f>
        <v xml:space="preserve">DeBolt </v>
      </c>
      <c r="B1706">
        <f>'Designated Places'!B66</f>
        <v>128</v>
      </c>
      <c r="Q1706">
        <v>1</v>
      </c>
    </row>
    <row r="1707" spans="1:17" hidden="1" x14ac:dyDescent="0.25">
      <c r="A1707" t="str">
        <f>'Designated Places'!A67</f>
        <v xml:space="preserve">Desmarais </v>
      </c>
      <c r="B1707">
        <f>'Designated Places'!B67</f>
        <v>108</v>
      </c>
      <c r="Q1707">
        <v>1</v>
      </c>
    </row>
    <row r="1708" spans="1:17" hidden="1" x14ac:dyDescent="0.25">
      <c r="A1708" t="str">
        <f>'Designated Places'!A68</f>
        <v xml:space="preserve">Devonshire Meadows </v>
      </c>
      <c r="B1708">
        <f>'Designated Places'!B68</f>
        <v>159</v>
      </c>
      <c r="Q1708">
        <v>1</v>
      </c>
    </row>
    <row r="1709" spans="1:17" hidden="1" x14ac:dyDescent="0.25">
      <c r="A1709" t="str">
        <f>'Designated Places'!A69</f>
        <v xml:space="preserve">Diamond City </v>
      </c>
      <c r="B1709">
        <f>'Designated Places'!B69</f>
        <v>177</v>
      </c>
      <c r="Q1709">
        <v>1</v>
      </c>
    </row>
    <row r="1710" spans="1:17" hidden="1" x14ac:dyDescent="0.25">
      <c r="A1710" t="str">
        <f>'Designated Places'!A70</f>
        <v xml:space="preserve">Dickson </v>
      </c>
      <c r="B1710">
        <f>'Designated Places'!B70</f>
        <v>77</v>
      </c>
      <c r="Q1710">
        <v>1</v>
      </c>
    </row>
    <row r="1711" spans="1:17" hidden="1" x14ac:dyDescent="0.25">
      <c r="A1711" t="str">
        <f>'Designated Places'!A71</f>
        <v xml:space="preserve">Dixonville </v>
      </c>
      <c r="B1711">
        <f>'Designated Places'!B71</f>
        <v>121</v>
      </c>
      <c r="Q1711">
        <v>1</v>
      </c>
    </row>
    <row r="1712" spans="1:17" hidden="1" x14ac:dyDescent="0.25">
      <c r="A1712" t="str">
        <f>'Designated Places'!A72</f>
        <v xml:space="preserve">Donatville </v>
      </c>
      <c r="B1712">
        <f>'Designated Places'!B72</f>
        <v>10</v>
      </c>
      <c r="Q1712">
        <v>1</v>
      </c>
    </row>
    <row r="1713" spans="1:17" hidden="1" x14ac:dyDescent="0.25">
      <c r="A1713" t="str">
        <f>'Designated Places'!A73</f>
        <v xml:space="preserve">Duhamel </v>
      </c>
      <c r="B1713">
        <f>'Designated Places'!B73</f>
        <v>38</v>
      </c>
      <c r="Q1713">
        <v>1</v>
      </c>
    </row>
    <row r="1714" spans="1:17" hidden="1" x14ac:dyDescent="0.25">
      <c r="A1714" t="str">
        <f>'Designated Places'!A74</f>
        <v xml:space="preserve">Dunmore </v>
      </c>
      <c r="B1714">
        <f>'Designated Places'!B74</f>
        <v>548</v>
      </c>
      <c r="Q1714">
        <v>1</v>
      </c>
    </row>
    <row r="1715" spans="1:17" hidden="1" x14ac:dyDescent="0.25">
      <c r="A1715" t="str">
        <f>'Designated Places'!A75</f>
        <v xml:space="preserve">Eaglesham </v>
      </c>
      <c r="B1715">
        <f>'Designated Places'!B75</f>
        <v>147</v>
      </c>
      <c r="Q1715">
        <v>1</v>
      </c>
    </row>
    <row r="1716" spans="1:17" hidden="1" x14ac:dyDescent="0.25">
      <c r="A1716" t="str">
        <f>'Designated Places'!A76</f>
        <v xml:space="preserve">East Coulee </v>
      </c>
      <c r="B1716">
        <f>'Designated Places'!B76</f>
        <v>177</v>
      </c>
      <c r="Q1716">
        <v>1</v>
      </c>
    </row>
    <row r="1717" spans="1:17" hidden="1" x14ac:dyDescent="0.25">
      <c r="A1717" t="str">
        <f>'Designated Places'!A77</f>
        <v xml:space="preserve">East Prairie </v>
      </c>
      <c r="B1717">
        <f>'Designated Places'!B77</f>
        <v>420</v>
      </c>
      <c r="Q1717">
        <v>1</v>
      </c>
    </row>
    <row r="1718" spans="1:17" hidden="1" x14ac:dyDescent="0.25">
      <c r="A1718" t="str">
        <f>'Designated Places'!A78</f>
        <v xml:space="preserve">Eastview Acres </v>
      </c>
      <c r="B1718">
        <f>'Designated Places'!B78</f>
        <v>55</v>
      </c>
      <c r="Q1718">
        <v>1</v>
      </c>
    </row>
    <row r="1719" spans="1:17" hidden="1" x14ac:dyDescent="0.25">
      <c r="A1719" t="str">
        <f>'Designated Places'!A79</f>
        <v xml:space="preserve">Eldoes Trailer Park </v>
      </c>
      <c r="B1719">
        <f>'Designated Places'!B79</f>
        <v>179</v>
      </c>
      <c r="Q1719">
        <v>1</v>
      </c>
    </row>
    <row r="1720" spans="1:17" hidden="1" x14ac:dyDescent="0.25">
      <c r="A1720" t="str">
        <f>'Designated Places'!A80</f>
        <v xml:space="preserve">Elizabeth </v>
      </c>
      <c r="B1720">
        <f>'Designated Places'!B80</f>
        <v>663</v>
      </c>
      <c r="Q1720">
        <v>1</v>
      </c>
    </row>
    <row r="1721" spans="1:17" hidden="1" x14ac:dyDescent="0.25">
      <c r="A1721" t="str">
        <f>'Designated Places'!A81</f>
        <v xml:space="preserve">Elkwater </v>
      </c>
      <c r="B1721">
        <f>'Designated Places'!B81</f>
        <v>107</v>
      </c>
      <c r="Q1721">
        <v>1</v>
      </c>
    </row>
    <row r="1722" spans="1:17" hidden="1" x14ac:dyDescent="0.25">
      <c r="A1722" t="str">
        <f>'Designated Places'!A82</f>
        <v xml:space="preserve">Ellscott </v>
      </c>
      <c r="B1722">
        <f>'Designated Places'!B82</f>
        <v>10</v>
      </c>
      <c r="Q1722">
        <v>1</v>
      </c>
    </row>
    <row r="1723" spans="1:17" hidden="1" x14ac:dyDescent="0.25">
      <c r="A1723" t="str">
        <f>'Designated Places'!A83</f>
        <v xml:space="preserve">Endiang </v>
      </c>
      <c r="B1723">
        <f>'Designated Places'!B83</f>
        <v>35</v>
      </c>
      <c r="Q1723">
        <v>1</v>
      </c>
    </row>
    <row r="1724" spans="1:17" hidden="1" x14ac:dyDescent="0.25">
      <c r="A1724" t="str">
        <f>'Designated Places'!A84</f>
        <v xml:space="preserve">Enilda </v>
      </c>
      <c r="B1724">
        <f>'Designated Places'!B84</f>
        <v>160</v>
      </c>
      <c r="Q1724">
        <v>1</v>
      </c>
    </row>
    <row r="1725" spans="1:17" hidden="1" x14ac:dyDescent="0.25">
      <c r="A1725" t="str">
        <f>'Designated Places'!A85</f>
        <v xml:space="preserve">Erin Estates </v>
      </c>
      <c r="B1725">
        <f>'Designated Places'!B85</f>
        <v>82</v>
      </c>
      <c r="Q1725">
        <v>1</v>
      </c>
    </row>
    <row r="1726" spans="1:17" hidden="1" x14ac:dyDescent="0.25">
      <c r="A1726" t="str">
        <f>'Designated Places'!A86</f>
        <v xml:space="preserve">Erskine </v>
      </c>
      <c r="B1726">
        <f>'Designated Places'!B86</f>
        <v>352</v>
      </c>
      <c r="Q1726">
        <v>1</v>
      </c>
    </row>
    <row r="1727" spans="1:17" hidden="1" x14ac:dyDescent="0.25">
      <c r="A1727" t="str">
        <f>'Designated Places'!A87</f>
        <v xml:space="preserve">Evansburg </v>
      </c>
      <c r="B1727">
        <f>'Designated Places'!B87</f>
        <v>879</v>
      </c>
      <c r="Q1727">
        <v>1</v>
      </c>
    </row>
    <row r="1728" spans="1:17" hidden="1" x14ac:dyDescent="0.25">
      <c r="A1728" t="str">
        <f>'Designated Places'!A88</f>
        <v xml:space="preserve">Exshaw </v>
      </c>
      <c r="B1728">
        <f>'Designated Places'!B88</f>
        <v>446</v>
      </c>
      <c r="Q1728">
        <v>1</v>
      </c>
    </row>
    <row r="1729" spans="1:17" hidden="1" x14ac:dyDescent="0.25">
      <c r="A1729" t="str">
        <f>'Designated Places'!A89</f>
        <v xml:space="preserve">Faust </v>
      </c>
      <c r="B1729">
        <f>'Designated Places'!B89</f>
        <v>365</v>
      </c>
      <c r="Q1729">
        <v>1</v>
      </c>
    </row>
    <row r="1730" spans="1:17" hidden="1" x14ac:dyDescent="0.25">
      <c r="A1730" t="str">
        <f>'Designated Places'!A90</f>
        <v xml:space="preserve">Fawcett </v>
      </c>
      <c r="B1730">
        <f>'Designated Places'!B90</f>
        <v>102</v>
      </c>
      <c r="Q1730">
        <v>1</v>
      </c>
    </row>
    <row r="1731" spans="1:17" hidden="1" x14ac:dyDescent="0.25">
      <c r="A1731" t="str">
        <f>'Designated Places'!A91</f>
        <v xml:space="preserve">Ferrier </v>
      </c>
      <c r="B1731">
        <f>'Designated Places'!B91</f>
        <v>380</v>
      </c>
      <c r="Q1731">
        <v>1</v>
      </c>
    </row>
    <row r="1732" spans="1:17" hidden="1" x14ac:dyDescent="0.25">
      <c r="A1732" t="str">
        <f>'Designated Places'!A92</f>
        <v xml:space="preserve">Fishing Lake </v>
      </c>
      <c r="B1732">
        <f>'Designated Places'!B92</f>
        <v>484</v>
      </c>
      <c r="Q1732">
        <v>1</v>
      </c>
    </row>
    <row r="1733" spans="1:17" hidden="1" x14ac:dyDescent="0.25">
      <c r="A1733" t="str">
        <f>'Designated Places'!A93</f>
        <v xml:space="preserve">Flatbush </v>
      </c>
      <c r="B1733">
        <f>'Designated Places'!B93</f>
        <v>30</v>
      </c>
      <c r="Q1733">
        <v>1</v>
      </c>
    </row>
    <row r="1734" spans="1:17" hidden="1" x14ac:dyDescent="0.25">
      <c r="A1734" t="str">
        <f>'Designated Places'!A94</f>
        <v xml:space="preserve">Fleming Park </v>
      </c>
      <c r="B1734">
        <f>'Designated Places'!B94</f>
        <v>125</v>
      </c>
      <c r="Q1734">
        <v>1</v>
      </c>
    </row>
    <row r="1735" spans="1:17" hidden="1" x14ac:dyDescent="0.25">
      <c r="A1735" t="str">
        <f>'Designated Places'!A95</f>
        <v xml:space="preserve">Flyingshot Lake </v>
      </c>
      <c r="B1735">
        <f>'Designated Places'!B95</f>
        <v>253</v>
      </c>
      <c r="Q1735">
        <v>1</v>
      </c>
    </row>
    <row r="1736" spans="1:17" hidden="1" x14ac:dyDescent="0.25">
      <c r="A1736" t="str">
        <f>'Designated Places'!A96</f>
        <v xml:space="preserve">Fort Chipewyan </v>
      </c>
      <c r="B1736">
        <f>'Designated Places'!B96</f>
        <v>902</v>
      </c>
      <c r="Q1736">
        <v>1</v>
      </c>
    </row>
    <row r="1737" spans="1:17" hidden="1" x14ac:dyDescent="0.25">
      <c r="A1737" t="str">
        <f>'Designated Places'!A97</f>
        <v xml:space="preserve">Fort Kent </v>
      </c>
      <c r="B1737">
        <f>'Designated Places'!B97</f>
        <v>200</v>
      </c>
      <c r="Q1737">
        <v>1</v>
      </c>
    </row>
    <row r="1738" spans="1:17" hidden="1" x14ac:dyDescent="0.25">
      <c r="A1738" t="str">
        <f>'Designated Places'!A98</f>
        <v xml:space="preserve">Fort Vermilion </v>
      </c>
      <c r="B1738">
        <f>'Designated Places'!B98</f>
        <v>818</v>
      </c>
      <c r="Q1738">
        <v>1</v>
      </c>
    </row>
    <row r="1739" spans="1:17" hidden="1" x14ac:dyDescent="0.25">
      <c r="A1739" t="str">
        <f>'Designated Places'!A99</f>
        <v xml:space="preserve">Frank </v>
      </c>
      <c r="B1739">
        <f>'Designated Places'!B99</f>
        <v>131</v>
      </c>
      <c r="Q1739">
        <v>1</v>
      </c>
    </row>
    <row r="1740" spans="1:17" hidden="1" x14ac:dyDescent="0.25">
      <c r="A1740" t="str">
        <f>'Designated Places'!A100</f>
        <v xml:space="preserve">Gainford </v>
      </c>
      <c r="B1740">
        <f>'Designated Places'!B100</f>
        <v>132</v>
      </c>
      <c r="Q1740">
        <v>1</v>
      </c>
    </row>
    <row r="1741" spans="1:17" hidden="1" x14ac:dyDescent="0.25">
      <c r="A1741" t="str">
        <f>'Designated Places'!A101</f>
        <v xml:space="preserve">Garden Grove Estates </v>
      </c>
      <c r="B1741">
        <f>'Designated Places'!B101</f>
        <v>270</v>
      </c>
      <c r="Q1741">
        <v>1</v>
      </c>
    </row>
    <row r="1742" spans="1:17" hidden="1" x14ac:dyDescent="0.25">
      <c r="A1742" t="str">
        <f>'Designated Places'!A102</f>
        <v>Gift Lake</v>
      </c>
      <c r="B1742">
        <f>'Designated Places'!B102</f>
        <v>820</v>
      </c>
      <c r="Q1742">
        <v>1</v>
      </c>
    </row>
    <row r="1743" spans="1:17" hidden="1" x14ac:dyDescent="0.25">
      <c r="A1743" t="str">
        <f>'Designated Places'!A103</f>
        <v xml:space="preserve">Gleichen </v>
      </c>
      <c r="B1743">
        <f>'Designated Places'!B103</f>
        <v>408</v>
      </c>
      <c r="Q1743">
        <v>1</v>
      </c>
    </row>
    <row r="1744" spans="1:17" hidden="1" x14ac:dyDescent="0.25">
      <c r="A1744" t="str">
        <f>'Designated Places'!A104</f>
        <v xml:space="preserve">Glory Hills </v>
      </c>
      <c r="B1744">
        <f>'Designated Places'!B104</f>
        <v>212</v>
      </c>
      <c r="Q1744">
        <v>1</v>
      </c>
    </row>
    <row r="1745" spans="1:17" hidden="1" x14ac:dyDescent="0.25">
      <c r="A1745" t="str">
        <f>'Designated Places'!A105</f>
        <v xml:space="preserve">Grandmuir Estates </v>
      </c>
      <c r="B1745">
        <f>'Designated Places'!B105</f>
        <v>72</v>
      </c>
      <c r="Q1745">
        <v>1</v>
      </c>
    </row>
    <row r="1746" spans="1:17" hidden="1" x14ac:dyDescent="0.25">
      <c r="A1746" t="str">
        <f>'Designated Places'!A106</f>
        <v xml:space="preserve">Grassland </v>
      </c>
      <c r="B1746">
        <f>'Designated Places'!B106</f>
        <v>101</v>
      </c>
      <c r="Q1746">
        <v>1</v>
      </c>
    </row>
    <row r="1747" spans="1:17" hidden="1" x14ac:dyDescent="0.25">
      <c r="A1747" t="str">
        <f>'Designated Places'!A107</f>
        <v xml:space="preserve">Grassy Lake </v>
      </c>
      <c r="B1747">
        <f>'Designated Places'!B107</f>
        <v>443</v>
      </c>
      <c r="Q1747">
        <v>1</v>
      </c>
    </row>
    <row r="1748" spans="1:17" hidden="1" x14ac:dyDescent="0.25">
      <c r="A1748" t="str">
        <f>'Designated Places'!A108</f>
        <v xml:space="preserve">Green Acre Estates </v>
      </c>
      <c r="B1748">
        <f>'Designated Places'!B108</f>
        <v>152</v>
      </c>
      <c r="Q1748">
        <v>1</v>
      </c>
    </row>
    <row r="1749" spans="1:17" hidden="1" x14ac:dyDescent="0.25">
      <c r="A1749" t="str">
        <f>'Designated Places'!A109</f>
        <v xml:space="preserve">Gregoire Lake Estates </v>
      </c>
      <c r="B1749">
        <f>'Designated Places'!B109</f>
        <v>192</v>
      </c>
      <c r="Q1749">
        <v>1</v>
      </c>
    </row>
    <row r="1750" spans="1:17" hidden="1" x14ac:dyDescent="0.25">
      <c r="A1750" t="str">
        <f>'Designated Places'!A110</f>
        <v xml:space="preserve">Grouard Mission </v>
      </c>
      <c r="B1750">
        <f>'Designated Places'!B110</f>
        <v>436</v>
      </c>
      <c r="Q1750">
        <v>1</v>
      </c>
    </row>
    <row r="1751" spans="1:17" hidden="1" x14ac:dyDescent="0.25">
      <c r="A1751" t="str">
        <f>'Designated Places'!A111</f>
        <v>Grouard</v>
      </c>
      <c r="B1751">
        <f>'Designated Places'!B111</f>
        <v>436</v>
      </c>
      <c r="Q1751">
        <v>1</v>
      </c>
    </row>
    <row r="1752" spans="1:17" hidden="1" x14ac:dyDescent="0.25">
      <c r="A1752" t="str">
        <f>'Designated Places'!A112</f>
        <v xml:space="preserve">Gunn </v>
      </c>
      <c r="B1752">
        <f>'Designated Places'!B112</f>
        <v>101</v>
      </c>
      <c r="Q1752">
        <v>1</v>
      </c>
    </row>
    <row r="1753" spans="1:17" hidden="1" x14ac:dyDescent="0.25">
      <c r="A1753" t="str">
        <f>'Designated Places'!A113</f>
        <v xml:space="preserve">Gwynne </v>
      </c>
      <c r="B1753">
        <f>'Designated Places'!B113</f>
        <v>130</v>
      </c>
      <c r="Q1753">
        <v>1</v>
      </c>
    </row>
    <row r="1754" spans="1:17" hidden="1" x14ac:dyDescent="0.25">
      <c r="A1754" t="str">
        <f>'Designated Places'!A114</f>
        <v xml:space="preserve">Half Moon Estates </v>
      </c>
      <c r="B1754">
        <f>'Designated Places'!B114</f>
        <v>288</v>
      </c>
      <c r="Q1754">
        <v>1</v>
      </c>
    </row>
    <row r="1755" spans="1:17" hidden="1" x14ac:dyDescent="0.25">
      <c r="A1755" t="str">
        <f>'Designated Places'!A115</f>
        <v>Half Moon Lake</v>
      </c>
      <c r="B1755">
        <f>'Designated Places'!B115</f>
        <v>288</v>
      </c>
      <c r="Q1755">
        <v>1</v>
      </c>
    </row>
    <row r="1756" spans="1:17" hidden="1" x14ac:dyDescent="0.25">
      <c r="A1756" t="str">
        <f>'Designated Places'!A116</f>
        <v xml:space="preserve">Harvie Heights </v>
      </c>
      <c r="B1756">
        <f>'Designated Places'!B116</f>
        <v>207</v>
      </c>
      <c r="Q1756">
        <v>1</v>
      </c>
    </row>
    <row r="1757" spans="1:17" hidden="1" x14ac:dyDescent="0.25">
      <c r="A1757" t="str">
        <f>'Designated Places'!A117</f>
        <v xml:space="preserve">Haynes </v>
      </c>
      <c r="B1757">
        <f>'Designated Places'!B117</f>
        <v>25</v>
      </c>
      <c r="Q1757">
        <v>1</v>
      </c>
    </row>
    <row r="1758" spans="1:17" hidden="1" x14ac:dyDescent="0.25">
      <c r="A1758" t="str">
        <f>'Designated Places'!A118</f>
        <v xml:space="preserve">Hayter </v>
      </c>
      <c r="B1758">
        <f>'Designated Places'!B118</f>
        <v>133</v>
      </c>
      <c r="Q1758">
        <v>1</v>
      </c>
    </row>
    <row r="1759" spans="1:17" hidden="1" x14ac:dyDescent="0.25">
      <c r="A1759" t="str">
        <f>'Designated Places'!A119</f>
        <v xml:space="preserve">Herder </v>
      </c>
      <c r="B1759">
        <f>'Designated Places'!B119</f>
        <v>59</v>
      </c>
      <c r="Q1759">
        <v>1</v>
      </c>
    </row>
    <row r="1760" spans="1:17" hidden="1" x14ac:dyDescent="0.25">
      <c r="A1760" t="str">
        <f>'Designated Places'!A120</f>
        <v xml:space="preserve">Heritage Woods </v>
      </c>
      <c r="B1760">
        <f>'Designated Places'!B120</f>
        <v>108</v>
      </c>
      <c r="Q1760">
        <v>1</v>
      </c>
    </row>
    <row r="1761" spans="1:17" hidden="1" x14ac:dyDescent="0.25">
      <c r="A1761" t="str">
        <f>'Designated Places'!A121</f>
        <v xml:space="preserve">Hesketh </v>
      </c>
      <c r="B1761">
        <f>'Designated Places'!B121</f>
        <v>15</v>
      </c>
      <c r="Q1761">
        <v>1</v>
      </c>
    </row>
    <row r="1762" spans="1:17" hidden="1" x14ac:dyDescent="0.25">
      <c r="A1762" t="str">
        <f>'Designated Places'!A122</f>
        <v xml:space="preserve">Hewitt Estates </v>
      </c>
      <c r="B1762">
        <f>'Designated Places'!B122</f>
        <v>215</v>
      </c>
      <c r="Q1762">
        <v>1</v>
      </c>
    </row>
    <row r="1763" spans="1:17" hidden="1" x14ac:dyDescent="0.25">
      <c r="A1763" t="str">
        <f>'Designated Places'!A123</f>
        <v xml:space="preserve">High Point Estates </v>
      </c>
      <c r="B1763">
        <f>'Designated Places'!B123</f>
        <v>104</v>
      </c>
      <c r="Q1763">
        <v>1</v>
      </c>
    </row>
    <row r="1764" spans="1:17" hidden="1" x14ac:dyDescent="0.25">
      <c r="A1764" t="str">
        <f>'Designated Places'!A124</f>
        <v xml:space="preserve">Hilda </v>
      </c>
      <c r="B1764">
        <f>'Designated Places'!B124</f>
        <v>55</v>
      </c>
      <c r="Q1764">
        <v>1</v>
      </c>
    </row>
    <row r="1765" spans="1:17" hidden="1" x14ac:dyDescent="0.25">
      <c r="A1765" t="str">
        <f>'Designated Places'!A125</f>
        <v xml:space="preserve">Hillcrest Mines </v>
      </c>
      <c r="B1765">
        <f>'Designated Places'!B125</f>
        <v>564</v>
      </c>
      <c r="Q1765">
        <v>1</v>
      </c>
    </row>
    <row r="1766" spans="1:17" hidden="1" x14ac:dyDescent="0.25">
      <c r="A1766" t="str">
        <f>'Designated Places'!A126</f>
        <v>Hillcrest</v>
      </c>
      <c r="B1766">
        <f>'Designated Places'!B126</f>
        <v>564</v>
      </c>
      <c r="Q1766">
        <v>1</v>
      </c>
    </row>
    <row r="1767" spans="1:17" hidden="1" x14ac:dyDescent="0.25">
      <c r="A1767" t="str">
        <f>'Designated Places'!A127</f>
        <v xml:space="preserve">Hobbema </v>
      </c>
      <c r="B1767">
        <f>'Designated Places'!B127</f>
        <v>61</v>
      </c>
      <c r="Q1767">
        <v>1</v>
      </c>
    </row>
    <row r="1768" spans="1:17" hidden="1" x14ac:dyDescent="0.25">
      <c r="A1768" t="str">
        <f>'Designated Places'!A128</f>
        <v xml:space="preserve">Hu Haven </v>
      </c>
      <c r="B1768">
        <f>'Designated Places'!B128</f>
        <v>129</v>
      </c>
      <c r="Q1768">
        <v>1</v>
      </c>
    </row>
    <row r="1769" spans="1:17" hidden="1" x14ac:dyDescent="0.25">
      <c r="A1769" t="str">
        <f>'Designated Places'!A129</f>
        <v xml:space="preserve">Hubbles Lake </v>
      </c>
      <c r="B1769">
        <f>'Designated Places'!B129</f>
        <v>215</v>
      </c>
      <c r="Q1769">
        <v>1</v>
      </c>
    </row>
    <row r="1770" spans="1:17" hidden="1" x14ac:dyDescent="0.25">
      <c r="A1770" t="str">
        <f>'Designated Places'!A130</f>
        <v xml:space="preserve">Huxley </v>
      </c>
      <c r="B1770">
        <f>'Designated Places'!B130</f>
        <v>89</v>
      </c>
      <c r="Q1770">
        <v>1</v>
      </c>
    </row>
    <row r="1771" spans="1:17" hidden="1" x14ac:dyDescent="0.25">
      <c r="A1771" t="str">
        <f>'Designated Places'!A131</f>
        <v xml:space="preserve">Iron Springs </v>
      </c>
      <c r="B1771">
        <f>'Designated Places'!B131</f>
        <v>72</v>
      </c>
      <c r="Q1771">
        <v>1</v>
      </c>
    </row>
    <row r="1772" spans="1:17" hidden="1" x14ac:dyDescent="0.25">
      <c r="A1772" t="str">
        <f>'Designated Places'!A132</f>
        <v xml:space="preserve">Islay </v>
      </c>
      <c r="B1772">
        <f>'Designated Places'!B132</f>
        <v>189</v>
      </c>
      <c r="Q1772">
        <v>1</v>
      </c>
    </row>
    <row r="1773" spans="1:17" hidden="1" x14ac:dyDescent="0.25">
      <c r="A1773" t="str">
        <f>'Designated Places'!A133</f>
        <v xml:space="preserve">Janvier South </v>
      </c>
      <c r="B1773">
        <f>'Designated Places'!B133</f>
        <v>169</v>
      </c>
      <c r="Q1773">
        <v>1</v>
      </c>
    </row>
    <row r="1774" spans="1:17" hidden="1" x14ac:dyDescent="0.25">
      <c r="A1774" t="str">
        <f>'Designated Places'!A134</f>
        <v xml:space="preserve">Jarvie </v>
      </c>
      <c r="B1774">
        <f>'Designated Places'!B134</f>
        <v>114</v>
      </c>
      <c r="Q1774">
        <v>1</v>
      </c>
    </row>
    <row r="1775" spans="1:17" hidden="1" x14ac:dyDescent="0.25">
      <c r="A1775" t="str">
        <f>'Designated Places'!A135</f>
        <v xml:space="preserve">Joffre </v>
      </c>
      <c r="B1775">
        <f>'Designated Places'!B135</f>
        <v>176</v>
      </c>
      <c r="Q1775">
        <v>1</v>
      </c>
    </row>
    <row r="1776" spans="1:17" hidden="1" x14ac:dyDescent="0.25">
      <c r="A1776" t="str">
        <f>'Designated Places'!A136</f>
        <v xml:space="preserve">Johnson's Addition </v>
      </c>
      <c r="B1776">
        <f>'Designated Places'!B136</f>
        <v>50</v>
      </c>
      <c r="Q1776">
        <v>1</v>
      </c>
    </row>
    <row r="1777" spans="1:17" hidden="1" x14ac:dyDescent="0.25">
      <c r="A1777" t="str">
        <f>'Designated Places'!A137</f>
        <v xml:space="preserve">Josephburg </v>
      </c>
      <c r="B1777">
        <f>'Designated Places'!B137</f>
        <v>154</v>
      </c>
      <c r="Q1777">
        <v>1</v>
      </c>
    </row>
    <row r="1778" spans="1:17" hidden="1" x14ac:dyDescent="0.25">
      <c r="A1778" t="str">
        <f>'Designated Places'!A138</f>
        <v xml:space="preserve">Joussard </v>
      </c>
      <c r="B1778">
        <f>'Designated Places'!B138</f>
        <v>234</v>
      </c>
      <c r="Q1778">
        <v>1</v>
      </c>
    </row>
    <row r="1779" spans="1:17" hidden="1" x14ac:dyDescent="0.25">
      <c r="A1779" t="str">
        <f>'Designated Places'!A139</f>
        <v xml:space="preserve">Kelsey </v>
      </c>
      <c r="B1779">
        <f>'Designated Places'!B139</f>
        <v>10</v>
      </c>
      <c r="Q1779">
        <v>1</v>
      </c>
    </row>
    <row r="1780" spans="1:17" hidden="1" x14ac:dyDescent="0.25">
      <c r="A1780" t="str">
        <f>'Designated Places'!A140</f>
        <v>Kikino</v>
      </c>
      <c r="B1780">
        <f>'Designated Places'!B140</f>
        <v>927</v>
      </c>
      <c r="Q1780">
        <v>1</v>
      </c>
    </row>
    <row r="1781" spans="1:17" hidden="1" x14ac:dyDescent="0.25">
      <c r="A1781" t="str">
        <f>'Designated Places'!A144</f>
        <v xml:space="preserve">Kingman </v>
      </c>
      <c r="B1781">
        <f>'Designated Places'!B144</f>
        <v>87</v>
      </c>
      <c r="Q1781">
        <v>1</v>
      </c>
    </row>
    <row r="1782" spans="1:17" hidden="1" x14ac:dyDescent="0.25">
      <c r="A1782" t="str">
        <f>'Designated Places'!A145</f>
        <v xml:space="preserve">Kountry Meadow Estates </v>
      </c>
      <c r="B1782">
        <f>'Designated Places'!B145</f>
        <v>313</v>
      </c>
      <c r="Q1782">
        <v>1</v>
      </c>
    </row>
    <row r="1783" spans="1:17" hidden="1" x14ac:dyDescent="0.25">
      <c r="A1783" t="str">
        <f>'Designated Places'!A146</f>
        <v xml:space="preserve">La Crete </v>
      </c>
      <c r="B1783">
        <f>'Designated Places'!B146</f>
        <v>711</v>
      </c>
      <c r="Q1783">
        <v>1</v>
      </c>
    </row>
    <row r="1784" spans="1:17" hidden="1" x14ac:dyDescent="0.25">
      <c r="A1784" t="str">
        <f>'Designated Places'!A147</f>
        <v xml:space="preserve">La Glace </v>
      </c>
      <c r="B1784">
        <f>'Designated Places'!B147</f>
        <v>213</v>
      </c>
      <c r="Q1784">
        <v>1</v>
      </c>
    </row>
    <row r="1785" spans="1:17" hidden="1" x14ac:dyDescent="0.25">
      <c r="A1785" t="str">
        <f>'Designated Places'!A148</f>
        <v xml:space="preserve">Lac des Arcs </v>
      </c>
      <c r="B1785">
        <f>'Designated Places'!B148</f>
        <v>140</v>
      </c>
      <c r="Q1785">
        <v>1</v>
      </c>
    </row>
    <row r="1786" spans="1:17" hidden="1" x14ac:dyDescent="0.25">
      <c r="A1786" t="str">
        <f>'Designated Places'!A149</f>
        <v xml:space="preserve">Langdon </v>
      </c>
      <c r="B1786">
        <f>'Designated Places'!B149</f>
        <v>215</v>
      </c>
      <c r="Q1786">
        <v>1</v>
      </c>
    </row>
    <row r="1787" spans="1:17" hidden="1" x14ac:dyDescent="0.25">
      <c r="A1787" t="str">
        <f>'Designated Places'!A150</f>
        <v xml:space="preserve">Les Trailer Park </v>
      </c>
      <c r="B1787">
        <f>'Designated Places'!B150</f>
        <v>187</v>
      </c>
      <c r="Q1787">
        <v>1</v>
      </c>
    </row>
    <row r="1788" spans="1:17" hidden="1" x14ac:dyDescent="0.25">
      <c r="A1788" t="str">
        <f>'Designated Places'!A151</f>
        <v xml:space="preserve">Leslieville </v>
      </c>
      <c r="B1788">
        <f>'Designated Places'!B151</f>
        <v>232</v>
      </c>
      <c r="Q1788">
        <v>1</v>
      </c>
    </row>
    <row r="1789" spans="1:17" hidden="1" x14ac:dyDescent="0.25">
      <c r="A1789" t="str">
        <f>'Designated Places'!A152</f>
        <v xml:space="preserve">Linn Valley </v>
      </c>
      <c r="B1789">
        <f>'Designated Places'!B152</f>
        <v>240</v>
      </c>
      <c r="Q1789">
        <v>1</v>
      </c>
    </row>
    <row r="1790" spans="1:17" hidden="1" x14ac:dyDescent="0.25">
      <c r="A1790" t="str">
        <f>'Designated Places'!A153</f>
        <v xml:space="preserve">Lodgepole </v>
      </c>
      <c r="B1790">
        <f>'Designated Places'!B153</f>
        <v>165</v>
      </c>
      <c r="Q1790">
        <v>1</v>
      </c>
    </row>
    <row r="1791" spans="1:17" hidden="1" x14ac:dyDescent="0.25">
      <c r="A1791" t="str">
        <f>'Designated Places'!A154</f>
        <v xml:space="preserve">Long Lake </v>
      </c>
      <c r="B1791">
        <f>'Designated Places'!B154</f>
        <v>101</v>
      </c>
      <c r="Q1791">
        <v>1</v>
      </c>
    </row>
    <row r="1792" spans="1:17" hidden="1" x14ac:dyDescent="0.25">
      <c r="A1792" t="str">
        <f>'Designated Places'!A155</f>
        <v xml:space="preserve">Lousana </v>
      </c>
      <c r="B1792">
        <f>'Designated Places'!B155</f>
        <v>55</v>
      </c>
      <c r="Q1792">
        <v>1</v>
      </c>
    </row>
    <row r="1793" spans="1:17" hidden="1" x14ac:dyDescent="0.25">
      <c r="A1793" t="str">
        <f>'Designated Places'!A156</f>
        <v xml:space="preserve">Lower Manor Estates </v>
      </c>
      <c r="B1793">
        <f>'Designated Places'!B156</f>
        <v>100</v>
      </c>
      <c r="Q1793">
        <v>1</v>
      </c>
    </row>
    <row r="1794" spans="1:17" hidden="1" x14ac:dyDescent="0.25">
      <c r="A1794" t="str">
        <f>'Designated Places'!A157</f>
        <v xml:space="preserve">Lowland Heights </v>
      </c>
      <c r="B1794">
        <f>'Designated Places'!B157</f>
        <v>46</v>
      </c>
      <c r="Q1794">
        <v>1</v>
      </c>
    </row>
    <row r="1795" spans="1:17" hidden="1" x14ac:dyDescent="0.25">
      <c r="A1795" t="str">
        <f>'Designated Places'!A158</f>
        <v xml:space="preserve">Lundbreck </v>
      </c>
      <c r="B1795">
        <f>'Designated Places'!B158</f>
        <v>280</v>
      </c>
      <c r="Q1795">
        <v>1</v>
      </c>
    </row>
    <row r="1796" spans="1:17" hidden="1" x14ac:dyDescent="0.25">
      <c r="A1796" t="str">
        <f>'Designated Places'!A159</f>
        <v xml:space="preserve">Lyalta </v>
      </c>
      <c r="B1796">
        <f>'Designated Places'!B159</f>
        <v>22</v>
      </c>
      <c r="Q1796">
        <v>1</v>
      </c>
    </row>
    <row r="1797" spans="1:17" hidden="1" x14ac:dyDescent="0.25">
      <c r="A1797" t="str">
        <f>'Designated Places'!A160</f>
        <v xml:space="preserve">MacKay </v>
      </c>
      <c r="B1797">
        <f>'Designated Places'!B160</f>
        <v>30</v>
      </c>
      <c r="Q1797">
        <v>1</v>
      </c>
    </row>
    <row r="1798" spans="1:17" hidden="1" x14ac:dyDescent="0.25">
      <c r="A1798" t="str">
        <f>'Designated Places'!A161</f>
        <v xml:space="preserve">Mallaig </v>
      </c>
      <c r="B1798">
        <f>'Designated Places'!B161</f>
        <v>234</v>
      </c>
      <c r="Q1798">
        <v>1</v>
      </c>
    </row>
    <row r="1799" spans="1:17" hidden="1" x14ac:dyDescent="0.25">
      <c r="A1799" t="str">
        <f>'Designated Places'!A162</f>
        <v xml:space="preserve">Markerville </v>
      </c>
      <c r="B1799">
        <f>'Designated Places'!B162</f>
        <v>50</v>
      </c>
      <c r="Q1799">
        <v>1</v>
      </c>
    </row>
    <row r="1800" spans="1:17" hidden="1" x14ac:dyDescent="0.25">
      <c r="A1800" t="str">
        <f>'Designated Places'!A163</f>
        <v xml:space="preserve">Marlboro </v>
      </c>
      <c r="B1800">
        <f>'Designated Places'!B163</f>
        <v>160</v>
      </c>
      <c r="Q1800">
        <v>1</v>
      </c>
    </row>
    <row r="1801" spans="1:17" hidden="1" x14ac:dyDescent="0.25">
      <c r="A1801" t="str">
        <f>'Designated Places'!A164</f>
        <v xml:space="preserve">Martins Trailer Court </v>
      </c>
      <c r="B1801">
        <f>'Designated Places'!B164</f>
        <v>118</v>
      </c>
      <c r="Q1801">
        <v>1</v>
      </c>
    </row>
    <row r="1802" spans="1:17" hidden="1" x14ac:dyDescent="0.25">
      <c r="A1802" t="str">
        <f>'Designated Places'!A165</f>
        <v xml:space="preserve">McDermott </v>
      </c>
      <c r="B1802">
        <f>'Designated Places'!B165</f>
        <v>71</v>
      </c>
      <c r="Q1802">
        <v>1</v>
      </c>
    </row>
    <row r="1803" spans="1:17" hidden="1" x14ac:dyDescent="0.25">
      <c r="A1803" t="str">
        <f>'Designated Places'!A166</f>
        <v xml:space="preserve">McNabb's </v>
      </c>
      <c r="B1803">
        <f>'Designated Places'!B166</f>
        <v>65</v>
      </c>
      <c r="Q1803">
        <v>1</v>
      </c>
    </row>
    <row r="1804" spans="1:17" hidden="1" x14ac:dyDescent="0.25">
      <c r="A1804" t="str">
        <f>'Designated Places'!A167</f>
        <v xml:space="preserve">Meanook </v>
      </c>
      <c r="B1804">
        <f>'Designated Places'!B167</f>
        <v>20</v>
      </c>
      <c r="Q1804">
        <v>1</v>
      </c>
    </row>
    <row r="1805" spans="1:17" hidden="1" x14ac:dyDescent="0.25">
      <c r="A1805" t="str">
        <f>'Designated Places'!A168</f>
        <v xml:space="preserve">Meeting Creek </v>
      </c>
      <c r="B1805">
        <f>'Designated Places'!B168</f>
        <v>42</v>
      </c>
      <c r="Q1805">
        <v>1</v>
      </c>
    </row>
    <row r="1806" spans="1:17" hidden="1" x14ac:dyDescent="0.25">
      <c r="A1806" t="str">
        <f>'Designated Places'!A169</f>
        <v xml:space="preserve">Meso West </v>
      </c>
      <c r="B1806">
        <f>'Designated Places'!B169</f>
        <v>338</v>
      </c>
      <c r="Q1806">
        <v>1</v>
      </c>
    </row>
    <row r="1807" spans="1:17" hidden="1" x14ac:dyDescent="0.25">
      <c r="A1807" t="str">
        <f>'Designated Places'!A170</f>
        <v xml:space="preserve">Mirror </v>
      </c>
      <c r="B1807">
        <f>'Designated Places'!B170</f>
        <v>492</v>
      </c>
      <c r="Q1807">
        <v>1</v>
      </c>
    </row>
    <row r="1808" spans="1:17" hidden="1" x14ac:dyDescent="0.25">
      <c r="A1808" t="str">
        <f>'Designated Places'!A171</f>
        <v xml:space="preserve">Monarch </v>
      </c>
      <c r="B1808">
        <f>'Designated Places'!B171</f>
        <v>195</v>
      </c>
      <c r="Q1808">
        <v>1</v>
      </c>
    </row>
    <row r="1809" spans="1:17" hidden="1" x14ac:dyDescent="0.25">
      <c r="A1809" t="str">
        <f>'Designated Places'!A172</f>
        <v xml:space="preserve">Moon River Estates </v>
      </c>
      <c r="B1809">
        <f>'Designated Places'!B172</f>
        <v>143</v>
      </c>
      <c r="Q1809">
        <v>1</v>
      </c>
    </row>
    <row r="1810" spans="1:17" hidden="1" x14ac:dyDescent="0.25">
      <c r="A1810" t="str">
        <f>'Designated Places'!A173</f>
        <v xml:space="preserve">Morningside </v>
      </c>
      <c r="B1810">
        <f>'Designated Places'!B173</f>
        <v>107</v>
      </c>
      <c r="Q1810">
        <v>1</v>
      </c>
    </row>
    <row r="1811" spans="1:17" hidden="1" x14ac:dyDescent="0.25">
      <c r="A1811" t="str">
        <f>'Designated Places'!A174</f>
        <v xml:space="preserve">Mountain View </v>
      </c>
      <c r="B1811">
        <f>'Designated Places'!B174</f>
        <v>80</v>
      </c>
      <c r="Q1811">
        <v>1</v>
      </c>
    </row>
    <row r="1812" spans="1:17" hidden="1" x14ac:dyDescent="0.25">
      <c r="A1812" t="str">
        <f>'Designated Places'!A175</f>
        <v>Mulhurst</v>
      </c>
      <c r="B1812">
        <f>'Designated Places'!B175</f>
        <v>334</v>
      </c>
      <c r="Q1812">
        <v>1</v>
      </c>
    </row>
    <row r="1813" spans="1:17" hidden="1" x14ac:dyDescent="0.25">
      <c r="A1813" t="str">
        <f>'Designated Places'!A176</f>
        <v>Mulhurst Bay</v>
      </c>
      <c r="B1813">
        <f>'Designated Places'!B176</f>
        <v>334</v>
      </c>
      <c r="Q1813">
        <v>1</v>
      </c>
    </row>
    <row r="1814" spans="1:17" hidden="1" x14ac:dyDescent="0.25">
      <c r="A1814" t="str">
        <f>'Designated Places'!A179</f>
        <v xml:space="preserve">Namaka </v>
      </c>
      <c r="B1814">
        <f>'Designated Places'!B179</f>
        <v>64</v>
      </c>
      <c r="Q1814">
        <v>1</v>
      </c>
    </row>
    <row r="1815" spans="1:17" hidden="1" x14ac:dyDescent="0.25">
      <c r="A1815" t="str">
        <f>'Designated Places'!A180</f>
        <v xml:space="preserve">Namao </v>
      </c>
      <c r="B1815">
        <f>'Designated Places'!B180</f>
        <v>389</v>
      </c>
      <c r="Q1815">
        <v>1</v>
      </c>
    </row>
    <row r="1816" spans="1:17" hidden="1" x14ac:dyDescent="0.25">
      <c r="A1816" t="str">
        <f>'Designated Places'!A181</f>
        <v xml:space="preserve">Nestow </v>
      </c>
      <c r="B1816">
        <f>'Designated Places'!B181</f>
        <v>15</v>
      </c>
      <c r="Q1816">
        <v>1</v>
      </c>
    </row>
    <row r="1817" spans="1:17" hidden="1" x14ac:dyDescent="0.25">
      <c r="A1817" t="str">
        <f>'Designated Places'!A182</f>
        <v xml:space="preserve">Nevis </v>
      </c>
      <c r="B1817">
        <f>'Designated Places'!B182</f>
        <v>35</v>
      </c>
      <c r="Q1817">
        <v>1</v>
      </c>
    </row>
    <row r="1818" spans="1:17" hidden="1" x14ac:dyDescent="0.25">
      <c r="A1818" t="str">
        <f>'Designated Places'!A183</f>
        <v xml:space="preserve">Newbrook </v>
      </c>
      <c r="B1818">
        <f>'Designated Places'!B183</f>
        <v>116</v>
      </c>
      <c r="Q1818">
        <v>1</v>
      </c>
    </row>
    <row r="1819" spans="1:17" hidden="1" x14ac:dyDescent="0.25">
      <c r="A1819" t="str">
        <f>'Designated Places'!A184</f>
        <v xml:space="preserve">Nightingale </v>
      </c>
      <c r="B1819">
        <f>'Designated Places'!B184</f>
        <v>10</v>
      </c>
      <c r="Q1819">
        <v>1</v>
      </c>
    </row>
    <row r="1820" spans="1:17" hidden="1" x14ac:dyDescent="0.25">
      <c r="A1820" t="str">
        <f>'Designated Places'!A185</f>
        <v xml:space="preserve">Niton Junction </v>
      </c>
      <c r="B1820">
        <f>'Designated Places'!B185</f>
        <v>119</v>
      </c>
      <c r="Q1820">
        <v>1</v>
      </c>
    </row>
    <row r="1821" spans="1:17" hidden="1" x14ac:dyDescent="0.25">
      <c r="A1821" t="str">
        <f>'Designated Places'!A186</f>
        <v xml:space="preserve">Obed </v>
      </c>
      <c r="B1821">
        <f>'Designated Places'!B186</f>
        <v>28</v>
      </c>
      <c r="Q1821">
        <v>1</v>
      </c>
    </row>
    <row r="1822" spans="1:17" hidden="1" x14ac:dyDescent="0.25">
      <c r="A1822" t="str">
        <f>'Designated Places'!A187</f>
        <v xml:space="preserve">Ohaton </v>
      </c>
      <c r="B1822">
        <f>'Designated Places'!B187</f>
        <v>134</v>
      </c>
      <c r="Q1822">
        <v>1</v>
      </c>
    </row>
    <row r="1823" spans="1:17" hidden="1" x14ac:dyDescent="0.25">
      <c r="A1823" t="str">
        <f>'Designated Places'!A188</f>
        <v xml:space="preserve">Orton </v>
      </c>
      <c r="B1823">
        <f>'Designated Places'!B188</f>
        <v>116</v>
      </c>
      <c r="Q1823">
        <v>1</v>
      </c>
    </row>
    <row r="1824" spans="1:17" hidden="1" x14ac:dyDescent="0.25">
      <c r="A1824" t="str">
        <f>'Designated Places'!A189</f>
        <v xml:space="preserve">Osborne Acres </v>
      </c>
      <c r="B1824">
        <f>'Designated Places'!B189</f>
        <v>120</v>
      </c>
      <c r="Q1824">
        <v>1</v>
      </c>
    </row>
    <row r="1825" spans="1:17" hidden="1" x14ac:dyDescent="0.25">
      <c r="A1825" t="str">
        <f>'Designated Places'!A190</f>
        <v xml:space="preserve">Paddle Prairie </v>
      </c>
      <c r="B1825">
        <f>'Designated Places'!B190</f>
        <v>581</v>
      </c>
      <c r="Q1825">
        <v>1</v>
      </c>
    </row>
    <row r="1826" spans="1:17" hidden="1" x14ac:dyDescent="0.25">
      <c r="A1826" t="str">
        <f>'Designated Places'!A191</f>
        <v xml:space="preserve">Panorama Heights </v>
      </c>
      <c r="B1826">
        <f>'Designated Places'!B191</f>
        <v>122</v>
      </c>
      <c r="Q1826">
        <v>1</v>
      </c>
    </row>
    <row r="1827" spans="1:17" hidden="1" x14ac:dyDescent="0.25">
      <c r="A1827" t="str">
        <f>'Designated Places'!A192</f>
        <v xml:space="preserve">Patricia </v>
      </c>
      <c r="B1827">
        <f>'Designated Places'!B192</f>
        <v>116</v>
      </c>
      <c r="Q1827">
        <v>1</v>
      </c>
    </row>
    <row r="1828" spans="1:17" hidden="1" x14ac:dyDescent="0.25">
      <c r="A1828" t="str">
        <f>'Designated Places'!A193</f>
        <v xml:space="preserve">Peavine </v>
      </c>
      <c r="B1828">
        <f>'Designated Places'!B193</f>
        <v>822</v>
      </c>
      <c r="Q1828">
        <v>1</v>
      </c>
    </row>
    <row r="1829" spans="1:17" hidden="1" x14ac:dyDescent="0.25">
      <c r="A1829" t="str">
        <f>'Designated Places'!A194</f>
        <v xml:space="preserve">Peerless Lake </v>
      </c>
      <c r="B1829">
        <f>'Designated Places'!B194</f>
        <v>455</v>
      </c>
      <c r="Q1829">
        <v>1</v>
      </c>
    </row>
    <row r="1830" spans="1:17" hidden="1" x14ac:dyDescent="0.25">
      <c r="A1830" t="str">
        <f>'Designated Places'!A195</f>
        <v xml:space="preserve">Peers </v>
      </c>
      <c r="B1830">
        <f>'Designated Places'!B195</f>
        <v>120</v>
      </c>
      <c r="Q1830">
        <v>1</v>
      </c>
    </row>
    <row r="1831" spans="1:17" hidden="1" x14ac:dyDescent="0.25">
      <c r="A1831" t="str">
        <f>'Designated Places'!A196</f>
        <v xml:space="preserve">Perryvale </v>
      </c>
      <c r="B1831">
        <f>'Designated Places'!B196</f>
        <v>20</v>
      </c>
      <c r="Q1831">
        <v>1</v>
      </c>
    </row>
    <row r="1832" spans="1:17" hidden="1" x14ac:dyDescent="0.25">
      <c r="A1832" t="str">
        <f>'Designated Places'!A197</f>
        <v xml:space="preserve">Peterburn Estates </v>
      </c>
      <c r="B1832">
        <f>'Designated Places'!B197</f>
        <v>117</v>
      </c>
      <c r="Q1832">
        <v>1</v>
      </c>
    </row>
    <row r="1833" spans="1:17" hidden="1" x14ac:dyDescent="0.25">
      <c r="A1833" t="str">
        <f>'Designated Places'!A198</f>
        <v xml:space="preserve">Pibroch </v>
      </c>
      <c r="B1833">
        <f>'Designated Places'!B198</f>
        <v>83</v>
      </c>
      <c r="Q1833">
        <v>1</v>
      </c>
    </row>
    <row r="1834" spans="1:17" hidden="1" x14ac:dyDescent="0.25">
      <c r="A1834" t="str">
        <f>'Designated Places'!A199</f>
        <v xml:space="preserve">Pickardville </v>
      </c>
      <c r="B1834">
        <f>'Designated Places'!B199</f>
        <v>208</v>
      </c>
      <c r="Q1834">
        <v>1</v>
      </c>
    </row>
    <row r="1835" spans="1:17" hidden="1" x14ac:dyDescent="0.25">
      <c r="A1835" t="str">
        <f>'Designated Places'!A200</f>
        <v xml:space="preserve">Pigeon Mountain </v>
      </c>
      <c r="B1835">
        <f>'Designated Places'!B200</f>
        <v>89</v>
      </c>
      <c r="Q1835">
        <v>1</v>
      </c>
    </row>
    <row r="1836" spans="1:17" hidden="1" x14ac:dyDescent="0.25">
      <c r="A1836" t="str">
        <f>'Designated Places'!A201</f>
        <v xml:space="preserve">Pincher Station </v>
      </c>
      <c r="B1836">
        <f>'Designated Places'!B201</f>
        <v>40</v>
      </c>
      <c r="Q1836">
        <v>1</v>
      </c>
    </row>
    <row r="1837" spans="1:17" hidden="1" x14ac:dyDescent="0.25">
      <c r="A1837" t="str">
        <f>'Designated Places'!A202</f>
        <v xml:space="preserve">Pine Shadows </v>
      </c>
      <c r="B1837">
        <f>'Designated Places'!B202</f>
        <v>183</v>
      </c>
      <c r="Q1837">
        <v>1</v>
      </c>
    </row>
    <row r="1838" spans="1:17" hidden="1" x14ac:dyDescent="0.25">
      <c r="A1838" t="str">
        <f>'Designated Places'!A203</f>
        <v xml:space="preserve">Plamondon </v>
      </c>
      <c r="B1838">
        <f>'Designated Places'!B203</f>
        <v>347</v>
      </c>
      <c r="Q1838">
        <v>1</v>
      </c>
    </row>
    <row r="1839" spans="1:17" hidden="1" x14ac:dyDescent="0.25">
      <c r="A1839" t="str">
        <f>'Designated Places'!A204</f>
        <v xml:space="preserve">Poplar Ridge </v>
      </c>
      <c r="B1839">
        <f>'Designated Places'!B204</f>
        <v>680</v>
      </c>
      <c r="Q1839">
        <v>1</v>
      </c>
    </row>
    <row r="1840" spans="1:17" hidden="1" x14ac:dyDescent="0.25">
      <c r="A1840" t="str">
        <f>'Designated Places'!A205</f>
        <v xml:space="preserve">Prairie Lodge Trailer Court </v>
      </c>
      <c r="B1840">
        <f>'Designated Places'!B205</f>
        <v>45</v>
      </c>
      <c r="Q1840">
        <v>1</v>
      </c>
    </row>
    <row r="1841" spans="1:17" hidden="1" x14ac:dyDescent="0.25">
      <c r="A1841" t="str">
        <f>'Designated Places'!A206</f>
        <v xml:space="preserve">Ralston </v>
      </c>
      <c r="B1841">
        <f>'Designated Places'!B206</f>
        <v>336</v>
      </c>
      <c r="Q1841">
        <v>1</v>
      </c>
    </row>
    <row r="1842" spans="1:17" hidden="1" x14ac:dyDescent="0.25">
      <c r="A1842" t="str">
        <f>'Designated Places'!A207</f>
        <v xml:space="preserve">Ranfurly </v>
      </c>
      <c r="B1842">
        <f>'Designated Places'!B207</f>
        <v>65</v>
      </c>
      <c r="Q1842">
        <v>1</v>
      </c>
    </row>
    <row r="1843" spans="1:17" hidden="1" x14ac:dyDescent="0.25">
      <c r="A1843" t="str">
        <f>'Designated Places'!A208</f>
        <v xml:space="preserve">Red Earth Creek </v>
      </c>
      <c r="B1843">
        <f>'Designated Places'!B208</f>
        <v>345</v>
      </c>
      <c r="Q1843">
        <v>1</v>
      </c>
    </row>
    <row r="1844" spans="1:17" hidden="1" x14ac:dyDescent="0.25">
      <c r="A1844" t="str">
        <f>'Designated Places'!A209</f>
        <v xml:space="preserve">Red Willow </v>
      </c>
      <c r="B1844">
        <f>'Designated Places'!B209</f>
        <v>45</v>
      </c>
      <c r="Q1844">
        <v>1</v>
      </c>
    </row>
    <row r="1845" spans="1:17" hidden="1" x14ac:dyDescent="0.25">
      <c r="A1845" t="str">
        <f>'Designated Places'!A210</f>
        <v xml:space="preserve">Redland </v>
      </c>
      <c r="B1845">
        <f>'Designated Places'!B210</f>
        <v>20</v>
      </c>
      <c r="Q1845">
        <v>1</v>
      </c>
    </row>
    <row r="1846" spans="1:17" hidden="1" x14ac:dyDescent="0.25">
      <c r="A1846" t="str">
        <f>'Designated Places'!A211</f>
        <v xml:space="preserve">Reno </v>
      </c>
      <c r="B1846">
        <f>'Designated Places'!B211</f>
        <v>20</v>
      </c>
      <c r="Q1846">
        <v>1</v>
      </c>
    </row>
    <row r="1847" spans="1:17" hidden="1" x14ac:dyDescent="0.25">
      <c r="A1847" t="str">
        <f>'Designated Places'!A212</f>
        <v>Riverview Pines</v>
      </c>
      <c r="B1847">
        <f>'Designated Places'!B212</f>
        <v>103</v>
      </c>
      <c r="Q1847">
        <v>1</v>
      </c>
    </row>
    <row r="1848" spans="1:17" hidden="1" x14ac:dyDescent="0.25">
      <c r="A1848" t="str">
        <f>'Designated Places'!A213</f>
        <v xml:space="preserve">Robb </v>
      </c>
      <c r="B1848">
        <f>'Designated Places'!B213</f>
        <v>186</v>
      </c>
      <c r="Q1848">
        <v>1</v>
      </c>
    </row>
    <row r="1849" spans="1:17" hidden="1" x14ac:dyDescent="0.25">
      <c r="A1849" t="str">
        <f>'Designated Places'!A214</f>
        <v xml:space="preserve">Rochester </v>
      </c>
      <c r="B1849">
        <f>'Designated Places'!B214</f>
        <v>116</v>
      </c>
      <c r="Q1849">
        <v>1</v>
      </c>
    </row>
    <row r="1850" spans="1:17" hidden="1" x14ac:dyDescent="0.25">
      <c r="A1850" t="str">
        <f>'Designated Places'!A215</f>
        <v xml:space="preserve">Rolling Heights </v>
      </c>
      <c r="B1850">
        <f>'Designated Places'!B215</f>
        <v>136</v>
      </c>
      <c r="Q1850">
        <v>1</v>
      </c>
    </row>
    <row r="1851" spans="1:17" hidden="1" x14ac:dyDescent="0.25">
      <c r="A1851" t="str">
        <f>'Designated Places'!A216</f>
        <v xml:space="preserve">Rolling Hills </v>
      </c>
      <c r="B1851">
        <f>'Designated Places'!B216</f>
        <v>246</v>
      </c>
      <c r="Q1851">
        <v>1</v>
      </c>
    </row>
    <row r="1852" spans="1:17" hidden="1" x14ac:dyDescent="0.25">
      <c r="A1852" t="str">
        <f>'Designated Places'!A217</f>
        <v xml:space="preserve">Rolling Meadows </v>
      </c>
      <c r="B1852">
        <f>'Designated Places'!B217</f>
        <v>81</v>
      </c>
      <c r="Q1852">
        <v>1</v>
      </c>
    </row>
    <row r="1853" spans="1:17" hidden="1" x14ac:dyDescent="0.25">
      <c r="A1853" t="str">
        <f>'Designated Places'!A218</f>
        <v xml:space="preserve">Rosebud </v>
      </c>
      <c r="B1853">
        <f>'Designated Places'!B218</f>
        <v>109</v>
      </c>
      <c r="Q1853">
        <v>1</v>
      </c>
    </row>
    <row r="1854" spans="1:17" hidden="1" x14ac:dyDescent="0.25">
      <c r="A1854" t="str">
        <f>'Designated Places'!A219</f>
        <v xml:space="preserve">Rosedale </v>
      </c>
      <c r="B1854">
        <f>'Designated Places'!B219</f>
        <v>327</v>
      </c>
      <c r="Q1854">
        <v>1</v>
      </c>
    </row>
    <row r="1855" spans="1:17" hidden="1" x14ac:dyDescent="0.25">
      <c r="A1855" t="str">
        <f>'Designated Places'!A220</f>
        <v xml:space="preserve">Rossian </v>
      </c>
      <c r="B1855">
        <f>'Designated Places'!B220</f>
        <v>140</v>
      </c>
      <c r="Q1855">
        <v>1</v>
      </c>
    </row>
    <row r="1856" spans="1:17" hidden="1" x14ac:dyDescent="0.25">
      <c r="A1856" t="str">
        <f>'Designated Places'!A221</f>
        <v xml:space="preserve">Round Hill </v>
      </c>
      <c r="B1856">
        <f>'Designated Places'!B221</f>
        <v>138</v>
      </c>
      <c r="Q1856">
        <v>1</v>
      </c>
    </row>
    <row r="1857" spans="1:17" hidden="1" x14ac:dyDescent="0.25">
      <c r="A1857" t="str">
        <f>'Designated Places'!A222</f>
        <v xml:space="preserve">Sandy Lake </v>
      </c>
      <c r="B1857">
        <f>'Designated Places'!B222</f>
        <v>135</v>
      </c>
      <c r="Q1857">
        <v>1</v>
      </c>
    </row>
    <row r="1858" spans="1:17" hidden="1" x14ac:dyDescent="0.25">
      <c r="A1858" t="str">
        <f>'Designated Places'!A223</f>
        <v xml:space="preserve">Saprae Creek </v>
      </c>
      <c r="B1858">
        <f>'Designated Places'!B223</f>
        <v>664</v>
      </c>
      <c r="Q1858">
        <v>1</v>
      </c>
    </row>
    <row r="1859" spans="1:17" hidden="1" x14ac:dyDescent="0.25">
      <c r="A1859" t="str">
        <f>'Designated Places'!A224</f>
        <v xml:space="preserve">Scandia </v>
      </c>
      <c r="B1859">
        <f>'Designated Places'!B224</f>
        <v>137</v>
      </c>
      <c r="Q1859">
        <v>1</v>
      </c>
    </row>
    <row r="1860" spans="1:17" hidden="1" x14ac:dyDescent="0.25">
      <c r="A1860" t="str">
        <f>'Designated Places'!A225</f>
        <v xml:space="preserve">Schuler </v>
      </c>
      <c r="B1860">
        <f>'Designated Places'!B225</f>
        <v>89</v>
      </c>
      <c r="Q1860">
        <v>1</v>
      </c>
    </row>
    <row r="1861" spans="1:17" hidden="1" x14ac:dyDescent="0.25">
      <c r="A1861" t="str">
        <f>'Designated Places'!A226</f>
        <v xml:space="preserve">Seebe </v>
      </c>
      <c r="B1861">
        <f>'Designated Places'!B226</f>
        <v>78</v>
      </c>
      <c r="Q1861">
        <v>1</v>
      </c>
    </row>
    <row r="1862" spans="1:17" hidden="1" x14ac:dyDescent="0.25">
      <c r="A1862" t="str">
        <f>'Designated Places'!A227</f>
        <v xml:space="preserve">Seven Persons </v>
      </c>
      <c r="B1862">
        <f>'Designated Places'!B227</f>
        <v>245</v>
      </c>
      <c r="Q1862">
        <v>1</v>
      </c>
    </row>
    <row r="1863" spans="1:17" hidden="1" x14ac:dyDescent="0.25">
      <c r="A1863" t="str">
        <f>'Designated Places'!A228</f>
        <v xml:space="preserve">Shaftesbury Settlement </v>
      </c>
      <c r="B1863">
        <f>'Designated Places'!B228</f>
        <v>115</v>
      </c>
      <c r="Q1863">
        <v>1</v>
      </c>
    </row>
    <row r="1864" spans="1:17" hidden="1" x14ac:dyDescent="0.25">
      <c r="A1864" t="str">
        <f>'Designated Places'!A229</f>
        <v xml:space="preserve">Shaughnessy </v>
      </c>
      <c r="B1864">
        <f>'Designated Places'!B229</f>
        <v>401</v>
      </c>
      <c r="Q1864">
        <v>1</v>
      </c>
    </row>
    <row r="1865" spans="1:17" hidden="1" x14ac:dyDescent="0.25">
      <c r="A1865" t="str">
        <f>'Designated Places'!A230</f>
        <v xml:space="preserve">Shepard </v>
      </c>
      <c r="B1865">
        <f>'Designated Places'!B230</f>
        <v>30</v>
      </c>
      <c r="Q1865">
        <v>1</v>
      </c>
    </row>
    <row r="1866" spans="1:17" hidden="1" x14ac:dyDescent="0.25">
      <c r="A1866" t="str">
        <f>'Designated Places'!A231</f>
        <v xml:space="preserve">Smith </v>
      </c>
      <c r="B1866">
        <f>'Designated Places'!B231</f>
        <v>262</v>
      </c>
      <c r="Q1866">
        <v>1</v>
      </c>
    </row>
    <row r="1867" spans="1:17" hidden="1" x14ac:dyDescent="0.25">
      <c r="A1867" t="str">
        <f>'Designated Places'!A232</f>
        <v xml:space="preserve">South Cooking Lake </v>
      </c>
      <c r="B1867">
        <f>'Designated Places'!B232</f>
        <v>292</v>
      </c>
      <c r="Q1867">
        <v>1</v>
      </c>
    </row>
    <row r="1868" spans="1:17" hidden="1" x14ac:dyDescent="0.25">
      <c r="A1868" t="str">
        <f>'Designated Places'!A233</f>
        <v xml:space="preserve">Springbrook </v>
      </c>
      <c r="B1868">
        <f>'Designated Places'!B233</f>
        <v>956</v>
      </c>
      <c r="Q1868">
        <v>1</v>
      </c>
    </row>
    <row r="1869" spans="1:17" hidden="1" x14ac:dyDescent="0.25">
      <c r="A1869" t="str">
        <f>'Designated Places'!A234</f>
        <v xml:space="preserve">Spruce Lane Acres </v>
      </c>
      <c r="B1869">
        <f>'Designated Places'!B234</f>
        <v>112</v>
      </c>
      <c r="Q1869">
        <v>1</v>
      </c>
    </row>
    <row r="1870" spans="1:17" hidden="1" x14ac:dyDescent="0.25">
      <c r="A1870" t="str">
        <f>'Designated Places'!A235</f>
        <v xml:space="preserve">Spruce View </v>
      </c>
      <c r="B1870">
        <f>'Designated Places'!B235</f>
        <v>174</v>
      </c>
      <c r="Q1870">
        <v>1</v>
      </c>
    </row>
    <row r="1871" spans="1:17" hidden="1" x14ac:dyDescent="0.25">
      <c r="A1871" t="str">
        <f>'Designated Places'!A236</f>
        <v xml:space="preserve">St. Isidore </v>
      </c>
      <c r="B1871">
        <f>'Designated Places'!B236</f>
        <v>211</v>
      </c>
      <c r="Q1871">
        <v>1</v>
      </c>
    </row>
    <row r="1872" spans="1:17" hidden="1" x14ac:dyDescent="0.25">
      <c r="A1872" t="str">
        <f>'Designated Places'!A237</f>
        <v xml:space="preserve">Suffield </v>
      </c>
      <c r="B1872">
        <f>'Designated Places'!B237</f>
        <v>224</v>
      </c>
      <c r="Q1872">
        <v>1</v>
      </c>
    </row>
    <row r="1873" spans="1:17" hidden="1" x14ac:dyDescent="0.25">
      <c r="A1873" t="str">
        <f>'Designated Places'!A238</f>
        <v>Sundance</v>
      </c>
      <c r="B1873">
        <f>'Designated Places'!B238</f>
        <v>103</v>
      </c>
      <c r="Q1873">
        <v>1</v>
      </c>
    </row>
    <row r="1874" spans="1:17" hidden="1" x14ac:dyDescent="0.25">
      <c r="A1874" t="str">
        <f>'Designated Places'!A239</f>
        <v xml:space="preserve">Sunnyslope </v>
      </c>
      <c r="B1874">
        <f>'Designated Places'!B239</f>
        <v>30</v>
      </c>
      <c r="Q1874">
        <v>1</v>
      </c>
    </row>
    <row r="1875" spans="1:17" hidden="1" x14ac:dyDescent="0.25">
      <c r="A1875" t="str">
        <f>'Designated Places'!A240</f>
        <v xml:space="preserve">Sunset Acres </v>
      </c>
      <c r="B1875">
        <f>'Designated Places'!B240</f>
        <v>80</v>
      </c>
      <c r="Q1875">
        <v>1</v>
      </c>
    </row>
    <row r="1876" spans="1:17" hidden="1" x14ac:dyDescent="0.25">
      <c r="A1876" t="str">
        <f>'Designated Places'!A241</f>
        <v xml:space="preserve">Sunset View Acres </v>
      </c>
      <c r="B1876">
        <f>'Designated Places'!B241</f>
        <v>114</v>
      </c>
      <c r="Q1876">
        <v>1</v>
      </c>
    </row>
    <row r="1877" spans="1:17" hidden="1" x14ac:dyDescent="0.25">
      <c r="A1877" t="str">
        <f>'Designated Places'!A242</f>
        <v xml:space="preserve">Swalwell </v>
      </c>
      <c r="B1877">
        <f>'Designated Places'!B242</f>
        <v>109</v>
      </c>
      <c r="Q1877">
        <v>1</v>
      </c>
    </row>
    <row r="1878" spans="1:17" hidden="1" x14ac:dyDescent="0.25">
      <c r="A1878" t="str">
        <f>'Designated Places'!A243</f>
        <v xml:space="preserve">Swan City Trailer Court </v>
      </c>
      <c r="B1878">
        <f>'Designated Places'!B243</f>
        <v>178</v>
      </c>
      <c r="Q1878">
        <v>1</v>
      </c>
    </row>
    <row r="1879" spans="1:17" hidden="1" x14ac:dyDescent="0.25">
      <c r="A1879" t="str">
        <f>'Designated Places'!A244</f>
        <v xml:space="preserve">T &amp; E Trailer Park </v>
      </c>
      <c r="B1879">
        <f>'Designated Places'!B244</f>
        <v>213</v>
      </c>
      <c r="Q1879">
        <v>1</v>
      </c>
    </row>
    <row r="1880" spans="1:17" hidden="1" x14ac:dyDescent="0.25">
      <c r="A1880" t="str">
        <f>'Designated Places'!A245</f>
        <v xml:space="preserve">Tawatinaw </v>
      </c>
      <c r="B1880">
        <f>'Designated Places'!B245</f>
        <v>10</v>
      </c>
      <c r="Q1880">
        <v>1</v>
      </c>
    </row>
    <row r="1881" spans="1:17" hidden="1" x14ac:dyDescent="0.25">
      <c r="A1881" t="str">
        <f>'Designated Places'!A246</f>
        <v xml:space="preserve">Tees </v>
      </c>
      <c r="B1881">
        <f>'Designated Places'!B246</f>
        <v>82</v>
      </c>
      <c r="Q1881">
        <v>1</v>
      </c>
    </row>
    <row r="1882" spans="1:17" hidden="1" x14ac:dyDescent="0.25">
      <c r="A1882" t="str">
        <f>'Designated Places'!A247</f>
        <v xml:space="preserve">Tomahawk </v>
      </c>
      <c r="B1882">
        <f>'Designated Places'!B247</f>
        <v>65</v>
      </c>
      <c r="Q1882">
        <v>1</v>
      </c>
    </row>
    <row r="1883" spans="1:17" hidden="1" x14ac:dyDescent="0.25">
      <c r="A1883" t="str">
        <f>'Designated Places'!A248</f>
        <v xml:space="preserve">Torrington </v>
      </c>
      <c r="B1883">
        <f>'Designated Places'!B248</f>
        <v>184</v>
      </c>
      <c r="Q1883">
        <v>1</v>
      </c>
    </row>
    <row r="1884" spans="1:17" hidden="1" x14ac:dyDescent="0.25">
      <c r="A1884" t="str">
        <f>'Designated Places'!A249</f>
        <v xml:space="preserve">Triple-L-Trailer Court </v>
      </c>
      <c r="B1884">
        <f>'Designated Places'!B249</f>
        <v>233</v>
      </c>
      <c r="Q1884">
        <v>1</v>
      </c>
    </row>
    <row r="1885" spans="1:17" hidden="1" x14ac:dyDescent="0.25">
      <c r="A1885" t="str">
        <f>'Designated Places'!A250</f>
        <v xml:space="preserve">Trout Lake </v>
      </c>
      <c r="B1885">
        <f>'Designated Places'!B250</f>
        <v>343</v>
      </c>
      <c r="Q1885">
        <v>1</v>
      </c>
    </row>
    <row r="1886" spans="1:17" hidden="1" x14ac:dyDescent="0.25">
      <c r="A1886" t="str">
        <f>'Designated Places'!A251</f>
        <v xml:space="preserve">Turin </v>
      </c>
      <c r="B1886">
        <f>'Designated Places'!B251</f>
        <v>123</v>
      </c>
      <c r="Q1886">
        <v>1</v>
      </c>
    </row>
    <row r="1887" spans="1:17" hidden="1" x14ac:dyDescent="0.25">
      <c r="A1887" t="str">
        <f>'Designated Places'!A252</f>
        <v xml:space="preserve">Twin Butte </v>
      </c>
      <c r="B1887">
        <f>'Designated Places'!B252</f>
        <v>10</v>
      </c>
      <c r="Q1887">
        <v>1</v>
      </c>
    </row>
    <row r="1888" spans="1:17" hidden="1" x14ac:dyDescent="0.25">
      <c r="A1888" t="str">
        <f>'Designated Places'!A253</f>
        <v xml:space="preserve">Upper Viscount Estates </v>
      </c>
      <c r="B1888">
        <f>'Designated Places'!B253</f>
        <v>237</v>
      </c>
      <c r="Q1888">
        <v>1</v>
      </c>
    </row>
    <row r="1889" spans="1:17" hidden="1" x14ac:dyDescent="0.25">
      <c r="A1889" t="str">
        <f>'Designated Places'!A254</f>
        <v xml:space="preserve">Lower Viscount Estates </v>
      </c>
      <c r="B1889">
        <f>'Designated Places'!B254</f>
        <v>237</v>
      </c>
      <c r="Q1889">
        <v>1</v>
      </c>
    </row>
    <row r="1890" spans="1:17" hidden="1" x14ac:dyDescent="0.25">
      <c r="A1890" t="str">
        <f>'Designated Places'!A255</f>
        <v xml:space="preserve">Upper Manor Estates </v>
      </c>
      <c r="B1890">
        <f>'Designated Places'!B255</f>
        <v>396</v>
      </c>
      <c r="Q1890">
        <v>1</v>
      </c>
    </row>
    <row r="1891" spans="1:17" hidden="1" x14ac:dyDescent="0.25">
      <c r="A1891" t="str">
        <f>'Designated Places'!A256</f>
        <v xml:space="preserve">Valhalla Centre </v>
      </c>
      <c r="B1891">
        <f>'Designated Places'!B256</f>
        <v>60</v>
      </c>
      <c r="Q1891">
        <v>1</v>
      </c>
    </row>
    <row r="1892" spans="1:17" hidden="1" x14ac:dyDescent="0.25">
      <c r="A1892" t="str">
        <f>'Designated Places'!A257</f>
        <v xml:space="preserve">Villeneuve </v>
      </c>
      <c r="B1892">
        <f>'Designated Places'!B257</f>
        <v>163</v>
      </c>
      <c r="Q1892">
        <v>1</v>
      </c>
    </row>
    <row r="1893" spans="1:17" hidden="1" x14ac:dyDescent="0.25">
      <c r="A1893" t="str">
        <f>'Designated Places'!A258</f>
        <v xml:space="preserve">Vimy </v>
      </c>
      <c r="B1893">
        <f>'Designated Places'!B258</f>
        <v>187</v>
      </c>
      <c r="Q1893">
        <v>1</v>
      </c>
    </row>
    <row r="1894" spans="1:17" hidden="1" x14ac:dyDescent="0.25">
      <c r="A1894" t="str">
        <f>'Designated Places'!A259</f>
        <v xml:space="preserve">Wabasca </v>
      </c>
      <c r="B1894">
        <f>'Designated Places'!B259</f>
        <v>1156</v>
      </c>
      <c r="Q1894">
        <v>1</v>
      </c>
    </row>
    <row r="1895" spans="1:17" hidden="1" x14ac:dyDescent="0.25">
      <c r="A1895" t="str">
        <f>'Designated Places'!A260</f>
        <v xml:space="preserve">Walsh </v>
      </c>
      <c r="B1895">
        <f>'Designated Places'!B260</f>
        <v>70</v>
      </c>
      <c r="Q1895">
        <v>1</v>
      </c>
    </row>
    <row r="1896" spans="1:17" hidden="1" x14ac:dyDescent="0.25">
      <c r="A1896" t="str">
        <f>'Designated Places'!A261</f>
        <v xml:space="preserve">Waterton Park </v>
      </c>
      <c r="B1896">
        <f>'Designated Places'!B261</f>
        <v>160</v>
      </c>
      <c r="Q1896">
        <v>1</v>
      </c>
    </row>
    <row r="1897" spans="1:17" hidden="1" x14ac:dyDescent="0.25">
      <c r="A1897" t="str">
        <f>'Designated Places'!A262</f>
        <v xml:space="preserve">Westbrooke Crescents </v>
      </c>
      <c r="B1897">
        <f>'Designated Places'!B262</f>
        <v>282</v>
      </c>
      <c r="Q1897">
        <v>1</v>
      </c>
    </row>
    <row r="1898" spans="1:17" hidden="1" x14ac:dyDescent="0.25">
      <c r="A1898" t="str">
        <f>'Designated Places'!A263</f>
        <v xml:space="preserve">Westlake Estates </v>
      </c>
      <c r="B1898">
        <f>'Designated Places'!B263</f>
        <v>258</v>
      </c>
      <c r="Q1898">
        <v>1</v>
      </c>
    </row>
    <row r="1899" spans="1:17" hidden="1" x14ac:dyDescent="0.25">
      <c r="A1899" t="str">
        <f>'Designated Places'!A264</f>
        <v xml:space="preserve">Whitelaw </v>
      </c>
      <c r="B1899">
        <f>'Designated Places'!B264</f>
        <v>136</v>
      </c>
      <c r="Q1899">
        <v>1</v>
      </c>
    </row>
    <row r="1900" spans="1:17" hidden="1" x14ac:dyDescent="0.25">
      <c r="A1900" t="str">
        <f>'Designated Places'!A265</f>
        <v xml:space="preserve">Widewater </v>
      </c>
      <c r="B1900">
        <f>'Designated Places'!B265</f>
        <v>387</v>
      </c>
      <c r="Q1900">
        <v>1</v>
      </c>
    </row>
    <row r="1901" spans="1:17" hidden="1" x14ac:dyDescent="0.25">
      <c r="A1901" t="str">
        <f>'Designated Places'!A266</f>
        <v xml:space="preserve">Wildwood </v>
      </c>
      <c r="B1901">
        <f>'Designated Places'!B266</f>
        <v>295</v>
      </c>
      <c r="Q1901">
        <v>1</v>
      </c>
    </row>
    <row r="1902" spans="1:17" hidden="1" x14ac:dyDescent="0.25">
      <c r="A1902" t="str">
        <f>'Designated Places'!A267</f>
        <v xml:space="preserve">Wimborne </v>
      </c>
      <c r="B1902">
        <f>'Designated Places'!B267</f>
        <v>43</v>
      </c>
      <c r="Q1902">
        <v>1</v>
      </c>
    </row>
    <row r="1903" spans="1:17" hidden="1" x14ac:dyDescent="0.25">
      <c r="A1903" t="str">
        <f>'Designated Places'!A268</f>
        <v xml:space="preserve">Winfield </v>
      </c>
      <c r="B1903">
        <f>'Designated Places'!B268</f>
        <v>249</v>
      </c>
      <c r="Q1903">
        <v>1</v>
      </c>
    </row>
    <row r="1904" spans="1:17" hidden="1" x14ac:dyDescent="0.25">
      <c r="A1904" t="str">
        <f>'Designated Places'!A269</f>
        <v xml:space="preserve">Woking </v>
      </c>
      <c r="B1904">
        <f>'Designated Places'!B269</f>
        <v>99</v>
      </c>
      <c r="Q1904">
        <v>1</v>
      </c>
    </row>
    <row r="1905" spans="1:17" hidden="1" x14ac:dyDescent="0.25">
      <c r="A1905" t="str">
        <f>'Designated Places'!A270</f>
        <v xml:space="preserve">Woodbend Crescent </v>
      </c>
      <c r="B1905">
        <f>'Designated Places'!B270</f>
        <v>105</v>
      </c>
      <c r="Q1905">
        <v>1</v>
      </c>
    </row>
    <row r="1906" spans="1:17" hidden="1" x14ac:dyDescent="0.25">
      <c r="A1906" t="str">
        <f>'Designated Places'!A271</f>
        <v xml:space="preserve">Woodland Hills </v>
      </c>
      <c r="B1906">
        <f>'Designated Places'!B271</f>
        <v>152</v>
      </c>
      <c r="Q1906">
        <v>1</v>
      </c>
    </row>
    <row r="1907" spans="1:17" hidden="1" x14ac:dyDescent="0.25">
      <c r="A1907" t="str">
        <f>'Designated Places'!A272</f>
        <v xml:space="preserve">Woodland Park </v>
      </c>
      <c r="B1907">
        <f>'Designated Places'!B272</f>
        <v>375</v>
      </c>
      <c r="Q1907">
        <v>1</v>
      </c>
    </row>
    <row r="1908" spans="1:17" x14ac:dyDescent="0.25">
      <c r="A1908" t="str">
        <f>'Designated Places'!A273</f>
        <v xml:space="preserve">Zama City </v>
      </c>
      <c r="B1908">
        <f>'Designated Places'!B273</f>
        <v>225</v>
      </c>
      <c r="Q190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2" workbookViewId="0">
      <selection activeCell="A36" sqref="A36"/>
    </sheetView>
  </sheetViews>
  <sheetFormatPr defaultRowHeight="15" x14ac:dyDescent="0.25"/>
  <sheetData>
    <row r="1" spans="1:1" x14ac:dyDescent="0.25">
      <c r="A1" t="s">
        <v>728</v>
      </c>
    </row>
    <row r="2" spans="1:1" x14ac:dyDescent="0.25">
      <c r="A2" t="s">
        <v>729</v>
      </c>
    </row>
    <row r="3" spans="1:1" x14ac:dyDescent="0.25">
      <c r="A3" t="s">
        <v>730</v>
      </c>
    </row>
    <row r="4" spans="1:1" x14ac:dyDescent="0.25">
      <c r="A4" t="s">
        <v>731</v>
      </c>
    </row>
    <row r="5" spans="1:1" x14ac:dyDescent="0.25">
      <c r="A5" t="s">
        <v>732</v>
      </c>
    </row>
    <row r="6" spans="1:1" x14ac:dyDescent="0.25">
      <c r="A6" t="s">
        <v>917</v>
      </c>
    </row>
    <row r="7" spans="1:1" x14ac:dyDescent="0.25">
      <c r="A7" t="s">
        <v>1313</v>
      </c>
    </row>
    <row r="8" spans="1:1" x14ac:dyDescent="0.25">
      <c r="A8" t="s">
        <v>1314</v>
      </c>
    </row>
    <row r="9" spans="1:1" x14ac:dyDescent="0.25">
      <c r="A9" t="s">
        <v>1315</v>
      </c>
    </row>
    <row r="10" spans="1:1" x14ac:dyDescent="0.25">
      <c r="A10" t="s">
        <v>1316</v>
      </c>
    </row>
    <row r="11" spans="1:1" x14ac:dyDescent="0.25">
      <c r="A11" t="s">
        <v>1317</v>
      </c>
    </row>
    <row r="12" spans="1:1" x14ac:dyDescent="0.25">
      <c r="A12" t="s">
        <v>1318</v>
      </c>
    </row>
    <row r="13" spans="1:1" x14ac:dyDescent="0.25">
      <c r="A13" t="s">
        <v>1319</v>
      </c>
    </row>
    <row r="14" spans="1:1" x14ac:dyDescent="0.25">
      <c r="A14" t="s">
        <v>1320</v>
      </c>
    </row>
    <row r="15" spans="1:1" x14ac:dyDescent="0.25">
      <c r="A15" t="s">
        <v>1321</v>
      </c>
    </row>
    <row r="16" spans="1:1" x14ac:dyDescent="0.25">
      <c r="A16" t="s">
        <v>1322</v>
      </c>
    </row>
    <row r="17" spans="1:1" x14ac:dyDescent="0.25">
      <c r="A17" t="s">
        <v>1323</v>
      </c>
    </row>
    <row r="18" spans="1:1" x14ac:dyDescent="0.25">
      <c r="A18" t="s">
        <v>1324</v>
      </c>
    </row>
    <row r="19" spans="1:1" x14ac:dyDescent="0.25">
      <c r="A19" t="s">
        <v>1325</v>
      </c>
    </row>
    <row r="20" spans="1:1" x14ac:dyDescent="0.25">
      <c r="A20" t="s">
        <v>1326</v>
      </c>
    </row>
    <row r="21" spans="1:1" x14ac:dyDescent="0.25">
      <c r="A21" t="s">
        <v>917</v>
      </c>
    </row>
    <row r="22" spans="1:1" x14ac:dyDescent="0.25">
      <c r="A22" t="s">
        <v>1562</v>
      </c>
    </row>
    <row r="23" spans="1:1" x14ac:dyDescent="0.25">
      <c r="A23" t="s">
        <v>2458</v>
      </c>
    </row>
    <row r="24" spans="1:1" x14ac:dyDescent="0.25">
      <c r="A24" t="s">
        <v>2459</v>
      </c>
    </row>
    <row r="25" spans="1:1" x14ac:dyDescent="0.25">
      <c r="A25" t="s">
        <v>2461</v>
      </c>
    </row>
    <row r="26" spans="1:1" x14ac:dyDescent="0.25">
      <c r="A26" t="s">
        <v>2462</v>
      </c>
    </row>
    <row r="27" spans="1:1" x14ac:dyDescent="0.25">
      <c r="A27" t="s">
        <v>2491</v>
      </c>
    </row>
    <row r="28" spans="1:1" x14ac:dyDescent="0.25">
      <c r="A28" t="s">
        <v>2498</v>
      </c>
    </row>
    <row r="29" spans="1:1" x14ac:dyDescent="0.25">
      <c r="A29" t="s">
        <v>2504</v>
      </c>
    </row>
    <row r="30" spans="1:1" x14ac:dyDescent="0.25">
      <c r="A30" t="s">
        <v>2506</v>
      </c>
    </row>
    <row r="31" spans="1:1" x14ac:dyDescent="0.25">
      <c r="A31" t="s">
        <v>2507</v>
      </c>
    </row>
    <row r="32" spans="1:1" x14ac:dyDescent="0.25">
      <c r="A32" t="s">
        <v>2745</v>
      </c>
    </row>
    <row r="33" spans="1:1" x14ac:dyDescent="0.25">
      <c r="A33" t="s">
        <v>2746</v>
      </c>
    </row>
    <row r="34" spans="1:1" x14ac:dyDescent="0.25">
      <c r="A34" t="s">
        <v>2756</v>
      </c>
    </row>
    <row r="35" spans="1:1" x14ac:dyDescent="0.25">
      <c r="A35" t="s">
        <v>2757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K11" sqref="K11"/>
    </sheetView>
  </sheetViews>
  <sheetFormatPr defaultRowHeight="15" x14ac:dyDescent="0.25"/>
  <cols>
    <col min="1" max="1" width="17.28515625" bestFit="1" customWidth="1"/>
    <col min="2" max="2" width="25" bestFit="1" customWidth="1"/>
    <col min="3" max="3" width="82.42578125" bestFit="1" customWidth="1"/>
    <col min="4" max="4" width="60.7109375" bestFit="1" customWidth="1"/>
    <col min="5" max="5" width="11.85546875" bestFit="1" customWidth="1"/>
    <col min="6" max="6" width="22.28515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</row>
    <row r="3" spans="1:7" x14ac:dyDescent="0.25">
      <c r="A3" t="s">
        <v>10</v>
      </c>
      <c r="B3" t="s">
        <v>11</v>
      </c>
      <c r="C3" t="s">
        <v>12</v>
      </c>
      <c r="D3" t="s">
        <v>13</v>
      </c>
    </row>
    <row r="4" spans="1:7" x14ac:dyDescent="0.25">
      <c r="A4" t="s">
        <v>14</v>
      </c>
    </row>
    <row r="5" spans="1:7" x14ac:dyDescent="0.25">
      <c r="A5" t="s">
        <v>15</v>
      </c>
      <c r="B5" t="s">
        <v>16</v>
      </c>
      <c r="C5" t="s">
        <v>17</v>
      </c>
    </row>
    <row r="6" spans="1:7" x14ac:dyDescent="0.25">
      <c r="A6" t="s">
        <v>18</v>
      </c>
      <c r="B6" t="s">
        <v>19</v>
      </c>
    </row>
    <row r="7" spans="1:7" x14ac:dyDescent="0.25">
      <c r="A7" t="s">
        <v>20</v>
      </c>
      <c r="B7" t="s">
        <v>21</v>
      </c>
      <c r="C7" t="s">
        <v>22</v>
      </c>
    </row>
    <row r="8" spans="1:7" x14ac:dyDescent="0.25">
      <c r="A8" t="s">
        <v>23</v>
      </c>
      <c r="B8" t="s">
        <v>24</v>
      </c>
      <c r="C8" t="s">
        <v>25</v>
      </c>
    </row>
    <row r="9" spans="1:7" x14ac:dyDescent="0.25">
      <c r="A9" t="s">
        <v>26</v>
      </c>
      <c r="B9" t="s">
        <v>27</v>
      </c>
      <c r="C9" t="s">
        <v>28</v>
      </c>
    </row>
    <row r="10" spans="1:7" x14ac:dyDescent="0.25">
      <c r="A10" t="s">
        <v>29</v>
      </c>
      <c r="B10" t="s">
        <v>30</v>
      </c>
      <c r="C10" t="s">
        <v>31</v>
      </c>
    </row>
    <row r="11" spans="1:7" x14ac:dyDescent="0.25">
      <c r="A11" t="s">
        <v>32</v>
      </c>
      <c r="B11" t="s">
        <v>24</v>
      </c>
      <c r="C11" t="s">
        <v>33</v>
      </c>
      <c r="D11" t="s">
        <v>13</v>
      </c>
      <c r="F11" t="s">
        <v>34</v>
      </c>
    </row>
    <row r="12" spans="1:7" x14ac:dyDescent="0.25">
      <c r="A12" t="s">
        <v>35</v>
      </c>
      <c r="C12" t="s">
        <v>36</v>
      </c>
    </row>
    <row r="13" spans="1:7" x14ac:dyDescent="0.25">
      <c r="A13" t="s">
        <v>37</v>
      </c>
      <c r="C13" t="s">
        <v>38</v>
      </c>
    </row>
    <row r="14" spans="1:7" x14ac:dyDescent="0.25">
      <c r="A14" t="s">
        <v>39</v>
      </c>
      <c r="B14" t="s">
        <v>40</v>
      </c>
      <c r="C14" t="s">
        <v>41</v>
      </c>
    </row>
    <row r="15" spans="1:7" x14ac:dyDescent="0.25">
      <c r="A15" t="s">
        <v>42</v>
      </c>
      <c r="B15" t="s">
        <v>43</v>
      </c>
      <c r="C15" t="s">
        <v>44</v>
      </c>
    </row>
    <row r="16" spans="1:7" x14ac:dyDescent="0.25">
      <c r="A16" t="s">
        <v>45</v>
      </c>
      <c r="C16" t="s">
        <v>46</v>
      </c>
    </row>
    <row r="17" spans="1:7" x14ac:dyDescent="0.25">
      <c r="A17" t="s">
        <v>47</v>
      </c>
      <c r="B17" t="s">
        <v>19</v>
      </c>
    </row>
    <row r="18" spans="1:7" x14ac:dyDescent="0.25">
      <c r="A18" t="s">
        <v>48</v>
      </c>
      <c r="C18" t="s">
        <v>49</v>
      </c>
    </row>
    <row r="19" spans="1:7" x14ac:dyDescent="0.25">
      <c r="A19" t="s">
        <v>50</v>
      </c>
      <c r="C19" t="s">
        <v>51</v>
      </c>
    </row>
    <row r="20" spans="1:7" x14ac:dyDescent="0.25">
      <c r="A20" t="s">
        <v>52</v>
      </c>
      <c r="C20" t="s">
        <v>53</v>
      </c>
    </row>
    <row r="21" spans="1:7" x14ac:dyDescent="0.25">
      <c r="A21" t="s">
        <v>54</v>
      </c>
      <c r="C21" t="s">
        <v>55</v>
      </c>
    </row>
    <row r="22" spans="1:7" x14ac:dyDescent="0.25">
      <c r="A22" t="s">
        <v>56</v>
      </c>
      <c r="B22" t="s">
        <v>19</v>
      </c>
    </row>
    <row r="23" spans="1:7" x14ac:dyDescent="0.25">
      <c r="A23" t="s">
        <v>57</v>
      </c>
      <c r="B23" t="s">
        <v>19</v>
      </c>
      <c r="C23" t="s">
        <v>58</v>
      </c>
    </row>
    <row r="24" spans="1:7" x14ac:dyDescent="0.25">
      <c r="A24" t="s">
        <v>59</v>
      </c>
      <c r="B24" t="s">
        <v>40</v>
      </c>
      <c r="C24" t="s">
        <v>60</v>
      </c>
    </row>
    <row r="25" spans="1:7" x14ac:dyDescent="0.25">
      <c r="A25" t="s">
        <v>61</v>
      </c>
      <c r="B25" t="s">
        <v>62</v>
      </c>
      <c r="C25" t="s">
        <v>63</v>
      </c>
      <c r="E25" t="s">
        <v>64</v>
      </c>
      <c r="F25" t="s">
        <v>65</v>
      </c>
    </row>
    <row r="26" spans="1:7" x14ac:dyDescent="0.25">
      <c r="A26" t="s">
        <v>66</v>
      </c>
      <c r="B26" t="s">
        <v>67</v>
      </c>
      <c r="C26" t="s">
        <v>68</v>
      </c>
      <c r="E26" t="s">
        <v>69</v>
      </c>
      <c r="F26" t="s">
        <v>70</v>
      </c>
      <c r="G26" t="s">
        <v>71</v>
      </c>
    </row>
    <row r="27" spans="1:7" x14ac:dyDescent="0.25">
      <c r="A27" t="s">
        <v>72</v>
      </c>
      <c r="B27" t="s">
        <v>73</v>
      </c>
      <c r="C27" t="s">
        <v>74</v>
      </c>
    </row>
    <row r="28" spans="1:7" x14ac:dyDescent="0.25">
      <c r="A28" t="s">
        <v>75</v>
      </c>
    </row>
    <row r="29" spans="1:7" x14ac:dyDescent="0.25">
      <c r="A29" t="s">
        <v>76</v>
      </c>
    </row>
    <row r="30" spans="1:7" x14ac:dyDescent="0.25">
      <c r="A30" t="s">
        <v>77</v>
      </c>
      <c r="B30" t="s">
        <v>40</v>
      </c>
    </row>
    <row r="31" spans="1:7" x14ac:dyDescent="0.25">
      <c r="A31" t="s">
        <v>78</v>
      </c>
      <c r="B31" t="s">
        <v>40</v>
      </c>
      <c r="C31" t="s">
        <v>79</v>
      </c>
    </row>
    <row r="32" spans="1:7" x14ac:dyDescent="0.25">
      <c r="A32" t="s">
        <v>80</v>
      </c>
      <c r="B32" t="s">
        <v>40</v>
      </c>
      <c r="C32" t="s">
        <v>81</v>
      </c>
      <c r="F32" t="s">
        <v>82</v>
      </c>
    </row>
    <row r="33" spans="1:7" x14ac:dyDescent="0.25">
      <c r="A33" t="s">
        <v>83</v>
      </c>
      <c r="C33" t="s">
        <v>84</v>
      </c>
    </row>
    <row r="34" spans="1:7" x14ac:dyDescent="0.25">
      <c r="A34" t="s">
        <v>85</v>
      </c>
      <c r="B34" t="s">
        <v>19</v>
      </c>
      <c r="C34" t="s">
        <v>86</v>
      </c>
    </row>
    <row r="35" spans="1:7" x14ac:dyDescent="0.25">
      <c r="A35" t="s">
        <v>87</v>
      </c>
    </row>
    <row r="36" spans="1:7" x14ac:dyDescent="0.25">
      <c r="A36" t="s">
        <v>88</v>
      </c>
      <c r="B36" t="s">
        <v>73</v>
      </c>
      <c r="C36" t="s">
        <v>89</v>
      </c>
      <c r="D36" t="s">
        <v>13</v>
      </c>
    </row>
    <row r="37" spans="1:7" x14ac:dyDescent="0.25">
      <c r="A37" t="s">
        <v>90</v>
      </c>
      <c r="B37" t="s">
        <v>91</v>
      </c>
      <c r="E37" t="s">
        <v>64</v>
      </c>
      <c r="F37" t="s">
        <v>92</v>
      </c>
      <c r="G37" t="s">
        <v>93</v>
      </c>
    </row>
    <row r="38" spans="1:7" x14ac:dyDescent="0.25">
      <c r="A38" t="s">
        <v>94</v>
      </c>
      <c r="C38" t="s">
        <v>95</v>
      </c>
      <c r="D38" t="s">
        <v>13</v>
      </c>
    </row>
    <row r="39" spans="1:7" x14ac:dyDescent="0.25">
      <c r="A39" t="s">
        <v>96</v>
      </c>
      <c r="C39" t="s">
        <v>97</v>
      </c>
    </row>
    <row r="40" spans="1:7" x14ac:dyDescent="0.25">
      <c r="A40" t="s">
        <v>98</v>
      </c>
      <c r="C40" t="s">
        <v>99</v>
      </c>
    </row>
    <row r="41" spans="1:7" x14ac:dyDescent="0.25">
      <c r="A41" t="s">
        <v>100</v>
      </c>
      <c r="C41" t="s">
        <v>101</v>
      </c>
      <c r="D41" t="s">
        <v>13</v>
      </c>
    </row>
    <row r="42" spans="1:7" x14ac:dyDescent="0.25">
      <c r="A42" t="s">
        <v>102</v>
      </c>
      <c r="B42" t="s">
        <v>19</v>
      </c>
      <c r="C42" t="s">
        <v>103</v>
      </c>
    </row>
    <row r="43" spans="1:7" x14ac:dyDescent="0.25">
      <c r="A43" t="s">
        <v>104</v>
      </c>
      <c r="B43" t="s">
        <v>11</v>
      </c>
      <c r="C43" t="s">
        <v>105</v>
      </c>
      <c r="D43" t="s">
        <v>106</v>
      </c>
      <c r="F43" t="s">
        <v>70</v>
      </c>
    </row>
    <row r="44" spans="1:7" x14ac:dyDescent="0.25">
      <c r="A44" t="s">
        <v>107</v>
      </c>
      <c r="B44" t="s">
        <v>19</v>
      </c>
      <c r="C44" t="s">
        <v>108</v>
      </c>
    </row>
    <row r="45" spans="1:7" x14ac:dyDescent="0.25">
      <c r="A45" t="s">
        <v>109</v>
      </c>
    </row>
    <row r="46" spans="1:7" x14ac:dyDescent="0.25">
      <c r="A46" t="s">
        <v>110</v>
      </c>
      <c r="B46" t="s">
        <v>40</v>
      </c>
    </row>
    <row r="47" spans="1:7" x14ac:dyDescent="0.25">
      <c r="A47" t="s">
        <v>111</v>
      </c>
      <c r="B47" t="s">
        <v>112</v>
      </c>
      <c r="C47" t="s">
        <v>113</v>
      </c>
    </row>
    <row r="48" spans="1:7" x14ac:dyDescent="0.25">
      <c r="A48" t="s">
        <v>114</v>
      </c>
      <c r="B48" t="s">
        <v>62</v>
      </c>
      <c r="C48" t="s">
        <v>115</v>
      </c>
      <c r="E48">
        <v>1920</v>
      </c>
      <c r="F48" t="s">
        <v>116</v>
      </c>
    </row>
    <row r="49" spans="1:6" x14ac:dyDescent="0.25">
      <c r="A49" t="s">
        <v>117</v>
      </c>
      <c r="B49" t="s">
        <v>40</v>
      </c>
      <c r="C49" t="s">
        <v>118</v>
      </c>
    </row>
    <row r="50" spans="1:6" x14ac:dyDescent="0.25">
      <c r="A50" t="s">
        <v>119</v>
      </c>
      <c r="B50" t="s">
        <v>120</v>
      </c>
      <c r="C50" t="s">
        <v>121</v>
      </c>
    </row>
    <row r="51" spans="1:6" x14ac:dyDescent="0.25">
      <c r="A51" t="s">
        <v>122</v>
      </c>
      <c r="B51" t="s">
        <v>40</v>
      </c>
    </row>
    <row r="52" spans="1:6" x14ac:dyDescent="0.25">
      <c r="A52" t="s">
        <v>123</v>
      </c>
      <c r="C52" t="s">
        <v>124</v>
      </c>
    </row>
    <row r="53" spans="1:6" x14ac:dyDescent="0.25">
      <c r="A53" t="s">
        <v>125</v>
      </c>
      <c r="B53" t="s">
        <v>40</v>
      </c>
      <c r="C53" t="s">
        <v>126</v>
      </c>
    </row>
    <row r="54" spans="1:6" x14ac:dyDescent="0.25">
      <c r="A54" t="s">
        <v>127</v>
      </c>
      <c r="C54" t="s">
        <v>128</v>
      </c>
    </row>
    <row r="55" spans="1:6" x14ac:dyDescent="0.25">
      <c r="A55" t="s">
        <v>129</v>
      </c>
      <c r="C55" t="s">
        <v>130</v>
      </c>
    </row>
    <row r="56" spans="1:6" x14ac:dyDescent="0.25">
      <c r="A56" t="s">
        <v>131</v>
      </c>
      <c r="B56" t="s">
        <v>16</v>
      </c>
      <c r="C56" t="s">
        <v>132</v>
      </c>
    </row>
    <row r="57" spans="1:6" x14ac:dyDescent="0.25">
      <c r="A57" t="s">
        <v>133</v>
      </c>
      <c r="B57" t="s">
        <v>134</v>
      </c>
      <c r="C57" t="s">
        <v>135</v>
      </c>
      <c r="D57" t="s">
        <v>136</v>
      </c>
      <c r="E57" t="s">
        <v>137</v>
      </c>
      <c r="F57" t="s">
        <v>138</v>
      </c>
    </row>
    <row r="58" spans="1:6" x14ac:dyDescent="0.25">
      <c r="A58" t="s">
        <v>139</v>
      </c>
      <c r="C58" t="s">
        <v>140</v>
      </c>
    </row>
    <row r="59" spans="1:6" x14ac:dyDescent="0.25">
      <c r="A59" t="s">
        <v>141</v>
      </c>
      <c r="B59" t="s">
        <v>40</v>
      </c>
      <c r="C59" t="s">
        <v>142</v>
      </c>
      <c r="E59">
        <v>1910</v>
      </c>
    </row>
    <row r="60" spans="1:6" x14ac:dyDescent="0.25">
      <c r="A60" t="s">
        <v>143</v>
      </c>
      <c r="C60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workbookViewId="0">
      <selection activeCell="C384" sqref="C384:C388"/>
    </sheetView>
  </sheetViews>
  <sheetFormatPr defaultRowHeight="15" x14ac:dyDescent="0.25"/>
  <cols>
    <col min="1" max="1" width="23.42578125" bestFit="1" customWidth="1"/>
    <col min="2" max="2" width="32.28515625" bestFit="1" customWidth="1"/>
    <col min="3" max="3" width="13.85546875" bestFit="1" customWidth="1"/>
    <col min="4" max="4" width="100.7109375" customWidth="1"/>
  </cols>
  <sheetData>
    <row r="1" spans="1:4" x14ac:dyDescent="0.25">
      <c r="A1" t="s">
        <v>145</v>
      </c>
      <c r="B1" t="s">
        <v>634</v>
      </c>
      <c r="C1" t="s">
        <v>146</v>
      </c>
      <c r="D1" t="s">
        <v>147</v>
      </c>
    </row>
    <row r="2" spans="1:4" x14ac:dyDescent="0.25">
      <c r="A2" t="s">
        <v>148</v>
      </c>
      <c r="B2" t="s">
        <v>149</v>
      </c>
      <c r="D2" t="s">
        <v>151</v>
      </c>
    </row>
    <row r="3" spans="1:4" x14ac:dyDescent="0.25">
      <c r="A3" t="s">
        <v>152</v>
      </c>
      <c r="B3" t="s">
        <v>153</v>
      </c>
      <c r="C3">
        <v>140</v>
      </c>
      <c r="D3" t="s">
        <v>154</v>
      </c>
    </row>
    <row r="4" spans="1:4" x14ac:dyDescent="0.25">
      <c r="A4" t="s">
        <v>155</v>
      </c>
      <c r="B4" t="s">
        <v>40</v>
      </c>
      <c r="D4" t="s">
        <v>151</v>
      </c>
    </row>
    <row r="5" spans="1:4" x14ac:dyDescent="0.25">
      <c r="A5" t="s">
        <v>156</v>
      </c>
      <c r="B5" t="s">
        <v>157</v>
      </c>
      <c r="C5">
        <v>50</v>
      </c>
      <c r="D5" t="s">
        <v>151</v>
      </c>
    </row>
    <row r="6" spans="1:4" x14ac:dyDescent="0.25">
      <c r="A6" t="s">
        <v>158</v>
      </c>
      <c r="B6" t="s">
        <v>159</v>
      </c>
      <c r="C6">
        <v>148</v>
      </c>
      <c r="D6" t="s">
        <v>151</v>
      </c>
    </row>
    <row r="7" spans="1:4" x14ac:dyDescent="0.25">
      <c r="A7" t="s">
        <v>160</v>
      </c>
      <c r="B7" t="s">
        <v>161</v>
      </c>
      <c r="D7" t="s">
        <v>151</v>
      </c>
    </row>
    <row r="8" spans="1:4" x14ac:dyDescent="0.25">
      <c r="A8" t="s">
        <v>162</v>
      </c>
      <c r="B8" t="s">
        <v>11</v>
      </c>
      <c r="D8" t="s">
        <v>151</v>
      </c>
    </row>
    <row r="9" spans="1:4" x14ac:dyDescent="0.25">
      <c r="A9" t="s">
        <v>163</v>
      </c>
      <c r="B9" t="s">
        <v>164</v>
      </c>
      <c r="D9" t="s">
        <v>151</v>
      </c>
    </row>
    <row r="10" spans="1:4" x14ac:dyDescent="0.25">
      <c r="A10" t="s">
        <v>165</v>
      </c>
      <c r="B10" t="s">
        <v>166</v>
      </c>
      <c r="C10">
        <v>337</v>
      </c>
      <c r="D10" t="s">
        <v>151</v>
      </c>
    </row>
    <row r="11" spans="1:4" x14ac:dyDescent="0.25">
      <c r="A11" t="s">
        <v>167</v>
      </c>
      <c r="B11" t="s">
        <v>168</v>
      </c>
      <c r="C11">
        <v>714</v>
      </c>
      <c r="D11" t="s">
        <v>151</v>
      </c>
    </row>
    <row r="12" spans="1:4" x14ac:dyDescent="0.25">
      <c r="A12" t="s">
        <v>29</v>
      </c>
      <c r="B12" t="s">
        <v>30</v>
      </c>
      <c r="D12" t="s">
        <v>151</v>
      </c>
    </row>
    <row r="13" spans="1:4" x14ac:dyDescent="0.25">
      <c r="A13" t="s">
        <v>169</v>
      </c>
      <c r="B13" t="s">
        <v>170</v>
      </c>
      <c r="C13">
        <v>314</v>
      </c>
      <c r="D13" t="s">
        <v>151</v>
      </c>
    </row>
    <row r="14" spans="1:4" x14ac:dyDescent="0.25">
      <c r="A14" t="s">
        <v>171</v>
      </c>
      <c r="B14" t="s">
        <v>166</v>
      </c>
      <c r="C14">
        <v>434</v>
      </c>
      <c r="D14" t="s">
        <v>151</v>
      </c>
    </row>
    <row r="15" spans="1:4" x14ac:dyDescent="0.25">
      <c r="A15" t="s">
        <v>172</v>
      </c>
      <c r="B15" t="s">
        <v>173</v>
      </c>
      <c r="C15">
        <v>31</v>
      </c>
      <c r="D15" t="s">
        <v>151</v>
      </c>
    </row>
    <row r="16" spans="1:4" x14ac:dyDescent="0.25">
      <c r="A16" t="s">
        <v>174</v>
      </c>
      <c r="B16" t="s">
        <v>175</v>
      </c>
      <c r="C16">
        <v>149</v>
      </c>
      <c r="D16" t="s">
        <v>151</v>
      </c>
    </row>
    <row r="17" spans="1:4" x14ac:dyDescent="0.25">
      <c r="A17" t="s">
        <v>176</v>
      </c>
      <c r="B17" t="s">
        <v>21</v>
      </c>
      <c r="C17">
        <v>20</v>
      </c>
      <c r="D17" t="s">
        <v>151</v>
      </c>
    </row>
    <row r="18" spans="1:4" x14ac:dyDescent="0.25">
      <c r="A18" t="s">
        <v>177</v>
      </c>
      <c r="B18" t="s">
        <v>178</v>
      </c>
      <c r="D18" t="s">
        <v>151</v>
      </c>
    </row>
    <row r="19" spans="1:4" x14ac:dyDescent="0.25">
      <c r="A19" t="s">
        <v>179</v>
      </c>
      <c r="B19" t="s">
        <v>180</v>
      </c>
      <c r="D19" t="s">
        <v>151</v>
      </c>
    </row>
    <row r="20" spans="1:4" x14ac:dyDescent="0.25">
      <c r="A20" t="s">
        <v>181</v>
      </c>
      <c r="B20" t="s">
        <v>170</v>
      </c>
      <c r="D20" t="s">
        <v>151</v>
      </c>
    </row>
    <row r="21" spans="1:4" x14ac:dyDescent="0.25">
      <c r="A21" t="s">
        <v>182</v>
      </c>
      <c r="B21" t="s">
        <v>183</v>
      </c>
      <c r="C21">
        <v>265</v>
      </c>
      <c r="D21" t="s">
        <v>151</v>
      </c>
    </row>
    <row r="22" spans="1:4" x14ac:dyDescent="0.25">
      <c r="A22" t="s">
        <v>184</v>
      </c>
      <c r="B22" t="s">
        <v>185</v>
      </c>
      <c r="C22">
        <v>71</v>
      </c>
      <c r="D22" t="s">
        <v>151</v>
      </c>
    </row>
    <row r="23" spans="1:4" x14ac:dyDescent="0.25">
      <c r="A23" t="s">
        <v>186</v>
      </c>
      <c r="B23" t="s">
        <v>170</v>
      </c>
      <c r="D23" t="s">
        <v>151</v>
      </c>
    </row>
    <row r="24" spans="1:4" x14ac:dyDescent="0.25">
      <c r="A24" t="s">
        <v>39</v>
      </c>
      <c r="B24" t="s">
        <v>40</v>
      </c>
      <c r="D24" t="s">
        <v>151</v>
      </c>
    </row>
    <row r="25" spans="1:4" x14ac:dyDescent="0.25">
      <c r="A25" t="s">
        <v>187</v>
      </c>
      <c r="B25" t="s">
        <v>188</v>
      </c>
      <c r="D25" t="s">
        <v>189</v>
      </c>
    </row>
    <row r="26" spans="1:4" x14ac:dyDescent="0.25">
      <c r="A26" t="s">
        <v>190</v>
      </c>
      <c r="B26" t="s">
        <v>30</v>
      </c>
      <c r="C26">
        <v>133</v>
      </c>
      <c r="D26" t="s">
        <v>191</v>
      </c>
    </row>
    <row r="27" spans="1:4" x14ac:dyDescent="0.25">
      <c r="A27" t="s">
        <v>192</v>
      </c>
      <c r="B27" t="s">
        <v>193</v>
      </c>
      <c r="C27">
        <v>49</v>
      </c>
      <c r="D27" t="s">
        <v>151</v>
      </c>
    </row>
    <row r="28" spans="1:4" x14ac:dyDescent="0.25">
      <c r="A28" t="s">
        <v>194</v>
      </c>
      <c r="B28" t="s">
        <v>195</v>
      </c>
      <c r="C28">
        <v>155</v>
      </c>
      <c r="D28" t="s">
        <v>151</v>
      </c>
    </row>
    <row r="29" spans="1:4" x14ac:dyDescent="0.25">
      <c r="A29" t="s">
        <v>45</v>
      </c>
      <c r="B29" t="s">
        <v>196</v>
      </c>
      <c r="D29" t="s">
        <v>151</v>
      </c>
    </row>
    <row r="30" spans="1:4" x14ac:dyDescent="0.25">
      <c r="A30" t="s">
        <v>197</v>
      </c>
      <c r="B30" t="s">
        <v>16</v>
      </c>
      <c r="C30">
        <v>10</v>
      </c>
      <c r="D30" t="s">
        <v>151</v>
      </c>
    </row>
    <row r="31" spans="1:4" x14ac:dyDescent="0.25">
      <c r="A31" t="s">
        <v>198</v>
      </c>
      <c r="B31" t="s">
        <v>199</v>
      </c>
      <c r="C31">
        <v>159</v>
      </c>
      <c r="D31" t="s">
        <v>151</v>
      </c>
    </row>
    <row r="32" spans="1:4" x14ac:dyDescent="0.25">
      <c r="A32" t="s">
        <v>200</v>
      </c>
      <c r="B32" t="s">
        <v>161</v>
      </c>
      <c r="C32">
        <v>342</v>
      </c>
      <c r="D32" t="s">
        <v>201</v>
      </c>
    </row>
    <row r="33" spans="1:4" x14ac:dyDescent="0.25">
      <c r="A33" t="s">
        <v>202</v>
      </c>
      <c r="B33" t="s">
        <v>134</v>
      </c>
      <c r="C33">
        <v>208</v>
      </c>
      <c r="D33" t="s">
        <v>151</v>
      </c>
    </row>
    <row r="34" spans="1:4" x14ac:dyDescent="0.25">
      <c r="A34" t="s">
        <v>203</v>
      </c>
      <c r="B34" t="s">
        <v>204</v>
      </c>
      <c r="C34">
        <v>258</v>
      </c>
      <c r="D34" t="s">
        <v>151</v>
      </c>
    </row>
    <row r="35" spans="1:4" x14ac:dyDescent="0.25">
      <c r="A35" t="s">
        <v>205</v>
      </c>
      <c r="B35" t="s">
        <v>206</v>
      </c>
      <c r="C35">
        <v>146</v>
      </c>
      <c r="D35" t="s">
        <v>151</v>
      </c>
    </row>
    <row r="36" spans="1:4" x14ac:dyDescent="0.25">
      <c r="A36" t="s">
        <v>207</v>
      </c>
      <c r="B36" t="s">
        <v>208</v>
      </c>
      <c r="D36" t="s">
        <v>151</v>
      </c>
    </row>
    <row r="37" spans="1:4" x14ac:dyDescent="0.25">
      <c r="A37" t="s">
        <v>209</v>
      </c>
      <c r="B37" t="s">
        <v>178</v>
      </c>
      <c r="D37" t="s">
        <v>151</v>
      </c>
    </row>
    <row r="38" spans="1:4" x14ac:dyDescent="0.25">
      <c r="A38" t="s">
        <v>210</v>
      </c>
      <c r="B38" t="s">
        <v>178</v>
      </c>
      <c r="C38">
        <v>550</v>
      </c>
      <c r="D38" t="s">
        <v>151</v>
      </c>
    </row>
    <row r="39" spans="1:4" x14ac:dyDescent="0.25">
      <c r="A39" t="s">
        <v>211</v>
      </c>
      <c r="B39" t="s">
        <v>120</v>
      </c>
      <c r="D39" t="s">
        <v>151</v>
      </c>
    </row>
    <row r="40" spans="1:4" x14ac:dyDescent="0.25">
      <c r="A40" t="s">
        <v>212</v>
      </c>
      <c r="B40" t="s">
        <v>21</v>
      </c>
      <c r="D40" t="s">
        <v>151</v>
      </c>
    </row>
    <row r="41" spans="1:4" x14ac:dyDescent="0.25">
      <c r="A41" t="s">
        <v>213</v>
      </c>
      <c r="B41" t="s">
        <v>180</v>
      </c>
      <c r="D41" t="s">
        <v>151</v>
      </c>
    </row>
    <row r="42" spans="1:4" x14ac:dyDescent="0.25">
      <c r="A42" t="s">
        <v>214</v>
      </c>
      <c r="B42" t="s">
        <v>215</v>
      </c>
      <c r="D42" t="s">
        <v>151</v>
      </c>
    </row>
    <row r="43" spans="1:4" x14ac:dyDescent="0.25">
      <c r="A43" t="s">
        <v>216</v>
      </c>
      <c r="B43" t="s">
        <v>217</v>
      </c>
      <c r="C43">
        <v>109</v>
      </c>
      <c r="D43" t="s">
        <v>151</v>
      </c>
    </row>
    <row r="44" spans="1:4" x14ac:dyDescent="0.25">
      <c r="A44" t="s">
        <v>218</v>
      </c>
      <c r="B44" t="s">
        <v>219</v>
      </c>
      <c r="C44">
        <v>71</v>
      </c>
      <c r="D44" t="s">
        <v>151</v>
      </c>
    </row>
    <row r="45" spans="1:4" x14ac:dyDescent="0.25">
      <c r="A45" t="s">
        <v>220</v>
      </c>
      <c r="B45" t="s">
        <v>73</v>
      </c>
      <c r="C45">
        <v>165</v>
      </c>
      <c r="D45" t="s">
        <v>221</v>
      </c>
    </row>
    <row r="46" spans="1:4" x14ac:dyDescent="0.25">
      <c r="A46" t="s">
        <v>222</v>
      </c>
      <c r="B46" t="s">
        <v>223</v>
      </c>
      <c r="D46" t="s">
        <v>151</v>
      </c>
    </row>
    <row r="47" spans="1:4" x14ac:dyDescent="0.25">
      <c r="A47" t="s">
        <v>224</v>
      </c>
      <c r="B47" t="s">
        <v>159</v>
      </c>
      <c r="C47">
        <v>129</v>
      </c>
      <c r="D47" t="s">
        <v>151</v>
      </c>
    </row>
    <row r="48" spans="1:4" x14ac:dyDescent="0.25">
      <c r="A48" t="s">
        <v>225</v>
      </c>
      <c r="B48" t="s">
        <v>226</v>
      </c>
      <c r="C48">
        <v>32</v>
      </c>
      <c r="D48" t="s">
        <v>151</v>
      </c>
    </row>
    <row r="49" spans="1:4" x14ac:dyDescent="0.25">
      <c r="A49" t="s">
        <v>227</v>
      </c>
      <c r="B49" t="s">
        <v>228</v>
      </c>
      <c r="C49">
        <v>325</v>
      </c>
      <c r="D49" t="s">
        <v>229</v>
      </c>
    </row>
    <row r="50" spans="1:4" x14ac:dyDescent="0.25">
      <c r="A50" t="s">
        <v>230</v>
      </c>
      <c r="B50" t="s">
        <v>231</v>
      </c>
      <c r="C50">
        <v>90</v>
      </c>
      <c r="D50" t="s">
        <v>151</v>
      </c>
    </row>
    <row r="51" spans="1:4" x14ac:dyDescent="0.25">
      <c r="A51" t="s">
        <v>232</v>
      </c>
      <c r="B51" t="s">
        <v>233</v>
      </c>
      <c r="C51">
        <v>50</v>
      </c>
      <c r="D51" t="s">
        <v>151</v>
      </c>
    </row>
    <row r="52" spans="1:4" x14ac:dyDescent="0.25">
      <c r="A52" t="s">
        <v>234</v>
      </c>
      <c r="B52" t="s">
        <v>208</v>
      </c>
      <c r="C52">
        <v>132</v>
      </c>
      <c r="D52" t="s">
        <v>189</v>
      </c>
    </row>
    <row r="53" spans="1:4" x14ac:dyDescent="0.25">
      <c r="A53" t="s">
        <v>235</v>
      </c>
      <c r="B53" t="s">
        <v>73</v>
      </c>
      <c r="C53">
        <v>56</v>
      </c>
      <c r="D53" t="s">
        <v>151</v>
      </c>
    </row>
    <row r="54" spans="1:4" x14ac:dyDescent="0.25">
      <c r="A54" t="s">
        <v>236</v>
      </c>
      <c r="B54" t="s">
        <v>237</v>
      </c>
      <c r="C54">
        <v>73</v>
      </c>
      <c r="D54" t="s">
        <v>151</v>
      </c>
    </row>
    <row r="55" spans="1:4" x14ac:dyDescent="0.25">
      <c r="A55" t="s">
        <v>238</v>
      </c>
      <c r="B55" t="s">
        <v>157</v>
      </c>
      <c r="C55">
        <v>210</v>
      </c>
      <c r="D55" t="s">
        <v>151</v>
      </c>
    </row>
    <row r="56" spans="1:4" x14ac:dyDescent="0.25">
      <c r="A56" t="s">
        <v>239</v>
      </c>
      <c r="B56" t="s">
        <v>240</v>
      </c>
      <c r="C56">
        <v>415</v>
      </c>
      <c r="D56" t="s">
        <v>151</v>
      </c>
    </row>
    <row r="57" spans="1:4" x14ac:dyDescent="0.25">
      <c r="A57" t="s">
        <v>241</v>
      </c>
      <c r="B57" t="s">
        <v>242</v>
      </c>
      <c r="D57" t="s">
        <v>151</v>
      </c>
    </row>
    <row r="58" spans="1:4" x14ac:dyDescent="0.25">
      <c r="A58" t="s">
        <v>243</v>
      </c>
      <c r="B58" t="s">
        <v>244</v>
      </c>
      <c r="C58">
        <v>228</v>
      </c>
      <c r="D58" t="s">
        <v>151</v>
      </c>
    </row>
    <row r="59" spans="1:4" x14ac:dyDescent="0.25">
      <c r="A59" t="s">
        <v>245</v>
      </c>
      <c r="B59" t="s">
        <v>157</v>
      </c>
      <c r="C59">
        <v>60</v>
      </c>
      <c r="D59" t="s">
        <v>151</v>
      </c>
    </row>
    <row r="60" spans="1:4" x14ac:dyDescent="0.25">
      <c r="A60" t="s">
        <v>246</v>
      </c>
      <c r="B60" t="s">
        <v>157</v>
      </c>
      <c r="C60" s="1">
        <v>1190</v>
      </c>
      <c r="D60" t="s">
        <v>151</v>
      </c>
    </row>
    <row r="61" spans="1:4" x14ac:dyDescent="0.25">
      <c r="A61" t="s">
        <v>247</v>
      </c>
      <c r="B61" t="s">
        <v>27</v>
      </c>
      <c r="C61">
        <v>588</v>
      </c>
      <c r="D61" t="s">
        <v>151</v>
      </c>
    </row>
    <row r="62" spans="1:4" x14ac:dyDescent="0.25">
      <c r="A62" t="s">
        <v>248</v>
      </c>
      <c r="B62" t="s">
        <v>249</v>
      </c>
      <c r="C62">
        <v>19</v>
      </c>
      <c r="D62" t="s">
        <v>151</v>
      </c>
    </row>
    <row r="63" spans="1:4" x14ac:dyDescent="0.25">
      <c r="A63" t="s">
        <v>250</v>
      </c>
      <c r="B63" t="s">
        <v>40</v>
      </c>
      <c r="D63" t="s">
        <v>151</v>
      </c>
    </row>
    <row r="64" spans="1:4" x14ac:dyDescent="0.25">
      <c r="A64" t="s">
        <v>251</v>
      </c>
      <c r="B64" t="s">
        <v>21</v>
      </c>
      <c r="D64" t="s">
        <v>151</v>
      </c>
    </row>
    <row r="65" spans="1:4" x14ac:dyDescent="0.25">
      <c r="A65" t="s">
        <v>252</v>
      </c>
      <c r="B65" t="s">
        <v>161</v>
      </c>
      <c r="C65">
        <v>325</v>
      </c>
      <c r="D65" t="s">
        <v>253</v>
      </c>
    </row>
    <row r="66" spans="1:4" x14ac:dyDescent="0.25">
      <c r="A66" t="s">
        <v>254</v>
      </c>
      <c r="B66" t="s">
        <v>196</v>
      </c>
      <c r="D66" t="s">
        <v>151</v>
      </c>
    </row>
    <row r="67" spans="1:4" x14ac:dyDescent="0.25">
      <c r="A67" t="s">
        <v>255</v>
      </c>
      <c r="B67" t="s">
        <v>27</v>
      </c>
      <c r="C67">
        <v>5</v>
      </c>
      <c r="D67" t="s">
        <v>151</v>
      </c>
    </row>
    <row r="68" spans="1:4" x14ac:dyDescent="0.25">
      <c r="A68" t="s">
        <v>256</v>
      </c>
      <c r="B68" t="s">
        <v>27</v>
      </c>
      <c r="C68">
        <v>69</v>
      </c>
      <c r="D68" t="s">
        <v>151</v>
      </c>
    </row>
    <row r="69" spans="1:4" x14ac:dyDescent="0.25">
      <c r="A69" t="s">
        <v>257</v>
      </c>
      <c r="B69" t="s">
        <v>258</v>
      </c>
      <c r="D69" t="s">
        <v>151</v>
      </c>
    </row>
    <row r="70" spans="1:4" x14ac:dyDescent="0.25">
      <c r="A70" t="s">
        <v>259</v>
      </c>
      <c r="B70" t="s">
        <v>170</v>
      </c>
      <c r="D70" t="s">
        <v>151</v>
      </c>
    </row>
    <row r="71" spans="1:4" x14ac:dyDescent="0.25">
      <c r="A71" t="s">
        <v>260</v>
      </c>
      <c r="B71" t="s">
        <v>261</v>
      </c>
      <c r="C71">
        <v>45</v>
      </c>
      <c r="D71" t="s">
        <v>151</v>
      </c>
    </row>
    <row r="72" spans="1:4" x14ac:dyDescent="0.25">
      <c r="A72" t="s">
        <v>262</v>
      </c>
      <c r="B72" t="s">
        <v>263</v>
      </c>
      <c r="D72" t="s">
        <v>264</v>
      </c>
    </row>
    <row r="73" spans="1:4" x14ac:dyDescent="0.25">
      <c r="A73" t="s">
        <v>265</v>
      </c>
      <c r="B73" t="s">
        <v>244</v>
      </c>
      <c r="C73">
        <v>20</v>
      </c>
      <c r="D73" t="s">
        <v>151</v>
      </c>
    </row>
    <row r="74" spans="1:4" x14ac:dyDescent="0.25">
      <c r="A74" t="s">
        <v>266</v>
      </c>
      <c r="B74" t="s">
        <v>195</v>
      </c>
      <c r="C74" s="1">
        <v>2174</v>
      </c>
    </row>
    <row r="75" spans="1:4" x14ac:dyDescent="0.25">
      <c r="A75" t="s">
        <v>267</v>
      </c>
      <c r="B75" t="s">
        <v>199</v>
      </c>
      <c r="C75">
        <v>124</v>
      </c>
      <c r="D75" t="s">
        <v>151</v>
      </c>
    </row>
    <row r="76" spans="1:4" x14ac:dyDescent="0.25">
      <c r="A76" t="s">
        <v>268</v>
      </c>
      <c r="B76" t="s">
        <v>269</v>
      </c>
      <c r="D76" t="s">
        <v>151</v>
      </c>
    </row>
    <row r="77" spans="1:4" x14ac:dyDescent="0.25">
      <c r="A77" t="s">
        <v>270</v>
      </c>
      <c r="B77" t="s">
        <v>27</v>
      </c>
      <c r="C77">
        <v>60</v>
      </c>
      <c r="D77" t="s">
        <v>271</v>
      </c>
    </row>
    <row r="78" spans="1:4" x14ac:dyDescent="0.25">
      <c r="A78" t="s">
        <v>272</v>
      </c>
      <c r="B78" t="s">
        <v>178</v>
      </c>
      <c r="C78">
        <v>182</v>
      </c>
      <c r="D78" t="s">
        <v>273</v>
      </c>
    </row>
    <row r="79" spans="1:4" x14ac:dyDescent="0.25">
      <c r="A79" t="s">
        <v>274</v>
      </c>
      <c r="B79" t="s">
        <v>21</v>
      </c>
      <c r="C79">
        <v>187</v>
      </c>
      <c r="D79" t="s">
        <v>151</v>
      </c>
    </row>
    <row r="80" spans="1:4" x14ac:dyDescent="0.25">
      <c r="A80" t="s">
        <v>275</v>
      </c>
      <c r="B80" t="s">
        <v>166</v>
      </c>
      <c r="C80">
        <v>331</v>
      </c>
      <c r="D80" t="s">
        <v>151</v>
      </c>
    </row>
    <row r="81" spans="1:4" x14ac:dyDescent="0.25">
      <c r="A81" t="s">
        <v>276</v>
      </c>
      <c r="B81" t="s">
        <v>164</v>
      </c>
      <c r="D81" t="s">
        <v>277</v>
      </c>
    </row>
    <row r="82" spans="1:4" x14ac:dyDescent="0.25">
      <c r="A82" t="s">
        <v>278</v>
      </c>
      <c r="B82" t="s">
        <v>11</v>
      </c>
      <c r="D82" t="s">
        <v>151</v>
      </c>
    </row>
    <row r="83" spans="1:4" x14ac:dyDescent="0.25">
      <c r="A83" t="s">
        <v>279</v>
      </c>
      <c r="B83" t="s">
        <v>168</v>
      </c>
      <c r="C83">
        <v>299</v>
      </c>
      <c r="D83" t="s">
        <v>151</v>
      </c>
    </row>
    <row r="84" spans="1:4" x14ac:dyDescent="0.25">
      <c r="A84" t="s">
        <v>280</v>
      </c>
      <c r="B84" t="s">
        <v>178</v>
      </c>
      <c r="D84" t="s">
        <v>151</v>
      </c>
    </row>
    <row r="85" spans="1:4" x14ac:dyDescent="0.25">
      <c r="A85" t="s">
        <v>281</v>
      </c>
      <c r="B85" t="s">
        <v>62</v>
      </c>
      <c r="D85" t="s">
        <v>282</v>
      </c>
    </row>
    <row r="86" spans="1:4" x14ac:dyDescent="0.25">
      <c r="A86" t="s">
        <v>283</v>
      </c>
      <c r="B86" t="s">
        <v>223</v>
      </c>
      <c r="D86" t="s">
        <v>284</v>
      </c>
    </row>
    <row r="87" spans="1:4" x14ac:dyDescent="0.25">
      <c r="A87" t="s">
        <v>285</v>
      </c>
      <c r="B87" t="s">
        <v>178</v>
      </c>
      <c r="D87" t="s">
        <v>151</v>
      </c>
    </row>
    <row r="88" spans="1:4" x14ac:dyDescent="0.25">
      <c r="A88" t="s">
        <v>286</v>
      </c>
      <c r="B88" t="s">
        <v>178</v>
      </c>
      <c r="D88" t="s">
        <v>151</v>
      </c>
    </row>
    <row r="89" spans="1:4" x14ac:dyDescent="0.25">
      <c r="A89" t="s">
        <v>287</v>
      </c>
      <c r="B89" t="s">
        <v>231</v>
      </c>
      <c r="C89">
        <v>26</v>
      </c>
      <c r="D89" t="s">
        <v>151</v>
      </c>
    </row>
    <row r="90" spans="1:4" x14ac:dyDescent="0.25">
      <c r="A90" t="s">
        <v>288</v>
      </c>
      <c r="B90" t="s">
        <v>161</v>
      </c>
      <c r="D90" t="s">
        <v>151</v>
      </c>
    </row>
    <row r="91" spans="1:4" x14ac:dyDescent="0.25">
      <c r="A91" t="s">
        <v>289</v>
      </c>
      <c r="B91" t="s">
        <v>193</v>
      </c>
      <c r="C91">
        <v>72</v>
      </c>
    </row>
    <row r="92" spans="1:4" x14ac:dyDescent="0.25">
      <c r="A92" t="s">
        <v>632</v>
      </c>
    </row>
    <row r="93" spans="1:4" x14ac:dyDescent="0.25">
      <c r="A93" t="s">
        <v>290</v>
      </c>
      <c r="B93" t="s">
        <v>291</v>
      </c>
      <c r="D93" t="s">
        <v>151</v>
      </c>
    </row>
    <row r="94" spans="1:4" x14ac:dyDescent="0.25">
      <c r="A94" t="s">
        <v>292</v>
      </c>
      <c r="B94" t="s">
        <v>293</v>
      </c>
      <c r="C94">
        <v>128</v>
      </c>
      <c r="D94" t="s">
        <v>151</v>
      </c>
    </row>
    <row r="95" spans="1:4" x14ac:dyDescent="0.25">
      <c r="A95" t="s">
        <v>59</v>
      </c>
      <c r="B95" t="s">
        <v>40</v>
      </c>
      <c r="D95" t="s">
        <v>151</v>
      </c>
    </row>
    <row r="96" spans="1:4" x14ac:dyDescent="0.25">
      <c r="A96" t="s">
        <v>294</v>
      </c>
      <c r="B96" t="s">
        <v>178</v>
      </c>
      <c r="D96" t="s">
        <v>151</v>
      </c>
    </row>
    <row r="97" spans="1:4" x14ac:dyDescent="0.25">
      <c r="A97" t="s">
        <v>295</v>
      </c>
      <c r="B97" t="s">
        <v>195</v>
      </c>
      <c r="D97" t="s">
        <v>151</v>
      </c>
    </row>
    <row r="98" spans="1:4" x14ac:dyDescent="0.25">
      <c r="A98" t="s">
        <v>296</v>
      </c>
      <c r="B98" t="s">
        <v>180</v>
      </c>
      <c r="C98">
        <v>125</v>
      </c>
      <c r="D98" t="s">
        <v>297</v>
      </c>
    </row>
    <row r="99" spans="1:4" x14ac:dyDescent="0.25">
      <c r="A99" t="s">
        <v>298</v>
      </c>
      <c r="B99" t="s">
        <v>8</v>
      </c>
      <c r="D99" t="s">
        <v>151</v>
      </c>
    </row>
    <row r="100" spans="1:4" x14ac:dyDescent="0.25">
      <c r="A100" t="s">
        <v>299</v>
      </c>
      <c r="B100" t="s">
        <v>261</v>
      </c>
      <c r="C100">
        <v>162</v>
      </c>
      <c r="D100" t="s">
        <v>300</v>
      </c>
    </row>
    <row r="101" spans="1:4" x14ac:dyDescent="0.25">
      <c r="A101" t="s">
        <v>301</v>
      </c>
      <c r="B101" t="s">
        <v>30</v>
      </c>
      <c r="C101">
        <v>77</v>
      </c>
      <c r="D101" t="s">
        <v>151</v>
      </c>
    </row>
    <row r="102" spans="1:4" x14ac:dyDescent="0.25">
      <c r="A102" t="s">
        <v>302</v>
      </c>
      <c r="B102" t="s">
        <v>195</v>
      </c>
      <c r="D102" t="s">
        <v>151</v>
      </c>
    </row>
    <row r="103" spans="1:4" x14ac:dyDescent="0.25">
      <c r="A103" t="s">
        <v>303</v>
      </c>
      <c r="B103" t="s">
        <v>291</v>
      </c>
      <c r="C103">
        <v>121</v>
      </c>
      <c r="D103" t="s">
        <v>151</v>
      </c>
    </row>
    <row r="104" spans="1:4" x14ac:dyDescent="0.25">
      <c r="A104" t="s">
        <v>304</v>
      </c>
      <c r="B104" t="s">
        <v>21</v>
      </c>
      <c r="C104">
        <v>5</v>
      </c>
      <c r="D104" t="s">
        <v>305</v>
      </c>
    </row>
    <row r="105" spans="1:4" x14ac:dyDescent="0.25">
      <c r="A105" t="s">
        <v>61</v>
      </c>
      <c r="B105" t="s">
        <v>196</v>
      </c>
      <c r="D105" t="s">
        <v>151</v>
      </c>
    </row>
    <row r="106" spans="1:4" x14ac:dyDescent="0.25">
      <c r="A106" t="s">
        <v>306</v>
      </c>
      <c r="B106" t="s">
        <v>249</v>
      </c>
      <c r="C106">
        <v>69</v>
      </c>
      <c r="D106" t="s">
        <v>151</v>
      </c>
    </row>
    <row r="107" spans="1:4" x14ac:dyDescent="0.25">
      <c r="A107" t="s">
        <v>307</v>
      </c>
      <c r="B107" t="s">
        <v>173</v>
      </c>
      <c r="C107">
        <v>31</v>
      </c>
      <c r="D107" t="s">
        <v>151</v>
      </c>
    </row>
    <row r="108" spans="1:4" x14ac:dyDescent="0.25">
      <c r="A108" t="s">
        <v>308</v>
      </c>
      <c r="B108" t="s">
        <v>8</v>
      </c>
      <c r="C108">
        <v>534</v>
      </c>
    </row>
    <row r="109" spans="1:4" x14ac:dyDescent="0.25">
      <c r="A109" t="s">
        <v>309</v>
      </c>
      <c r="B109" t="s">
        <v>180</v>
      </c>
      <c r="D109" t="s">
        <v>151</v>
      </c>
    </row>
    <row r="110" spans="1:4" x14ac:dyDescent="0.25">
      <c r="A110" t="s">
        <v>310</v>
      </c>
      <c r="B110" t="s">
        <v>43</v>
      </c>
      <c r="C110">
        <v>112</v>
      </c>
      <c r="D110" t="s">
        <v>311</v>
      </c>
    </row>
    <row r="111" spans="1:4" x14ac:dyDescent="0.25">
      <c r="A111" t="s">
        <v>312</v>
      </c>
      <c r="B111" t="s">
        <v>188</v>
      </c>
      <c r="D111" t="s">
        <v>151</v>
      </c>
    </row>
    <row r="112" spans="1:4" x14ac:dyDescent="0.25">
      <c r="A112" t="s">
        <v>313</v>
      </c>
      <c r="B112" t="s">
        <v>149</v>
      </c>
      <c r="D112" t="s">
        <v>151</v>
      </c>
    </row>
    <row r="113" spans="1:4" x14ac:dyDescent="0.25">
      <c r="A113" t="s">
        <v>314</v>
      </c>
      <c r="B113" t="s">
        <v>21</v>
      </c>
      <c r="C113">
        <v>5</v>
      </c>
      <c r="D113" t="s">
        <v>151</v>
      </c>
    </row>
    <row r="114" spans="1:4" x14ac:dyDescent="0.25">
      <c r="A114" t="s">
        <v>315</v>
      </c>
      <c r="B114" t="s">
        <v>195</v>
      </c>
      <c r="D114" t="s">
        <v>151</v>
      </c>
    </row>
    <row r="115" spans="1:4" x14ac:dyDescent="0.25">
      <c r="A115" t="s">
        <v>316</v>
      </c>
      <c r="B115" t="s">
        <v>317</v>
      </c>
      <c r="C115">
        <v>205</v>
      </c>
      <c r="D115" t="s">
        <v>318</v>
      </c>
    </row>
    <row r="116" spans="1:4" x14ac:dyDescent="0.25">
      <c r="A116" t="s">
        <v>319</v>
      </c>
      <c r="B116" t="s">
        <v>233</v>
      </c>
      <c r="C116">
        <v>35</v>
      </c>
      <c r="D116" t="s">
        <v>151</v>
      </c>
    </row>
    <row r="117" spans="1:4" x14ac:dyDescent="0.25">
      <c r="A117" t="s">
        <v>320</v>
      </c>
      <c r="B117" t="s">
        <v>321</v>
      </c>
      <c r="C117">
        <v>160</v>
      </c>
      <c r="D117" t="s">
        <v>151</v>
      </c>
    </row>
    <row r="118" spans="1:4" x14ac:dyDescent="0.25">
      <c r="A118" t="s">
        <v>322</v>
      </c>
      <c r="B118" t="s">
        <v>120</v>
      </c>
      <c r="D118" t="s">
        <v>151</v>
      </c>
    </row>
    <row r="119" spans="1:4" x14ac:dyDescent="0.25">
      <c r="A119" t="s">
        <v>323</v>
      </c>
      <c r="B119" t="s">
        <v>249</v>
      </c>
      <c r="C119">
        <v>534</v>
      </c>
      <c r="D119" t="s">
        <v>324</v>
      </c>
    </row>
    <row r="120" spans="1:4" x14ac:dyDescent="0.25">
      <c r="A120" t="s">
        <v>325</v>
      </c>
      <c r="B120" t="s">
        <v>233</v>
      </c>
      <c r="C120">
        <v>325</v>
      </c>
      <c r="D120" t="s">
        <v>326</v>
      </c>
    </row>
    <row r="121" spans="1:4" x14ac:dyDescent="0.25">
      <c r="A121" t="s">
        <v>327</v>
      </c>
      <c r="B121" t="s">
        <v>228</v>
      </c>
      <c r="D121" t="s">
        <v>151</v>
      </c>
    </row>
    <row r="122" spans="1:4" x14ac:dyDescent="0.25">
      <c r="A122" t="s">
        <v>328</v>
      </c>
      <c r="B122" t="s">
        <v>73</v>
      </c>
      <c r="C122">
        <v>879</v>
      </c>
      <c r="D122" t="s">
        <v>329</v>
      </c>
    </row>
    <row r="123" spans="1:4" x14ac:dyDescent="0.25">
      <c r="A123" t="s">
        <v>330</v>
      </c>
      <c r="B123" t="s">
        <v>193</v>
      </c>
      <c r="C123">
        <v>446</v>
      </c>
      <c r="D123" t="s">
        <v>331</v>
      </c>
    </row>
    <row r="124" spans="1:4" x14ac:dyDescent="0.25">
      <c r="A124" t="s">
        <v>332</v>
      </c>
      <c r="B124" t="s">
        <v>333</v>
      </c>
      <c r="D124" t="s">
        <v>151</v>
      </c>
    </row>
    <row r="125" spans="1:4" x14ac:dyDescent="0.25">
      <c r="A125" t="s">
        <v>334</v>
      </c>
      <c r="B125" t="s">
        <v>261</v>
      </c>
      <c r="D125" t="s">
        <v>151</v>
      </c>
    </row>
    <row r="126" spans="1:4" x14ac:dyDescent="0.25">
      <c r="A126" t="s">
        <v>335</v>
      </c>
      <c r="B126" t="s">
        <v>249</v>
      </c>
      <c r="C126">
        <v>54</v>
      </c>
      <c r="D126" t="s">
        <v>151</v>
      </c>
    </row>
    <row r="127" spans="1:4" x14ac:dyDescent="0.25">
      <c r="A127" t="s">
        <v>336</v>
      </c>
      <c r="B127" t="s">
        <v>159</v>
      </c>
      <c r="D127" t="s">
        <v>151</v>
      </c>
    </row>
    <row r="128" spans="1:4" x14ac:dyDescent="0.25">
      <c r="A128" t="s">
        <v>337</v>
      </c>
      <c r="B128" t="s">
        <v>321</v>
      </c>
      <c r="C128">
        <v>317</v>
      </c>
      <c r="D128" t="s">
        <v>151</v>
      </c>
    </row>
    <row r="129" spans="1:4" x14ac:dyDescent="0.25">
      <c r="A129" t="s">
        <v>338</v>
      </c>
      <c r="B129" t="s">
        <v>231</v>
      </c>
      <c r="C129">
        <v>79</v>
      </c>
      <c r="D129" t="s">
        <v>151</v>
      </c>
    </row>
    <row r="130" spans="1:4" x14ac:dyDescent="0.25">
      <c r="A130" t="s">
        <v>339</v>
      </c>
      <c r="B130" t="s">
        <v>244</v>
      </c>
      <c r="C130">
        <v>30</v>
      </c>
      <c r="D130" t="s">
        <v>151</v>
      </c>
    </row>
    <row r="131" spans="1:4" x14ac:dyDescent="0.25">
      <c r="A131" t="s">
        <v>340</v>
      </c>
      <c r="B131" t="s">
        <v>215</v>
      </c>
      <c r="D131" t="s">
        <v>151</v>
      </c>
    </row>
    <row r="132" spans="1:4" x14ac:dyDescent="0.25">
      <c r="A132" t="s">
        <v>341</v>
      </c>
      <c r="B132" t="s">
        <v>134</v>
      </c>
      <c r="D132" t="s">
        <v>342</v>
      </c>
    </row>
    <row r="133" spans="1:4" x14ac:dyDescent="0.25">
      <c r="A133" t="s">
        <v>343</v>
      </c>
      <c r="B133" t="s">
        <v>168</v>
      </c>
      <c r="C133" s="1">
        <v>1007</v>
      </c>
      <c r="D133" t="s">
        <v>151</v>
      </c>
    </row>
    <row r="134" spans="1:4" x14ac:dyDescent="0.25">
      <c r="A134" t="s">
        <v>344</v>
      </c>
      <c r="B134" t="s">
        <v>170</v>
      </c>
      <c r="C134">
        <v>200</v>
      </c>
      <c r="D134" t="s">
        <v>151</v>
      </c>
    </row>
    <row r="135" spans="1:4" x14ac:dyDescent="0.25">
      <c r="A135" t="s">
        <v>345</v>
      </c>
      <c r="B135" t="s">
        <v>168</v>
      </c>
      <c r="C135">
        <v>737</v>
      </c>
      <c r="D135" t="s">
        <v>151</v>
      </c>
    </row>
    <row r="136" spans="1:4" x14ac:dyDescent="0.25">
      <c r="A136" t="s">
        <v>346</v>
      </c>
      <c r="B136" t="s">
        <v>168</v>
      </c>
      <c r="C136" s="1">
        <v>63676</v>
      </c>
    </row>
    <row r="137" spans="1:4" x14ac:dyDescent="0.25">
      <c r="A137" t="s">
        <v>347</v>
      </c>
      <c r="B137" t="s">
        <v>348</v>
      </c>
      <c r="C137">
        <v>714</v>
      </c>
      <c r="D137" t="s">
        <v>349</v>
      </c>
    </row>
    <row r="138" spans="1:4" x14ac:dyDescent="0.25">
      <c r="A138" t="s">
        <v>350</v>
      </c>
      <c r="B138" t="s">
        <v>249</v>
      </c>
      <c r="C138">
        <v>47</v>
      </c>
      <c r="D138" t="s">
        <v>151</v>
      </c>
    </row>
    <row r="139" spans="1:4" x14ac:dyDescent="0.25">
      <c r="A139" t="s">
        <v>351</v>
      </c>
      <c r="B139" t="s">
        <v>352</v>
      </c>
      <c r="D139" t="s">
        <v>151</v>
      </c>
    </row>
    <row r="140" spans="1:4" x14ac:dyDescent="0.25">
      <c r="A140" t="s">
        <v>353</v>
      </c>
      <c r="B140" t="s">
        <v>27</v>
      </c>
      <c r="C140">
        <v>348</v>
      </c>
      <c r="D140" t="s">
        <v>354</v>
      </c>
    </row>
    <row r="141" spans="1:4" x14ac:dyDescent="0.25">
      <c r="A141" t="s">
        <v>355</v>
      </c>
      <c r="B141" t="s">
        <v>258</v>
      </c>
      <c r="D141" t="s">
        <v>151</v>
      </c>
    </row>
    <row r="142" spans="1:4" x14ac:dyDescent="0.25">
      <c r="A142" t="s">
        <v>356</v>
      </c>
      <c r="B142" t="s">
        <v>195</v>
      </c>
      <c r="D142" t="s">
        <v>151</v>
      </c>
    </row>
    <row r="143" spans="1:4" x14ac:dyDescent="0.25">
      <c r="A143" t="s">
        <v>357</v>
      </c>
      <c r="B143" t="s">
        <v>134</v>
      </c>
      <c r="D143" t="s">
        <v>358</v>
      </c>
    </row>
    <row r="144" spans="1:4" x14ac:dyDescent="0.25">
      <c r="A144" t="s">
        <v>359</v>
      </c>
      <c r="B144" t="s">
        <v>21</v>
      </c>
      <c r="C144">
        <v>73</v>
      </c>
      <c r="D144" t="s">
        <v>151</v>
      </c>
    </row>
    <row r="145" spans="1:4" x14ac:dyDescent="0.25">
      <c r="A145" t="s">
        <v>360</v>
      </c>
      <c r="B145" t="s">
        <v>317</v>
      </c>
      <c r="C145">
        <v>596</v>
      </c>
      <c r="D145" t="s">
        <v>361</v>
      </c>
    </row>
    <row r="146" spans="1:4" x14ac:dyDescent="0.25">
      <c r="A146" t="s">
        <v>362</v>
      </c>
      <c r="B146" t="s">
        <v>258</v>
      </c>
      <c r="D146" t="s">
        <v>151</v>
      </c>
    </row>
    <row r="147" spans="1:4" x14ac:dyDescent="0.25">
      <c r="A147" t="s">
        <v>363</v>
      </c>
      <c r="B147" t="s">
        <v>333</v>
      </c>
      <c r="D147" t="s">
        <v>151</v>
      </c>
    </row>
    <row r="148" spans="1:4" x14ac:dyDescent="0.25">
      <c r="A148" t="s">
        <v>364</v>
      </c>
      <c r="B148" t="s">
        <v>168</v>
      </c>
      <c r="C148">
        <v>248</v>
      </c>
      <c r="D148" t="s">
        <v>151</v>
      </c>
    </row>
    <row r="149" spans="1:4" x14ac:dyDescent="0.25">
      <c r="A149" t="s">
        <v>365</v>
      </c>
      <c r="B149" t="s">
        <v>321</v>
      </c>
      <c r="C149">
        <v>322</v>
      </c>
    </row>
    <row r="150" spans="1:4" x14ac:dyDescent="0.25">
      <c r="A150" t="s">
        <v>633</v>
      </c>
    </row>
    <row r="151" spans="1:4" x14ac:dyDescent="0.25">
      <c r="A151" t="s">
        <v>366</v>
      </c>
      <c r="B151" t="s">
        <v>293</v>
      </c>
      <c r="D151" t="s">
        <v>151</v>
      </c>
    </row>
    <row r="152" spans="1:4" x14ac:dyDescent="0.25">
      <c r="A152" t="s">
        <v>367</v>
      </c>
      <c r="B152" t="s">
        <v>258</v>
      </c>
      <c r="C152">
        <v>93</v>
      </c>
      <c r="D152" t="s">
        <v>151</v>
      </c>
    </row>
    <row r="153" spans="1:4" x14ac:dyDescent="0.25">
      <c r="A153" t="s">
        <v>368</v>
      </c>
      <c r="B153" t="s">
        <v>369</v>
      </c>
      <c r="D153" t="s">
        <v>151</v>
      </c>
    </row>
    <row r="154" spans="1:4" x14ac:dyDescent="0.25">
      <c r="A154" t="s">
        <v>370</v>
      </c>
      <c r="B154" t="s">
        <v>159</v>
      </c>
      <c r="C154">
        <v>97</v>
      </c>
      <c r="D154" t="s">
        <v>151</v>
      </c>
    </row>
    <row r="155" spans="1:4" x14ac:dyDescent="0.25">
      <c r="A155" t="s">
        <v>371</v>
      </c>
      <c r="B155" t="s">
        <v>180</v>
      </c>
      <c r="C155">
        <v>30</v>
      </c>
    </row>
    <row r="156" spans="1:4" x14ac:dyDescent="0.25">
      <c r="A156" t="s">
        <v>372</v>
      </c>
      <c r="B156" t="s">
        <v>166</v>
      </c>
      <c r="C156">
        <v>212</v>
      </c>
      <c r="D156" t="s">
        <v>373</v>
      </c>
    </row>
    <row r="157" spans="1:4" x14ac:dyDescent="0.25">
      <c r="A157" t="s">
        <v>374</v>
      </c>
      <c r="B157" t="s">
        <v>193</v>
      </c>
      <c r="C157">
        <v>207</v>
      </c>
      <c r="D157" t="s">
        <v>151</v>
      </c>
    </row>
    <row r="158" spans="1:4" x14ac:dyDescent="0.25">
      <c r="A158" t="s">
        <v>375</v>
      </c>
      <c r="B158" t="s">
        <v>166</v>
      </c>
      <c r="C158">
        <v>77</v>
      </c>
      <c r="D158" t="s">
        <v>151</v>
      </c>
    </row>
    <row r="159" spans="1:4" x14ac:dyDescent="0.25">
      <c r="A159" t="s">
        <v>376</v>
      </c>
      <c r="B159" t="s">
        <v>377</v>
      </c>
      <c r="C159">
        <v>13</v>
      </c>
      <c r="D159" t="s">
        <v>151</v>
      </c>
    </row>
    <row r="160" spans="1:4" x14ac:dyDescent="0.25">
      <c r="A160" t="s">
        <v>378</v>
      </c>
      <c r="B160" t="s">
        <v>317</v>
      </c>
      <c r="C160">
        <v>140</v>
      </c>
      <c r="D160" t="s">
        <v>151</v>
      </c>
    </row>
    <row r="161" spans="1:4" x14ac:dyDescent="0.25">
      <c r="A161" t="s">
        <v>379</v>
      </c>
      <c r="B161" t="s">
        <v>208</v>
      </c>
      <c r="C161">
        <v>133</v>
      </c>
      <c r="D161" t="s">
        <v>151</v>
      </c>
    </row>
    <row r="162" spans="1:4" x14ac:dyDescent="0.25">
      <c r="A162" t="s">
        <v>380</v>
      </c>
      <c r="B162" t="s">
        <v>175</v>
      </c>
      <c r="D162" t="s">
        <v>151</v>
      </c>
    </row>
    <row r="163" spans="1:4" x14ac:dyDescent="0.25">
      <c r="A163" t="s">
        <v>381</v>
      </c>
      <c r="B163" t="s">
        <v>161</v>
      </c>
      <c r="D163" t="s">
        <v>151</v>
      </c>
    </row>
    <row r="164" spans="1:4" x14ac:dyDescent="0.25">
      <c r="A164" t="s">
        <v>382</v>
      </c>
      <c r="B164" t="s">
        <v>120</v>
      </c>
      <c r="D164" t="s">
        <v>151</v>
      </c>
    </row>
    <row r="165" spans="1:4" x14ac:dyDescent="0.25">
      <c r="A165" t="s">
        <v>383</v>
      </c>
      <c r="B165" t="s">
        <v>16</v>
      </c>
      <c r="C165">
        <v>15</v>
      </c>
      <c r="D165" t="s">
        <v>151</v>
      </c>
    </row>
    <row r="166" spans="1:4" x14ac:dyDescent="0.25">
      <c r="A166" t="s">
        <v>384</v>
      </c>
      <c r="B166" t="s">
        <v>8</v>
      </c>
      <c r="C166">
        <v>45</v>
      </c>
      <c r="D166" t="s">
        <v>151</v>
      </c>
    </row>
    <row r="167" spans="1:4" x14ac:dyDescent="0.25">
      <c r="A167" t="s">
        <v>385</v>
      </c>
      <c r="B167" t="s">
        <v>386</v>
      </c>
      <c r="D167" t="s">
        <v>151</v>
      </c>
    </row>
    <row r="168" spans="1:4" x14ac:dyDescent="0.25">
      <c r="A168" t="s">
        <v>387</v>
      </c>
      <c r="B168" t="s">
        <v>206</v>
      </c>
      <c r="D168" t="s">
        <v>151</v>
      </c>
    </row>
    <row r="169" spans="1:4" x14ac:dyDescent="0.25">
      <c r="A169" t="s">
        <v>388</v>
      </c>
      <c r="B169" t="s">
        <v>206</v>
      </c>
      <c r="C169">
        <v>61</v>
      </c>
      <c r="D169" t="s">
        <v>151</v>
      </c>
    </row>
    <row r="170" spans="1:4" x14ac:dyDescent="0.25">
      <c r="A170" t="s">
        <v>389</v>
      </c>
      <c r="B170" t="s">
        <v>195</v>
      </c>
      <c r="D170" t="s">
        <v>151</v>
      </c>
    </row>
    <row r="171" spans="1:4" x14ac:dyDescent="0.25">
      <c r="A171" t="s">
        <v>390</v>
      </c>
      <c r="B171" t="s">
        <v>16</v>
      </c>
      <c r="C171">
        <v>89</v>
      </c>
      <c r="D171" t="s">
        <v>151</v>
      </c>
    </row>
    <row r="172" spans="1:4" x14ac:dyDescent="0.25">
      <c r="A172" t="s">
        <v>391</v>
      </c>
      <c r="B172" t="s">
        <v>183</v>
      </c>
      <c r="D172" t="s">
        <v>151</v>
      </c>
    </row>
    <row r="173" spans="1:4" x14ac:dyDescent="0.25">
      <c r="A173" t="s">
        <v>392</v>
      </c>
      <c r="B173" t="s">
        <v>196</v>
      </c>
      <c r="D173" t="s">
        <v>151</v>
      </c>
    </row>
    <row r="174" spans="1:4" x14ac:dyDescent="0.25">
      <c r="A174" t="s">
        <v>393</v>
      </c>
      <c r="B174" t="s">
        <v>178</v>
      </c>
      <c r="D174" t="s">
        <v>151</v>
      </c>
    </row>
    <row r="175" spans="1:4" x14ac:dyDescent="0.25">
      <c r="A175" t="s">
        <v>394</v>
      </c>
      <c r="B175" t="s">
        <v>261</v>
      </c>
      <c r="C175">
        <v>72</v>
      </c>
      <c r="D175" t="s">
        <v>151</v>
      </c>
    </row>
    <row r="176" spans="1:4" x14ac:dyDescent="0.25">
      <c r="A176" t="s">
        <v>395</v>
      </c>
      <c r="B176" t="s">
        <v>8</v>
      </c>
      <c r="C176">
        <v>356</v>
      </c>
    </row>
    <row r="177" spans="1:4" x14ac:dyDescent="0.25">
      <c r="A177" t="s">
        <v>396</v>
      </c>
      <c r="B177" t="s">
        <v>199</v>
      </c>
      <c r="C177">
        <v>189</v>
      </c>
      <c r="D177" t="s">
        <v>397</v>
      </c>
    </row>
    <row r="178" spans="1:4" x14ac:dyDescent="0.25">
      <c r="A178" t="s">
        <v>398</v>
      </c>
      <c r="B178" t="s">
        <v>178</v>
      </c>
      <c r="D178" t="s">
        <v>151</v>
      </c>
    </row>
    <row r="179" spans="1:4" x14ac:dyDescent="0.25">
      <c r="A179" t="s">
        <v>399</v>
      </c>
      <c r="B179" t="s">
        <v>168</v>
      </c>
      <c r="C179">
        <v>178</v>
      </c>
      <c r="D179" t="s">
        <v>400</v>
      </c>
    </row>
    <row r="180" spans="1:4" x14ac:dyDescent="0.25">
      <c r="A180" t="s">
        <v>401</v>
      </c>
      <c r="B180" t="s">
        <v>231</v>
      </c>
      <c r="C180">
        <v>114</v>
      </c>
      <c r="D180" t="s">
        <v>151</v>
      </c>
    </row>
    <row r="181" spans="1:4" x14ac:dyDescent="0.25">
      <c r="A181" t="s">
        <v>402</v>
      </c>
      <c r="B181" t="s">
        <v>369</v>
      </c>
      <c r="D181" t="s">
        <v>151</v>
      </c>
    </row>
    <row r="182" spans="1:4" x14ac:dyDescent="0.25">
      <c r="A182" t="s">
        <v>403</v>
      </c>
      <c r="B182" t="s">
        <v>196</v>
      </c>
      <c r="D182" t="s">
        <v>404</v>
      </c>
    </row>
    <row r="183" spans="1:4" x14ac:dyDescent="0.25">
      <c r="A183" t="s">
        <v>405</v>
      </c>
      <c r="B183" t="s">
        <v>377</v>
      </c>
      <c r="C183">
        <v>195</v>
      </c>
      <c r="D183" t="s">
        <v>151</v>
      </c>
    </row>
    <row r="184" spans="1:4" x14ac:dyDescent="0.25">
      <c r="A184" t="s">
        <v>406</v>
      </c>
      <c r="B184" t="s">
        <v>317</v>
      </c>
      <c r="C184">
        <v>101</v>
      </c>
      <c r="D184" t="s">
        <v>151</v>
      </c>
    </row>
    <row r="185" spans="1:4" x14ac:dyDescent="0.25">
      <c r="A185" t="s">
        <v>407</v>
      </c>
      <c r="B185" t="s">
        <v>166</v>
      </c>
      <c r="C185">
        <v>239</v>
      </c>
      <c r="D185" t="s">
        <v>151</v>
      </c>
    </row>
    <row r="186" spans="1:4" x14ac:dyDescent="0.25">
      <c r="A186" t="s">
        <v>408</v>
      </c>
      <c r="B186" t="s">
        <v>321</v>
      </c>
      <c r="C186">
        <v>234</v>
      </c>
      <c r="D186" t="s">
        <v>151</v>
      </c>
    </row>
    <row r="187" spans="1:4" x14ac:dyDescent="0.25">
      <c r="A187" t="s">
        <v>409</v>
      </c>
      <c r="B187" t="s">
        <v>178</v>
      </c>
      <c r="D187" t="s">
        <v>151</v>
      </c>
    </row>
    <row r="188" spans="1:4" x14ac:dyDescent="0.25">
      <c r="A188" t="s">
        <v>410</v>
      </c>
      <c r="B188" t="s">
        <v>226</v>
      </c>
      <c r="C188">
        <v>38</v>
      </c>
      <c r="D188" t="s">
        <v>151</v>
      </c>
    </row>
    <row r="189" spans="1:4" x14ac:dyDescent="0.25">
      <c r="A189" t="s">
        <v>411</v>
      </c>
      <c r="B189" t="s">
        <v>249</v>
      </c>
      <c r="C189">
        <v>51</v>
      </c>
      <c r="D189" t="s">
        <v>151</v>
      </c>
    </row>
    <row r="190" spans="1:4" x14ac:dyDescent="0.25">
      <c r="A190" t="s">
        <v>412</v>
      </c>
      <c r="B190" t="s">
        <v>173</v>
      </c>
      <c r="C190">
        <v>14</v>
      </c>
      <c r="D190" t="s">
        <v>151</v>
      </c>
    </row>
    <row r="191" spans="1:4" x14ac:dyDescent="0.25">
      <c r="A191" t="s">
        <v>413</v>
      </c>
      <c r="B191" t="s">
        <v>178</v>
      </c>
      <c r="D191" t="s">
        <v>151</v>
      </c>
    </row>
    <row r="192" spans="1:4" x14ac:dyDescent="0.25">
      <c r="A192" t="s">
        <v>80</v>
      </c>
      <c r="B192" t="s">
        <v>40</v>
      </c>
      <c r="D192" t="s">
        <v>151</v>
      </c>
    </row>
    <row r="193" spans="1:4" x14ac:dyDescent="0.25">
      <c r="A193" t="s">
        <v>414</v>
      </c>
      <c r="B193" t="s">
        <v>173</v>
      </c>
      <c r="C193">
        <v>79</v>
      </c>
      <c r="D193" t="s">
        <v>151</v>
      </c>
    </row>
    <row r="194" spans="1:4" x14ac:dyDescent="0.25">
      <c r="A194" t="s">
        <v>415</v>
      </c>
      <c r="B194" t="s">
        <v>219</v>
      </c>
      <c r="C194">
        <v>40</v>
      </c>
      <c r="D194" t="s">
        <v>151</v>
      </c>
    </row>
    <row r="195" spans="1:4" x14ac:dyDescent="0.25">
      <c r="A195" t="s">
        <v>416</v>
      </c>
      <c r="B195" t="s">
        <v>321</v>
      </c>
      <c r="C195">
        <v>219</v>
      </c>
      <c r="D195" t="s">
        <v>417</v>
      </c>
    </row>
    <row r="196" spans="1:4" x14ac:dyDescent="0.25">
      <c r="A196" t="s">
        <v>418</v>
      </c>
      <c r="B196" t="s">
        <v>120</v>
      </c>
      <c r="D196" t="s">
        <v>151</v>
      </c>
    </row>
    <row r="197" spans="1:4" x14ac:dyDescent="0.25">
      <c r="A197" t="s">
        <v>419</v>
      </c>
      <c r="B197" t="s">
        <v>164</v>
      </c>
      <c r="D197" t="s">
        <v>151</v>
      </c>
    </row>
    <row r="198" spans="1:4" x14ac:dyDescent="0.25">
      <c r="A198" t="s">
        <v>420</v>
      </c>
      <c r="B198" t="s">
        <v>170</v>
      </c>
      <c r="D198" t="s">
        <v>151</v>
      </c>
    </row>
    <row r="199" spans="1:4" x14ac:dyDescent="0.25">
      <c r="A199" t="s">
        <v>421</v>
      </c>
      <c r="B199" t="s">
        <v>348</v>
      </c>
      <c r="C199" s="1">
        <v>2166</v>
      </c>
      <c r="D199" t="s">
        <v>422</v>
      </c>
    </row>
    <row r="200" spans="1:4" x14ac:dyDescent="0.25">
      <c r="A200" t="s">
        <v>423</v>
      </c>
      <c r="B200" t="s">
        <v>195</v>
      </c>
      <c r="C200">
        <v>222</v>
      </c>
      <c r="D200" t="s">
        <v>151</v>
      </c>
    </row>
    <row r="201" spans="1:4" x14ac:dyDescent="0.25">
      <c r="A201" t="s">
        <v>424</v>
      </c>
      <c r="B201" t="s">
        <v>193</v>
      </c>
      <c r="C201">
        <v>140</v>
      </c>
      <c r="D201" t="s">
        <v>425</v>
      </c>
    </row>
    <row r="202" spans="1:4" x14ac:dyDescent="0.25">
      <c r="A202" t="s">
        <v>426</v>
      </c>
      <c r="B202" t="s">
        <v>183</v>
      </c>
      <c r="C202" s="1">
        <v>2758</v>
      </c>
      <c r="D202" t="s">
        <v>427</v>
      </c>
    </row>
    <row r="203" spans="1:4" x14ac:dyDescent="0.25">
      <c r="A203" t="s">
        <v>428</v>
      </c>
      <c r="B203" t="s">
        <v>175</v>
      </c>
      <c r="D203" t="s">
        <v>151</v>
      </c>
    </row>
    <row r="204" spans="1:4" x14ac:dyDescent="0.25">
      <c r="A204" t="s">
        <v>429</v>
      </c>
      <c r="B204" t="s">
        <v>430</v>
      </c>
      <c r="D204" t="s">
        <v>151</v>
      </c>
    </row>
    <row r="205" spans="1:4" x14ac:dyDescent="0.25">
      <c r="A205" t="s">
        <v>431</v>
      </c>
      <c r="B205" t="s">
        <v>352</v>
      </c>
      <c r="D205" t="s">
        <v>151</v>
      </c>
    </row>
    <row r="206" spans="1:4" x14ac:dyDescent="0.25">
      <c r="A206" t="s">
        <v>432</v>
      </c>
      <c r="B206" t="s">
        <v>157</v>
      </c>
      <c r="D206" t="s">
        <v>151</v>
      </c>
    </row>
    <row r="207" spans="1:4" x14ac:dyDescent="0.25">
      <c r="A207" t="s">
        <v>433</v>
      </c>
      <c r="B207" t="s">
        <v>293</v>
      </c>
      <c r="D207" t="s">
        <v>151</v>
      </c>
    </row>
    <row r="208" spans="1:4" x14ac:dyDescent="0.25">
      <c r="A208" t="s">
        <v>434</v>
      </c>
      <c r="B208" t="s">
        <v>178</v>
      </c>
      <c r="C208" s="1">
        <v>2595</v>
      </c>
    </row>
    <row r="209" spans="1:4" x14ac:dyDescent="0.25">
      <c r="A209" t="s">
        <v>435</v>
      </c>
      <c r="B209" t="s">
        <v>436</v>
      </c>
      <c r="C209">
        <v>108</v>
      </c>
      <c r="D209" t="s">
        <v>437</v>
      </c>
    </row>
    <row r="210" spans="1:4" x14ac:dyDescent="0.25">
      <c r="A210" t="s">
        <v>438</v>
      </c>
      <c r="B210" t="s">
        <v>40</v>
      </c>
      <c r="D210" t="s">
        <v>151</v>
      </c>
    </row>
    <row r="211" spans="1:4" x14ac:dyDescent="0.25">
      <c r="A211" t="s">
        <v>439</v>
      </c>
      <c r="B211" t="s">
        <v>206</v>
      </c>
      <c r="D211" t="s">
        <v>151</v>
      </c>
    </row>
    <row r="212" spans="1:4" x14ac:dyDescent="0.25">
      <c r="A212" t="s">
        <v>440</v>
      </c>
      <c r="B212" t="s">
        <v>11</v>
      </c>
      <c r="C212">
        <v>232</v>
      </c>
      <c r="D212" t="s">
        <v>151</v>
      </c>
    </row>
    <row r="213" spans="1:4" x14ac:dyDescent="0.25">
      <c r="A213" t="s">
        <v>441</v>
      </c>
      <c r="B213" t="s">
        <v>175</v>
      </c>
      <c r="D213" t="s">
        <v>151</v>
      </c>
    </row>
    <row r="214" spans="1:4" x14ac:dyDescent="0.25">
      <c r="A214" t="s">
        <v>442</v>
      </c>
      <c r="B214" t="s">
        <v>30</v>
      </c>
      <c r="C214">
        <v>226</v>
      </c>
      <c r="D214" t="s">
        <v>151</v>
      </c>
    </row>
    <row r="215" spans="1:4" x14ac:dyDescent="0.25">
      <c r="A215" t="s">
        <v>443</v>
      </c>
      <c r="B215" t="s">
        <v>237</v>
      </c>
      <c r="C215">
        <v>340</v>
      </c>
      <c r="D215" t="s">
        <v>444</v>
      </c>
    </row>
    <row r="216" spans="1:4" x14ac:dyDescent="0.25">
      <c r="A216" t="s">
        <v>445</v>
      </c>
      <c r="B216" t="s">
        <v>293</v>
      </c>
      <c r="D216" t="s">
        <v>151</v>
      </c>
    </row>
    <row r="217" spans="1:4" x14ac:dyDescent="0.25">
      <c r="A217" t="s">
        <v>446</v>
      </c>
      <c r="B217" t="s">
        <v>223</v>
      </c>
      <c r="C217">
        <v>156</v>
      </c>
      <c r="D217" t="s">
        <v>447</v>
      </c>
    </row>
    <row r="218" spans="1:4" x14ac:dyDescent="0.25">
      <c r="A218" t="s">
        <v>448</v>
      </c>
      <c r="B218" t="s">
        <v>149</v>
      </c>
      <c r="C218">
        <v>101</v>
      </c>
      <c r="D218" t="s">
        <v>151</v>
      </c>
    </row>
    <row r="219" spans="1:4" x14ac:dyDescent="0.25">
      <c r="A219" t="s">
        <v>449</v>
      </c>
      <c r="B219" t="s">
        <v>226</v>
      </c>
      <c r="C219">
        <v>37</v>
      </c>
      <c r="D219" t="s">
        <v>151</v>
      </c>
    </row>
    <row r="220" spans="1:4" x14ac:dyDescent="0.25">
      <c r="A220" t="s">
        <v>450</v>
      </c>
      <c r="B220" t="s">
        <v>175</v>
      </c>
      <c r="D220" t="s">
        <v>151</v>
      </c>
    </row>
    <row r="221" spans="1:4" x14ac:dyDescent="0.25">
      <c r="A221" t="s">
        <v>451</v>
      </c>
      <c r="B221" t="s">
        <v>30</v>
      </c>
      <c r="C221">
        <v>50</v>
      </c>
      <c r="D221" t="s">
        <v>151</v>
      </c>
    </row>
    <row r="222" spans="1:4" x14ac:dyDescent="0.25">
      <c r="A222" t="s">
        <v>452</v>
      </c>
      <c r="B222" t="s">
        <v>185</v>
      </c>
      <c r="C222">
        <v>45</v>
      </c>
      <c r="D222" t="s">
        <v>151</v>
      </c>
    </row>
    <row r="223" spans="1:4" x14ac:dyDescent="0.25">
      <c r="A223" t="s">
        <v>453</v>
      </c>
      <c r="B223" t="s">
        <v>185</v>
      </c>
      <c r="C223">
        <v>280</v>
      </c>
      <c r="D223" t="s">
        <v>151</v>
      </c>
    </row>
    <row r="224" spans="1:4" x14ac:dyDescent="0.25">
      <c r="A224" t="s">
        <v>454</v>
      </c>
      <c r="B224" t="s">
        <v>27</v>
      </c>
      <c r="C224">
        <v>22</v>
      </c>
      <c r="D224" t="s">
        <v>151</v>
      </c>
    </row>
    <row r="225" spans="1:4" x14ac:dyDescent="0.25">
      <c r="A225" t="s">
        <v>455</v>
      </c>
      <c r="B225" t="s">
        <v>73</v>
      </c>
      <c r="C225">
        <v>30</v>
      </c>
      <c r="D225" t="s">
        <v>151</v>
      </c>
    </row>
    <row r="226" spans="1:4" x14ac:dyDescent="0.25">
      <c r="A226" t="s">
        <v>456</v>
      </c>
      <c r="B226" t="s">
        <v>178</v>
      </c>
      <c r="D226" t="s">
        <v>151</v>
      </c>
    </row>
    <row r="227" spans="1:4" x14ac:dyDescent="0.25">
      <c r="A227" t="s">
        <v>457</v>
      </c>
      <c r="B227" t="s">
        <v>175</v>
      </c>
      <c r="C227">
        <v>234</v>
      </c>
      <c r="D227" t="s">
        <v>151</v>
      </c>
    </row>
    <row r="228" spans="1:4" x14ac:dyDescent="0.25">
      <c r="A228" t="s">
        <v>458</v>
      </c>
      <c r="B228" t="s">
        <v>242</v>
      </c>
      <c r="D228" t="s">
        <v>151</v>
      </c>
    </row>
    <row r="229" spans="1:4" x14ac:dyDescent="0.25">
      <c r="A229" t="s">
        <v>459</v>
      </c>
      <c r="B229" t="s">
        <v>228</v>
      </c>
      <c r="D229" t="s">
        <v>151</v>
      </c>
    </row>
    <row r="230" spans="1:4" x14ac:dyDescent="0.25">
      <c r="A230" t="s">
        <v>460</v>
      </c>
      <c r="B230" t="s">
        <v>237</v>
      </c>
      <c r="C230">
        <v>70</v>
      </c>
      <c r="D230" t="s">
        <v>444</v>
      </c>
    </row>
    <row r="231" spans="1:4" x14ac:dyDescent="0.25">
      <c r="A231" t="s">
        <v>461</v>
      </c>
      <c r="B231" t="s">
        <v>30</v>
      </c>
      <c r="C231">
        <v>50</v>
      </c>
      <c r="D231" t="s">
        <v>151</v>
      </c>
    </row>
    <row r="232" spans="1:4" x14ac:dyDescent="0.25">
      <c r="A232" t="s">
        <v>462</v>
      </c>
      <c r="B232" t="s">
        <v>73</v>
      </c>
      <c r="C232">
        <v>156</v>
      </c>
      <c r="D232" t="s">
        <v>151</v>
      </c>
    </row>
    <row r="233" spans="1:4" x14ac:dyDescent="0.25">
      <c r="A233" t="s">
        <v>463</v>
      </c>
      <c r="B233" t="s">
        <v>244</v>
      </c>
      <c r="D233" t="s">
        <v>151</v>
      </c>
    </row>
    <row r="234" spans="1:4" x14ac:dyDescent="0.25">
      <c r="A234" t="s">
        <v>464</v>
      </c>
      <c r="B234" t="s">
        <v>199</v>
      </c>
      <c r="D234" t="s">
        <v>151</v>
      </c>
    </row>
    <row r="235" spans="1:4" x14ac:dyDescent="0.25">
      <c r="A235" t="s">
        <v>465</v>
      </c>
      <c r="B235" t="s">
        <v>21</v>
      </c>
      <c r="C235">
        <v>15</v>
      </c>
      <c r="D235" t="s">
        <v>151</v>
      </c>
    </row>
    <row r="236" spans="1:4" x14ac:dyDescent="0.25">
      <c r="A236" t="s">
        <v>466</v>
      </c>
      <c r="B236" t="s">
        <v>157</v>
      </c>
      <c r="D236" t="s">
        <v>151</v>
      </c>
    </row>
    <row r="237" spans="1:4" x14ac:dyDescent="0.25">
      <c r="A237" t="s">
        <v>467</v>
      </c>
      <c r="B237" t="s">
        <v>173</v>
      </c>
      <c r="C237">
        <v>30</v>
      </c>
      <c r="D237" t="s">
        <v>151</v>
      </c>
    </row>
    <row r="238" spans="1:4" x14ac:dyDescent="0.25">
      <c r="A238" t="s">
        <v>468</v>
      </c>
      <c r="B238" t="s">
        <v>208</v>
      </c>
      <c r="D238" t="s">
        <v>151</v>
      </c>
    </row>
    <row r="239" spans="1:4" x14ac:dyDescent="0.25">
      <c r="A239" t="s">
        <v>469</v>
      </c>
      <c r="B239" t="s">
        <v>62</v>
      </c>
      <c r="D239" t="s">
        <v>151</v>
      </c>
    </row>
    <row r="240" spans="1:4" x14ac:dyDescent="0.25">
      <c r="A240" t="s">
        <v>470</v>
      </c>
      <c r="B240" t="s">
        <v>161</v>
      </c>
      <c r="D240" t="s">
        <v>151</v>
      </c>
    </row>
    <row r="241" spans="1:4" x14ac:dyDescent="0.25">
      <c r="A241" t="s">
        <v>471</v>
      </c>
      <c r="B241" t="s">
        <v>377</v>
      </c>
      <c r="C241">
        <v>432</v>
      </c>
      <c r="D241" t="s">
        <v>472</v>
      </c>
    </row>
    <row r="242" spans="1:4" x14ac:dyDescent="0.25">
      <c r="A242" t="s">
        <v>473</v>
      </c>
      <c r="B242" t="s">
        <v>261</v>
      </c>
      <c r="C242">
        <v>185</v>
      </c>
      <c r="D242" t="s">
        <v>474</v>
      </c>
    </row>
    <row r="243" spans="1:4" x14ac:dyDescent="0.25">
      <c r="A243" t="s">
        <v>475</v>
      </c>
      <c r="B243" t="s">
        <v>164</v>
      </c>
      <c r="D243" t="s">
        <v>189</v>
      </c>
    </row>
    <row r="244" spans="1:4" x14ac:dyDescent="0.25">
      <c r="A244" t="s">
        <v>476</v>
      </c>
      <c r="B244" t="s">
        <v>477</v>
      </c>
      <c r="C244">
        <v>125</v>
      </c>
      <c r="D244" t="s">
        <v>151</v>
      </c>
    </row>
    <row r="245" spans="1:4" x14ac:dyDescent="0.25">
      <c r="A245" t="s">
        <v>478</v>
      </c>
      <c r="B245" t="s">
        <v>180</v>
      </c>
      <c r="D245" t="s">
        <v>151</v>
      </c>
    </row>
    <row r="246" spans="1:4" x14ac:dyDescent="0.25">
      <c r="A246" t="s">
        <v>479</v>
      </c>
      <c r="B246" t="s">
        <v>377</v>
      </c>
      <c r="C246">
        <v>93</v>
      </c>
      <c r="D246" t="s">
        <v>151</v>
      </c>
    </row>
    <row r="247" spans="1:4" x14ac:dyDescent="0.25">
      <c r="A247" t="s">
        <v>480</v>
      </c>
      <c r="B247" t="s">
        <v>120</v>
      </c>
      <c r="D247" t="s">
        <v>151</v>
      </c>
    </row>
    <row r="248" spans="1:4" x14ac:dyDescent="0.25">
      <c r="A248" t="s">
        <v>481</v>
      </c>
      <c r="B248" t="s">
        <v>40</v>
      </c>
      <c r="C248">
        <v>20</v>
      </c>
      <c r="D248" t="s">
        <v>482</v>
      </c>
    </row>
    <row r="249" spans="1:4" x14ac:dyDescent="0.25">
      <c r="A249" t="s">
        <v>483</v>
      </c>
      <c r="B249" t="s">
        <v>159</v>
      </c>
      <c r="C249">
        <v>334</v>
      </c>
      <c r="D249" t="s">
        <v>484</v>
      </c>
    </row>
    <row r="250" spans="1:4" x14ac:dyDescent="0.25">
      <c r="A250" t="s">
        <v>485</v>
      </c>
      <c r="B250" t="s">
        <v>180</v>
      </c>
      <c r="D250" t="s">
        <v>151</v>
      </c>
    </row>
    <row r="251" spans="1:4" x14ac:dyDescent="0.25">
      <c r="A251" t="s">
        <v>486</v>
      </c>
      <c r="B251" t="s">
        <v>27</v>
      </c>
      <c r="C251">
        <v>64</v>
      </c>
      <c r="D251" t="s">
        <v>151</v>
      </c>
    </row>
    <row r="252" spans="1:4" x14ac:dyDescent="0.25">
      <c r="A252" t="s">
        <v>487</v>
      </c>
      <c r="B252" t="s">
        <v>157</v>
      </c>
      <c r="C252">
        <v>10</v>
      </c>
      <c r="D252" t="s">
        <v>151</v>
      </c>
    </row>
    <row r="253" spans="1:4" x14ac:dyDescent="0.25">
      <c r="A253" t="s">
        <v>488</v>
      </c>
      <c r="B253" t="s">
        <v>242</v>
      </c>
      <c r="D253" t="s">
        <v>151</v>
      </c>
    </row>
    <row r="254" spans="1:4" x14ac:dyDescent="0.25">
      <c r="A254" t="s">
        <v>489</v>
      </c>
      <c r="B254" t="s">
        <v>231</v>
      </c>
      <c r="C254">
        <v>15</v>
      </c>
      <c r="D254" t="s">
        <v>151</v>
      </c>
    </row>
    <row r="255" spans="1:4" x14ac:dyDescent="0.25">
      <c r="A255" t="s">
        <v>490</v>
      </c>
      <c r="B255" t="s">
        <v>233</v>
      </c>
      <c r="C255">
        <v>35</v>
      </c>
      <c r="D255" t="s">
        <v>151</v>
      </c>
    </row>
    <row r="256" spans="1:4" x14ac:dyDescent="0.25">
      <c r="A256" t="s">
        <v>491</v>
      </c>
      <c r="B256" t="s">
        <v>263</v>
      </c>
      <c r="D256" t="s">
        <v>151</v>
      </c>
    </row>
    <row r="257" spans="1:4" x14ac:dyDescent="0.25">
      <c r="A257" t="s">
        <v>492</v>
      </c>
      <c r="B257" t="s">
        <v>493</v>
      </c>
      <c r="D257" t="s">
        <v>151</v>
      </c>
    </row>
    <row r="258" spans="1:4" x14ac:dyDescent="0.25">
      <c r="A258" t="s">
        <v>494</v>
      </c>
      <c r="B258" t="s">
        <v>226</v>
      </c>
      <c r="C258">
        <v>530</v>
      </c>
      <c r="D258" t="s">
        <v>495</v>
      </c>
    </row>
    <row r="259" spans="1:4" x14ac:dyDescent="0.25">
      <c r="A259" t="s">
        <v>496</v>
      </c>
      <c r="B259" t="s">
        <v>149</v>
      </c>
      <c r="C259">
        <v>116</v>
      </c>
      <c r="D259" t="s">
        <v>151</v>
      </c>
    </row>
    <row r="260" spans="1:4" x14ac:dyDescent="0.25">
      <c r="A260" t="s">
        <v>497</v>
      </c>
      <c r="B260" t="s">
        <v>27</v>
      </c>
      <c r="C260">
        <v>10</v>
      </c>
      <c r="D260" t="s">
        <v>151</v>
      </c>
    </row>
    <row r="261" spans="1:4" x14ac:dyDescent="0.25">
      <c r="A261" t="s">
        <v>498</v>
      </c>
      <c r="B261" t="s">
        <v>226</v>
      </c>
      <c r="C261">
        <v>30</v>
      </c>
      <c r="D261" t="s">
        <v>349</v>
      </c>
    </row>
    <row r="262" spans="1:4" x14ac:dyDescent="0.25">
      <c r="A262" t="s">
        <v>499</v>
      </c>
      <c r="B262" t="s">
        <v>73</v>
      </c>
      <c r="C262">
        <v>119</v>
      </c>
      <c r="D262" t="s">
        <v>151</v>
      </c>
    </row>
    <row r="263" spans="1:4" x14ac:dyDescent="0.25">
      <c r="A263" t="s">
        <v>104</v>
      </c>
      <c r="B263" t="s">
        <v>11</v>
      </c>
      <c r="D263" t="s">
        <v>151</v>
      </c>
    </row>
    <row r="264" spans="1:4" x14ac:dyDescent="0.25">
      <c r="A264" t="s">
        <v>500</v>
      </c>
      <c r="B264" t="s">
        <v>166</v>
      </c>
      <c r="C264">
        <v>49</v>
      </c>
      <c r="D264" t="s">
        <v>151</v>
      </c>
    </row>
    <row r="265" spans="1:4" x14ac:dyDescent="0.25">
      <c r="A265" t="s">
        <v>501</v>
      </c>
      <c r="B265" t="s">
        <v>291</v>
      </c>
      <c r="D265" t="s">
        <v>151</v>
      </c>
    </row>
    <row r="266" spans="1:4" x14ac:dyDescent="0.25">
      <c r="A266" t="s">
        <v>502</v>
      </c>
      <c r="B266" t="s">
        <v>291</v>
      </c>
      <c r="D266" t="s">
        <v>151</v>
      </c>
    </row>
    <row r="267" spans="1:4" x14ac:dyDescent="0.25">
      <c r="A267" t="s">
        <v>503</v>
      </c>
      <c r="B267" t="s">
        <v>173</v>
      </c>
      <c r="C267">
        <v>135</v>
      </c>
      <c r="D267" t="s">
        <v>189</v>
      </c>
    </row>
    <row r="268" spans="1:4" x14ac:dyDescent="0.25">
      <c r="A268" t="s">
        <v>504</v>
      </c>
      <c r="B268" t="s">
        <v>149</v>
      </c>
      <c r="D268" t="s">
        <v>151</v>
      </c>
    </row>
    <row r="269" spans="1:4" x14ac:dyDescent="0.25">
      <c r="A269" t="s">
        <v>505</v>
      </c>
      <c r="B269" t="s">
        <v>228</v>
      </c>
      <c r="D269" t="s">
        <v>151</v>
      </c>
    </row>
    <row r="270" spans="1:4" x14ac:dyDescent="0.25">
      <c r="A270" t="s">
        <v>506</v>
      </c>
      <c r="B270" t="s">
        <v>477</v>
      </c>
      <c r="C270">
        <v>116</v>
      </c>
      <c r="D270" t="s">
        <v>151</v>
      </c>
    </row>
    <row r="271" spans="1:4" x14ac:dyDescent="0.25">
      <c r="A271" t="s">
        <v>507</v>
      </c>
      <c r="B271" t="s">
        <v>477</v>
      </c>
      <c r="D271" t="s">
        <v>151</v>
      </c>
    </row>
    <row r="272" spans="1:4" x14ac:dyDescent="0.25">
      <c r="A272" t="s">
        <v>508</v>
      </c>
      <c r="B272" t="s">
        <v>352</v>
      </c>
      <c r="C272">
        <v>114</v>
      </c>
      <c r="D272" t="s">
        <v>151</v>
      </c>
    </row>
    <row r="273" spans="1:4" x14ac:dyDescent="0.25">
      <c r="A273" t="s">
        <v>509</v>
      </c>
      <c r="B273" t="s">
        <v>73</v>
      </c>
      <c r="C273">
        <v>113</v>
      </c>
      <c r="D273" t="s">
        <v>151</v>
      </c>
    </row>
    <row r="274" spans="1:4" x14ac:dyDescent="0.25">
      <c r="A274" t="s">
        <v>510</v>
      </c>
      <c r="B274" t="s">
        <v>173</v>
      </c>
      <c r="C274">
        <v>23</v>
      </c>
      <c r="D274" t="s">
        <v>151</v>
      </c>
    </row>
    <row r="275" spans="1:4" x14ac:dyDescent="0.25">
      <c r="A275" t="s">
        <v>511</v>
      </c>
      <c r="B275" t="s">
        <v>43</v>
      </c>
      <c r="D275" t="s">
        <v>151</v>
      </c>
    </row>
    <row r="276" spans="1:4" x14ac:dyDescent="0.25">
      <c r="A276" t="s">
        <v>512</v>
      </c>
      <c r="B276" t="s">
        <v>21</v>
      </c>
      <c r="C276">
        <v>10</v>
      </c>
      <c r="D276" t="s">
        <v>151</v>
      </c>
    </row>
    <row r="277" spans="1:4" x14ac:dyDescent="0.25">
      <c r="A277" t="s">
        <v>513</v>
      </c>
      <c r="B277" t="s">
        <v>231</v>
      </c>
      <c r="C277">
        <v>83</v>
      </c>
      <c r="D277" t="s">
        <v>151</v>
      </c>
    </row>
    <row r="278" spans="1:4" x14ac:dyDescent="0.25">
      <c r="A278" t="s">
        <v>514</v>
      </c>
      <c r="B278" t="s">
        <v>231</v>
      </c>
      <c r="C278">
        <v>208</v>
      </c>
      <c r="D278" t="s">
        <v>151</v>
      </c>
    </row>
    <row r="279" spans="1:4" x14ac:dyDescent="0.25">
      <c r="A279" t="s">
        <v>515</v>
      </c>
      <c r="B279" t="s">
        <v>185</v>
      </c>
      <c r="C279">
        <v>40</v>
      </c>
      <c r="D279" t="s">
        <v>151</v>
      </c>
    </row>
    <row r="280" spans="1:4" x14ac:dyDescent="0.25">
      <c r="A280" t="s">
        <v>516</v>
      </c>
      <c r="B280" t="s">
        <v>157</v>
      </c>
      <c r="D280" t="s">
        <v>151</v>
      </c>
    </row>
    <row r="281" spans="1:4" x14ac:dyDescent="0.25">
      <c r="A281" t="s">
        <v>517</v>
      </c>
      <c r="B281" t="s">
        <v>73</v>
      </c>
      <c r="D281" t="s">
        <v>151</v>
      </c>
    </row>
    <row r="282" spans="1:4" x14ac:dyDescent="0.25">
      <c r="A282" t="s">
        <v>518</v>
      </c>
      <c r="B282" t="s">
        <v>183</v>
      </c>
      <c r="C282">
        <v>335</v>
      </c>
      <c r="D282" t="s">
        <v>519</v>
      </c>
    </row>
    <row r="283" spans="1:4" x14ac:dyDescent="0.25">
      <c r="A283" t="s">
        <v>520</v>
      </c>
      <c r="B283" t="s">
        <v>223</v>
      </c>
      <c r="D283" t="s">
        <v>151</v>
      </c>
    </row>
    <row r="284" spans="1:4" x14ac:dyDescent="0.25">
      <c r="A284" t="s">
        <v>521</v>
      </c>
      <c r="B284" t="s">
        <v>161</v>
      </c>
      <c r="D284" t="s">
        <v>151</v>
      </c>
    </row>
    <row r="285" spans="1:4" x14ac:dyDescent="0.25">
      <c r="A285" t="s">
        <v>522</v>
      </c>
      <c r="B285" t="s">
        <v>161</v>
      </c>
      <c r="D285" t="s">
        <v>151</v>
      </c>
    </row>
    <row r="286" spans="1:4" x14ac:dyDescent="0.25">
      <c r="A286" t="s">
        <v>523</v>
      </c>
      <c r="B286" t="s">
        <v>317</v>
      </c>
      <c r="C286">
        <v>34</v>
      </c>
      <c r="D286" t="s">
        <v>151</v>
      </c>
    </row>
    <row r="287" spans="1:4" x14ac:dyDescent="0.25">
      <c r="A287" t="s">
        <v>524</v>
      </c>
      <c r="B287" t="s">
        <v>120</v>
      </c>
      <c r="D287" t="s">
        <v>151</v>
      </c>
    </row>
    <row r="288" spans="1:4" x14ac:dyDescent="0.25">
      <c r="A288" t="s">
        <v>525</v>
      </c>
      <c r="B288" t="s">
        <v>149</v>
      </c>
      <c r="C288">
        <v>226</v>
      </c>
    </row>
    <row r="289" spans="1:4" x14ac:dyDescent="0.25">
      <c r="A289" t="s">
        <v>526</v>
      </c>
      <c r="B289" t="s">
        <v>352</v>
      </c>
      <c r="D289" t="s">
        <v>151</v>
      </c>
    </row>
    <row r="290" spans="1:4" x14ac:dyDescent="0.25">
      <c r="A290" t="s">
        <v>527</v>
      </c>
      <c r="B290" t="s">
        <v>436</v>
      </c>
      <c r="C290">
        <v>65</v>
      </c>
      <c r="D290" t="s">
        <v>189</v>
      </c>
    </row>
    <row r="291" spans="1:4" x14ac:dyDescent="0.25">
      <c r="A291" t="s">
        <v>528</v>
      </c>
      <c r="B291" t="s">
        <v>240</v>
      </c>
      <c r="C291">
        <v>398</v>
      </c>
      <c r="D291" t="s">
        <v>151</v>
      </c>
    </row>
    <row r="292" spans="1:4" x14ac:dyDescent="0.25">
      <c r="A292" t="s">
        <v>529</v>
      </c>
      <c r="B292" t="s">
        <v>233</v>
      </c>
      <c r="C292">
        <v>45</v>
      </c>
      <c r="D292" t="s">
        <v>151</v>
      </c>
    </row>
    <row r="293" spans="1:4" x14ac:dyDescent="0.25">
      <c r="A293" t="s">
        <v>530</v>
      </c>
      <c r="B293" t="s">
        <v>237</v>
      </c>
      <c r="C293">
        <v>13</v>
      </c>
      <c r="D293" t="s">
        <v>151</v>
      </c>
    </row>
    <row r="294" spans="1:4" x14ac:dyDescent="0.25">
      <c r="A294" t="s">
        <v>531</v>
      </c>
      <c r="B294" t="s">
        <v>333</v>
      </c>
      <c r="D294" t="s">
        <v>151</v>
      </c>
    </row>
    <row r="295" spans="1:4" x14ac:dyDescent="0.25">
      <c r="A295" t="s">
        <v>532</v>
      </c>
      <c r="B295" t="s">
        <v>258</v>
      </c>
      <c r="D295" t="s">
        <v>151</v>
      </c>
    </row>
    <row r="296" spans="1:4" x14ac:dyDescent="0.25">
      <c r="A296" t="s">
        <v>533</v>
      </c>
      <c r="B296" t="s">
        <v>196</v>
      </c>
      <c r="D296" t="s">
        <v>534</v>
      </c>
    </row>
    <row r="297" spans="1:4" x14ac:dyDescent="0.25">
      <c r="A297" t="s">
        <v>535</v>
      </c>
      <c r="B297" t="s">
        <v>293</v>
      </c>
      <c r="D297" t="s">
        <v>151</v>
      </c>
    </row>
    <row r="298" spans="1:4" x14ac:dyDescent="0.25">
      <c r="A298" t="s">
        <v>536</v>
      </c>
      <c r="B298" t="s">
        <v>199</v>
      </c>
      <c r="D298" t="s">
        <v>151</v>
      </c>
    </row>
    <row r="299" spans="1:4" x14ac:dyDescent="0.25">
      <c r="A299" t="s">
        <v>537</v>
      </c>
      <c r="B299" t="s">
        <v>175</v>
      </c>
      <c r="D299" t="s">
        <v>151</v>
      </c>
    </row>
    <row r="300" spans="1:4" x14ac:dyDescent="0.25">
      <c r="A300" t="s">
        <v>538</v>
      </c>
      <c r="B300" t="s">
        <v>157</v>
      </c>
      <c r="C300">
        <v>100</v>
      </c>
      <c r="D300" t="s">
        <v>151</v>
      </c>
    </row>
    <row r="301" spans="1:4" x14ac:dyDescent="0.25">
      <c r="A301" t="s">
        <v>539</v>
      </c>
      <c r="B301" t="s">
        <v>73</v>
      </c>
      <c r="C301">
        <v>186</v>
      </c>
      <c r="D301" t="s">
        <v>151</v>
      </c>
    </row>
    <row r="302" spans="1:4" x14ac:dyDescent="0.25">
      <c r="A302" t="s">
        <v>540</v>
      </c>
      <c r="B302" t="s">
        <v>21</v>
      </c>
      <c r="C302">
        <v>107</v>
      </c>
      <c r="D302" t="s">
        <v>151</v>
      </c>
    </row>
    <row r="303" spans="1:4" x14ac:dyDescent="0.25">
      <c r="A303" t="s">
        <v>541</v>
      </c>
      <c r="B303" t="s">
        <v>258</v>
      </c>
      <c r="D303" t="s">
        <v>151</v>
      </c>
    </row>
    <row r="304" spans="1:4" x14ac:dyDescent="0.25">
      <c r="A304" t="s">
        <v>542</v>
      </c>
      <c r="B304" t="s">
        <v>223</v>
      </c>
      <c r="D304" t="s">
        <v>151</v>
      </c>
    </row>
    <row r="305" spans="1:4" x14ac:dyDescent="0.25">
      <c r="A305" t="s">
        <v>543</v>
      </c>
      <c r="B305" t="s">
        <v>352</v>
      </c>
      <c r="C305">
        <v>246</v>
      </c>
      <c r="D305" t="s">
        <v>151</v>
      </c>
    </row>
    <row r="306" spans="1:4" x14ac:dyDescent="0.25">
      <c r="A306" t="s">
        <v>544</v>
      </c>
      <c r="B306" t="s">
        <v>226</v>
      </c>
      <c r="C306">
        <v>58</v>
      </c>
      <c r="D306" t="s">
        <v>151</v>
      </c>
    </row>
    <row r="307" spans="1:4" x14ac:dyDescent="0.25">
      <c r="A307" t="s">
        <v>545</v>
      </c>
      <c r="B307" t="s">
        <v>27</v>
      </c>
      <c r="C307">
        <v>109</v>
      </c>
      <c r="D307" t="s">
        <v>189</v>
      </c>
    </row>
    <row r="308" spans="1:4" x14ac:dyDescent="0.25">
      <c r="A308" t="s">
        <v>546</v>
      </c>
      <c r="B308" t="s">
        <v>173</v>
      </c>
      <c r="C308">
        <v>120</v>
      </c>
      <c r="D308" t="s">
        <v>151</v>
      </c>
    </row>
    <row r="309" spans="1:4" x14ac:dyDescent="0.25">
      <c r="A309" t="s">
        <v>114</v>
      </c>
      <c r="B309" t="s">
        <v>62</v>
      </c>
    </row>
    <row r="310" spans="1:4" x14ac:dyDescent="0.25">
      <c r="A310" t="s">
        <v>547</v>
      </c>
      <c r="B310" t="s">
        <v>62</v>
      </c>
      <c r="D310" t="s">
        <v>548</v>
      </c>
    </row>
    <row r="311" spans="1:4" x14ac:dyDescent="0.25">
      <c r="A311" t="s">
        <v>549</v>
      </c>
      <c r="B311" t="s">
        <v>240</v>
      </c>
      <c r="C311">
        <v>130</v>
      </c>
      <c r="D311" t="s">
        <v>550</v>
      </c>
    </row>
    <row r="312" spans="1:4" x14ac:dyDescent="0.25">
      <c r="A312" t="s">
        <v>551</v>
      </c>
      <c r="B312" t="s">
        <v>258</v>
      </c>
      <c r="C312">
        <v>364</v>
      </c>
      <c r="D312" t="s">
        <v>552</v>
      </c>
    </row>
    <row r="313" spans="1:4" x14ac:dyDescent="0.25">
      <c r="A313" t="s">
        <v>553</v>
      </c>
      <c r="B313" t="s">
        <v>168</v>
      </c>
      <c r="C313">
        <v>737</v>
      </c>
      <c r="D313" t="s">
        <v>151</v>
      </c>
    </row>
    <row r="314" spans="1:4" x14ac:dyDescent="0.25">
      <c r="A314" t="s">
        <v>554</v>
      </c>
      <c r="B314" t="s">
        <v>352</v>
      </c>
      <c r="C314">
        <v>137</v>
      </c>
      <c r="D314" t="s">
        <v>151</v>
      </c>
    </row>
    <row r="315" spans="1:4" x14ac:dyDescent="0.25">
      <c r="A315" t="s">
        <v>555</v>
      </c>
      <c r="B315" t="s">
        <v>8</v>
      </c>
      <c r="C315">
        <v>81</v>
      </c>
      <c r="D315" t="s">
        <v>151</v>
      </c>
    </row>
    <row r="316" spans="1:4" x14ac:dyDescent="0.25">
      <c r="A316" t="s">
        <v>556</v>
      </c>
      <c r="B316" t="s">
        <v>263</v>
      </c>
      <c r="D316" t="s">
        <v>151</v>
      </c>
    </row>
    <row r="317" spans="1:4" x14ac:dyDescent="0.25">
      <c r="A317" t="s">
        <v>557</v>
      </c>
      <c r="B317" t="s">
        <v>8</v>
      </c>
      <c r="C317">
        <v>239</v>
      </c>
      <c r="D317" t="s">
        <v>151</v>
      </c>
    </row>
    <row r="318" spans="1:4" x14ac:dyDescent="0.25">
      <c r="A318" t="s">
        <v>558</v>
      </c>
      <c r="B318" t="s">
        <v>261</v>
      </c>
      <c r="C318">
        <v>401</v>
      </c>
      <c r="D318" t="s">
        <v>151</v>
      </c>
    </row>
    <row r="319" spans="1:4" x14ac:dyDescent="0.25">
      <c r="A319" t="s">
        <v>559</v>
      </c>
      <c r="B319" t="s">
        <v>166</v>
      </c>
      <c r="C319" s="1">
        <v>61660</v>
      </c>
    </row>
    <row r="320" spans="1:4" x14ac:dyDescent="0.25">
      <c r="A320" t="s">
        <v>560</v>
      </c>
      <c r="B320" t="s">
        <v>120</v>
      </c>
      <c r="D320" t="s">
        <v>151</v>
      </c>
    </row>
    <row r="321" spans="1:4" x14ac:dyDescent="0.25">
      <c r="A321" t="s">
        <v>561</v>
      </c>
      <c r="B321" t="s">
        <v>263</v>
      </c>
      <c r="D321" t="s">
        <v>151</v>
      </c>
    </row>
    <row r="322" spans="1:4" x14ac:dyDescent="0.25">
      <c r="A322" t="s">
        <v>562</v>
      </c>
      <c r="B322" t="s">
        <v>228</v>
      </c>
      <c r="D322" t="s">
        <v>151</v>
      </c>
    </row>
    <row r="323" spans="1:4" x14ac:dyDescent="0.25">
      <c r="A323" t="s">
        <v>563</v>
      </c>
      <c r="B323" t="s">
        <v>244</v>
      </c>
      <c r="C323">
        <v>229</v>
      </c>
      <c r="D323" t="s">
        <v>151</v>
      </c>
    </row>
    <row r="324" spans="1:4" x14ac:dyDescent="0.25">
      <c r="A324" t="s">
        <v>564</v>
      </c>
      <c r="B324" t="s">
        <v>166</v>
      </c>
      <c r="C324">
        <v>293</v>
      </c>
      <c r="D324" t="s">
        <v>151</v>
      </c>
    </row>
    <row r="325" spans="1:4" x14ac:dyDescent="0.25">
      <c r="A325" t="s">
        <v>565</v>
      </c>
      <c r="B325" t="s">
        <v>188</v>
      </c>
      <c r="D325" t="s">
        <v>151</v>
      </c>
    </row>
    <row r="326" spans="1:4" x14ac:dyDescent="0.25">
      <c r="A326" t="s">
        <v>566</v>
      </c>
      <c r="B326" t="s">
        <v>40</v>
      </c>
      <c r="D326" t="s">
        <v>151</v>
      </c>
    </row>
    <row r="327" spans="1:4" x14ac:dyDescent="0.25">
      <c r="A327" t="s">
        <v>567</v>
      </c>
      <c r="B327" t="s">
        <v>30</v>
      </c>
      <c r="C327">
        <v>956</v>
      </c>
      <c r="D327" t="s">
        <v>151</v>
      </c>
    </row>
    <row r="328" spans="1:4" x14ac:dyDescent="0.25">
      <c r="A328" t="s">
        <v>568</v>
      </c>
      <c r="B328" t="s">
        <v>30</v>
      </c>
      <c r="C328">
        <v>174</v>
      </c>
      <c r="D328" t="s">
        <v>151</v>
      </c>
    </row>
    <row r="329" spans="1:4" x14ac:dyDescent="0.25">
      <c r="A329" t="s">
        <v>569</v>
      </c>
      <c r="B329" t="s">
        <v>175</v>
      </c>
      <c r="D329" t="s">
        <v>151</v>
      </c>
    </row>
    <row r="330" spans="1:4" x14ac:dyDescent="0.25">
      <c r="A330" t="s">
        <v>570</v>
      </c>
      <c r="B330" t="s">
        <v>237</v>
      </c>
      <c r="C330">
        <v>227</v>
      </c>
      <c r="D330" t="s">
        <v>571</v>
      </c>
    </row>
    <row r="331" spans="1:4" x14ac:dyDescent="0.25">
      <c r="A331" t="s">
        <v>572</v>
      </c>
      <c r="B331" t="s">
        <v>175</v>
      </c>
      <c r="D331" t="s">
        <v>151</v>
      </c>
    </row>
    <row r="332" spans="1:4" x14ac:dyDescent="0.25">
      <c r="A332" t="s">
        <v>573</v>
      </c>
      <c r="B332" t="s">
        <v>386</v>
      </c>
      <c r="D332" t="s">
        <v>151</v>
      </c>
    </row>
    <row r="333" spans="1:4" x14ac:dyDescent="0.25">
      <c r="A333" t="s">
        <v>574</v>
      </c>
      <c r="B333" t="s">
        <v>175</v>
      </c>
      <c r="D333" t="s">
        <v>151</v>
      </c>
    </row>
    <row r="334" spans="1:4" x14ac:dyDescent="0.25">
      <c r="A334" t="s">
        <v>575</v>
      </c>
      <c r="B334" t="s">
        <v>386</v>
      </c>
      <c r="D334" t="s">
        <v>151</v>
      </c>
    </row>
    <row r="335" spans="1:4" x14ac:dyDescent="0.25">
      <c r="A335" t="s">
        <v>576</v>
      </c>
      <c r="B335" t="s">
        <v>199</v>
      </c>
      <c r="D335" t="s">
        <v>151</v>
      </c>
    </row>
    <row r="336" spans="1:4" x14ac:dyDescent="0.25">
      <c r="A336" t="s">
        <v>577</v>
      </c>
      <c r="B336" t="s">
        <v>8</v>
      </c>
      <c r="C336">
        <v>224</v>
      </c>
      <c r="D336" t="s">
        <v>578</v>
      </c>
    </row>
    <row r="337" spans="1:4" x14ac:dyDescent="0.25">
      <c r="A337" t="s">
        <v>579</v>
      </c>
      <c r="B337" t="s">
        <v>226</v>
      </c>
      <c r="C337">
        <v>68</v>
      </c>
      <c r="D337" t="s">
        <v>151</v>
      </c>
    </row>
    <row r="338" spans="1:4" x14ac:dyDescent="0.25">
      <c r="A338" t="s">
        <v>580</v>
      </c>
      <c r="B338" t="s">
        <v>196</v>
      </c>
      <c r="D338" t="s">
        <v>151</v>
      </c>
    </row>
    <row r="339" spans="1:4" x14ac:dyDescent="0.25">
      <c r="A339" t="s">
        <v>581</v>
      </c>
      <c r="B339" t="s">
        <v>16</v>
      </c>
      <c r="C339">
        <v>23</v>
      </c>
      <c r="D339" t="s">
        <v>151</v>
      </c>
    </row>
    <row r="340" spans="1:4" x14ac:dyDescent="0.25">
      <c r="A340" t="s">
        <v>582</v>
      </c>
      <c r="B340" t="s">
        <v>16</v>
      </c>
      <c r="C340">
        <v>109</v>
      </c>
      <c r="D340" t="s">
        <v>189</v>
      </c>
    </row>
    <row r="341" spans="1:4" x14ac:dyDescent="0.25">
      <c r="A341" t="s">
        <v>583</v>
      </c>
      <c r="B341" t="s">
        <v>43</v>
      </c>
      <c r="D341" t="s">
        <v>151</v>
      </c>
    </row>
    <row r="342" spans="1:4" x14ac:dyDescent="0.25">
      <c r="A342" t="s">
        <v>584</v>
      </c>
      <c r="B342" t="s">
        <v>231</v>
      </c>
      <c r="C342">
        <v>10</v>
      </c>
      <c r="D342" t="s">
        <v>151</v>
      </c>
    </row>
    <row r="343" spans="1:4" x14ac:dyDescent="0.25">
      <c r="A343" t="s">
        <v>585</v>
      </c>
      <c r="B343" t="s">
        <v>195</v>
      </c>
      <c r="D343" t="s">
        <v>151</v>
      </c>
    </row>
    <row r="344" spans="1:4" x14ac:dyDescent="0.25">
      <c r="A344" t="s">
        <v>586</v>
      </c>
      <c r="B344" t="s">
        <v>377</v>
      </c>
      <c r="C344">
        <v>82</v>
      </c>
      <c r="D344" t="s">
        <v>151</v>
      </c>
    </row>
    <row r="345" spans="1:4" x14ac:dyDescent="0.25">
      <c r="A345" t="s">
        <v>587</v>
      </c>
      <c r="B345" t="s">
        <v>226</v>
      </c>
      <c r="C345">
        <v>29</v>
      </c>
      <c r="D345" t="s">
        <v>151</v>
      </c>
    </row>
    <row r="346" spans="1:4" x14ac:dyDescent="0.25">
      <c r="A346" t="s">
        <v>588</v>
      </c>
      <c r="B346" t="s">
        <v>170</v>
      </c>
      <c r="D346" t="s">
        <v>151</v>
      </c>
    </row>
    <row r="347" spans="1:4" x14ac:dyDescent="0.25">
      <c r="A347" t="s">
        <v>589</v>
      </c>
      <c r="B347" t="s">
        <v>149</v>
      </c>
      <c r="C347">
        <v>505</v>
      </c>
      <c r="D347" t="s">
        <v>590</v>
      </c>
    </row>
    <row r="348" spans="1:4" x14ac:dyDescent="0.25">
      <c r="B348" t="s">
        <v>242</v>
      </c>
      <c r="D348" t="s">
        <v>151</v>
      </c>
    </row>
    <row r="349" spans="1:4" x14ac:dyDescent="0.25">
      <c r="A349" t="s">
        <v>591</v>
      </c>
      <c r="B349" t="s">
        <v>173</v>
      </c>
      <c r="C349">
        <v>99</v>
      </c>
      <c r="D349" t="s">
        <v>151</v>
      </c>
    </row>
    <row r="350" spans="1:4" x14ac:dyDescent="0.25">
      <c r="A350" t="s">
        <v>592</v>
      </c>
      <c r="B350" t="s">
        <v>249</v>
      </c>
      <c r="C350">
        <v>82</v>
      </c>
      <c r="D350" t="s">
        <v>151</v>
      </c>
    </row>
    <row r="351" spans="1:4" x14ac:dyDescent="0.25">
      <c r="A351" t="s">
        <v>593</v>
      </c>
      <c r="B351" t="s">
        <v>16</v>
      </c>
      <c r="C351">
        <v>184</v>
      </c>
      <c r="D351" t="s">
        <v>594</v>
      </c>
    </row>
    <row r="352" spans="1:4" x14ac:dyDescent="0.25">
      <c r="A352" t="s">
        <v>119</v>
      </c>
      <c r="B352" t="s">
        <v>120</v>
      </c>
      <c r="D352" t="s">
        <v>151</v>
      </c>
    </row>
    <row r="353" spans="1:4" x14ac:dyDescent="0.25">
      <c r="A353" t="s">
        <v>595</v>
      </c>
      <c r="B353" t="s">
        <v>199</v>
      </c>
      <c r="D353" t="s">
        <v>151</v>
      </c>
    </row>
    <row r="354" spans="1:4" x14ac:dyDescent="0.25">
      <c r="A354" t="s">
        <v>596</v>
      </c>
      <c r="B354" t="s">
        <v>261</v>
      </c>
      <c r="C354">
        <v>103</v>
      </c>
      <c r="D354" t="s">
        <v>151</v>
      </c>
    </row>
    <row r="355" spans="1:4" x14ac:dyDescent="0.25">
      <c r="A355" t="s">
        <v>597</v>
      </c>
      <c r="B355" t="s">
        <v>185</v>
      </c>
      <c r="C355">
        <v>10</v>
      </c>
      <c r="D355" t="s">
        <v>151</v>
      </c>
    </row>
    <row r="356" spans="1:4" x14ac:dyDescent="0.25">
      <c r="A356" t="s">
        <v>598</v>
      </c>
      <c r="B356" t="s">
        <v>195</v>
      </c>
      <c r="C356">
        <v>48</v>
      </c>
      <c r="D356" t="s">
        <v>151</v>
      </c>
    </row>
    <row r="357" spans="1:4" x14ac:dyDescent="0.25">
      <c r="A357" t="s">
        <v>599</v>
      </c>
      <c r="B357" t="s">
        <v>8</v>
      </c>
      <c r="D357" t="s">
        <v>151</v>
      </c>
    </row>
    <row r="358" spans="1:4" x14ac:dyDescent="0.25">
      <c r="A358" t="s">
        <v>600</v>
      </c>
      <c r="B358" t="s">
        <v>183</v>
      </c>
      <c r="D358" t="s">
        <v>151</v>
      </c>
    </row>
    <row r="359" spans="1:4" x14ac:dyDescent="0.25">
      <c r="A359" t="s">
        <v>601</v>
      </c>
      <c r="B359" t="s">
        <v>159</v>
      </c>
      <c r="D359" t="s">
        <v>151</v>
      </c>
    </row>
    <row r="360" spans="1:4" x14ac:dyDescent="0.25">
      <c r="A360" t="s">
        <v>602</v>
      </c>
      <c r="B360" t="s">
        <v>157</v>
      </c>
      <c r="C360">
        <v>225</v>
      </c>
      <c r="D360" t="s">
        <v>151</v>
      </c>
    </row>
    <row r="361" spans="1:4" x14ac:dyDescent="0.25">
      <c r="A361" t="s">
        <v>603</v>
      </c>
      <c r="B361" t="s">
        <v>231</v>
      </c>
      <c r="C361">
        <v>187</v>
      </c>
      <c r="D361" t="s">
        <v>151</v>
      </c>
    </row>
    <row r="362" spans="1:4" x14ac:dyDescent="0.25">
      <c r="A362" t="s">
        <v>604</v>
      </c>
      <c r="B362" t="s">
        <v>223</v>
      </c>
      <c r="D362" t="s">
        <v>151</v>
      </c>
    </row>
    <row r="363" spans="1:4" x14ac:dyDescent="0.25">
      <c r="A363" t="s">
        <v>605</v>
      </c>
      <c r="B363" t="s">
        <v>240</v>
      </c>
      <c r="C363" s="1">
        <v>1410</v>
      </c>
      <c r="D363" t="s">
        <v>606</v>
      </c>
    </row>
    <row r="364" spans="1:4" x14ac:dyDescent="0.25">
      <c r="A364" t="s">
        <v>607</v>
      </c>
      <c r="B364" t="s">
        <v>244</v>
      </c>
      <c r="D364" t="s">
        <v>151</v>
      </c>
    </row>
    <row r="365" spans="1:4" x14ac:dyDescent="0.25">
      <c r="A365" t="s">
        <v>608</v>
      </c>
      <c r="B365" t="s">
        <v>8</v>
      </c>
      <c r="C365">
        <v>55</v>
      </c>
      <c r="D365" t="s">
        <v>609</v>
      </c>
    </row>
    <row r="366" spans="1:4" x14ac:dyDescent="0.25">
      <c r="A366" t="s">
        <v>610</v>
      </c>
      <c r="B366" t="s">
        <v>21</v>
      </c>
      <c r="D366" t="s">
        <v>151</v>
      </c>
    </row>
    <row r="367" spans="1:4" x14ac:dyDescent="0.25">
      <c r="A367" t="s">
        <v>611</v>
      </c>
      <c r="B367" t="s">
        <v>43</v>
      </c>
      <c r="C367">
        <v>170</v>
      </c>
    </row>
    <row r="368" spans="1:4" x14ac:dyDescent="0.25">
      <c r="A368" t="s">
        <v>123</v>
      </c>
      <c r="B368" t="s">
        <v>196</v>
      </c>
      <c r="D368" t="s">
        <v>151</v>
      </c>
    </row>
    <row r="369" spans="1:4" x14ac:dyDescent="0.25">
      <c r="A369" t="s">
        <v>612</v>
      </c>
      <c r="B369" t="s">
        <v>188</v>
      </c>
      <c r="C369">
        <v>75</v>
      </c>
    </row>
    <row r="370" spans="1:4" x14ac:dyDescent="0.25">
      <c r="A370" t="s">
        <v>613</v>
      </c>
      <c r="B370" t="s">
        <v>614</v>
      </c>
      <c r="C370">
        <v>160</v>
      </c>
      <c r="D370" t="s">
        <v>151</v>
      </c>
    </row>
    <row r="371" spans="1:4" x14ac:dyDescent="0.25">
      <c r="A371" t="s">
        <v>615</v>
      </c>
      <c r="B371" t="s">
        <v>43</v>
      </c>
      <c r="D371" t="s">
        <v>151</v>
      </c>
    </row>
    <row r="372" spans="1:4" x14ac:dyDescent="0.25">
      <c r="A372" t="s">
        <v>616</v>
      </c>
      <c r="B372" t="s">
        <v>195</v>
      </c>
      <c r="C372">
        <v>736</v>
      </c>
      <c r="D372" t="s">
        <v>151</v>
      </c>
    </row>
    <row r="373" spans="1:4" x14ac:dyDescent="0.25">
      <c r="A373" t="s">
        <v>617</v>
      </c>
      <c r="B373" t="s">
        <v>40</v>
      </c>
      <c r="D373" t="s">
        <v>151</v>
      </c>
    </row>
    <row r="374" spans="1:4" x14ac:dyDescent="0.25">
      <c r="A374" t="s">
        <v>618</v>
      </c>
      <c r="B374" t="s">
        <v>40</v>
      </c>
      <c r="D374" t="s">
        <v>151</v>
      </c>
    </row>
    <row r="375" spans="1:4" x14ac:dyDescent="0.25">
      <c r="A375" t="s">
        <v>619</v>
      </c>
      <c r="B375" t="s">
        <v>159</v>
      </c>
      <c r="D375" t="s">
        <v>151</v>
      </c>
    </row>
    <row r="376" spans="1:4" x14ac:dyDescent="0.25">
      <c r="A376" t="s">
        <v>620</v>
      </c>
      <c r="B376" t="s">
        <v>204</v>
      </c>
      <c r="C376">
        <v>136</v>
      </c>
      <c r="D376" t="s">
        <v>151</v>
      </c>
    </row>
    <row r="377" spans="1:4" x14ac:dyDescent="0.25">
      <c r="A377" t="s">
        <v>127</v>
      </c>
      <c r="B377" t="s">
        <v>386</v>
      </c>
      <c r="D377" t="s">
        <v>151</v>
      </c>
    </row>
    <row r="378" spans="1:4" x14ac:dyDescent="0.25">
      <c r="A378" t="s">
        <v>621</v>
      </c>
      <c r="B378" t="s">
        <v>244</v>
      </c>
      <c r="C378">
        <v>160</v>
      </c>
      <c r="D378" t="s">
        <v>151</v>
      </c>
    </row>
    <row r="379" spans="1:4" x14ac:dyDescent="0.25">
      <c r="A379" t="s">
        <v>622</v>
      </c>
      <c r="B379" t="s">
        <v>73</v>
      </c>
      <c r="C379">
        <v>277</v>
      </c>
      <c r="D379" t="s">
        <v>623</v>
      </c>
    </row>
    <row r="380" spans="1:4" x14ac:dyDescent="0.25">
      <c r="A380" t="s">
        <v>131</v>
      </c>
      <c r="B380" t="s">
        <v>16</v>
      </c>
      <c r="C380">
        <v>28</v>
      </c>
      <c r="D380" t="s">
        <v>151</v>
      </c>
    </row>
    <row r="381" spans="1:4" x14ac:dyDescent="0.25">
      <c r="A381" t="s">
        <v>624</v>
      </c>
      <c r="B381" t="s">
        <v>159</v>
      </c>
      <c r="C381">
        <v>249</v>
      </c>
      <c r="D381" t="s">
        <v>151</v>
      </c>
    </row>
    <row r="382" spans="1:4" x14ac:dyDescent="0.25">
      <c r="A382" t="s">
        <v>625</v>
      </c>
      <c r="B382" t="s">
        <v>11</v>
      </c>
      <c r="D382" t="s">
        <v>151</v>
      </c>
    </row>
    <row r="383" spans="1:4" x14ac:dyDescent="0.25">
      <c r="A383" t="s">
        <v>626</v>
      </c>
      <c r="B383" t="s">
        <v>627</v>
      </c>
      <c r="C383">
        <v>99</v>
      </c>
      <c r="D383" t="s">
        <v>151</v>
      </c>
    </row>
    <row r="384" spans="1:4" x14ac:dyDescent="0.25">
      <c r="A384" t="s">
        <v>628</v>
      </c>
      <c r="B384" t="s">
        <v>477</v>
      </c>
      <c r="D384" t="s">
        <v>151</v>
      </c>
    </row>
    <row r="385" spans="1:4" x14ac:dyDescent="0.25">
      <c r="A385" t="s">
        <v>141</v>
      </c>
      <c r="B385" t="s">
        <v>40</v>
      </c>
      <c r="D385" t="s">
        <v>151</v>
      </c>
    </row>
    <row r="386" spans="1:4" x14ac:dyDescent="0.25">
      <c r="A386" t="s">
        <v>629</v>
      </c>
      <c r="B386" t="s">
        <v>269</v>
      </c>
      <c r="D386" t="s">
        <v>349</v>
      </c>
    </row>
    <row r="387" spans="1:4" x14ac:dyDescent="0.25">
      <c r="A387" t="s">
        <v>143</v>
      </c>
      <c r="B387" t="s">
        <v>386</v>
      </c>
      <c r="D387" t="s">
        <v>151</v>
      </c>
    </row>
    <row r="388" spans="1:4" x14ac:dyDescent="0.25">
      <c r="A388" t="s">
        <v>630</v>
      </c>
      <c r="B388" t="s">
        <v>493</v>
      </c>
      <c r="D388" t="s">
        <v>151</v>
      </c>
    </row>
    <row r="389" spans="1:4" x14ac:dyDescent="0.25">
      <c r="A389" t="s">
        <v>631</v>
      </c>
      <c r="B389" t="s">
        <v>348</v>
      </c>
      <c r="C389">
        <v>225</v>
      </c>
      <c r="D389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G10" sqref="G10"/>
    </sheetView>
  </sheetViews>
  <sheetFormatPr defaultRowHeight="15" x14ac:dyDescent="0.25"/>
  <cols>
    <col min="1" max="1" width="24.42578125" bestFit="1" customWidth="1"/>
    <col min="2" max="2" width="27.140625" bestFit="1" customWidth="1"/>
    <col min="3" max="3" width="16.28515625" bestFit="1" customWidth="1"/>
    <col min="4" max="4" width="24.5703125" bestFit="1" customWidth="1"/>
  </cols>
  <sheetData>
    <row r="1" spans="1:4" x14ac:dyDescent="0.25">
      <c r="A1" t="s">
        <v>635</v>
      </c>
      <c r="B1" t="s">
        <v>636</v>
      </c>
      <c r="C1" t="s">
        <v>637</v>
      </c>
      <c r="D1" t="s">
        <v>638</v>
      </c>
    </row>
    <row r="2" spans="1:4" x14ac:dyDescent="0.25">
      <c r="A2" t="s">
        <v>639</v>
      </c>
      <c r="B2" t="s">
        <v>640</v>
      </c>
      <c r="C2">
        <v>0.69</v>
      </c>
      <c r="D2">
        <v>52</v>
      </c>
    </row>
    <row r="3" spans="1:4" x14ac:dyDescent="0.25">
      <c r="A3" t="s">
        <v>641</v>
      </c>
      <c r="B3" t="s">
        <v>642</v>
      </c>
      <c r="C3">
        <v>0.18</v>
      </c>
      <c r="D3">
        <v>15</v>
      </c>
    </row>
    <row r="4" spans="1:4" x14ac:dyDescent="0.25">
      <c r="A4" t="s">
        <v>643</v>
      </c>
      <c r="B4" t="s">
        <v>644</v>
      </c>
      <c r="C4">
        <v>0.28999999999999998</v>
      </c>
      <c r="D4">
        <v>38</v>
      </c>
    </row>
    <row r="5" spans="1:4" x14ac:dyDescent="0.25">
      <c r="A5" t="s">
        <v>645</v>
      </c>
      <c r="B5" t="s">
        <v>646</v>
      </c>
      <c r="C5">
        <v>0.98</v>
      </c>
      <c r="D5">
        <v>125</v>
      </c>
    </row>
    <row r="6" spans="1:4" x14ac:dyDescent="0.25">
      <c r="A6" t="s">
        <v>647</v>
      </c>
      <c r="B6" t="s">
        <v>648</v>
      </c>
      <c r="C6">
        <v>1.33</v>
      </c>
      <c r="D6">
        <v>131</v>
      </c>
    </row>
    <row r="7" spans="1:4" x14ac:dyDescent="0.25">
      <c r="A7" t="s">
        <v>649</v>
      </c>
      <c r="B7" t="s">
        <v>650</v>
      </c>
      <c r="C7">
        <v>0.38</v>
      </c>
      <c r="D7">
        <v>97</v>
      </c>
    </row>
    <row r="8" spans="1:4" x14ac:dyDescent="0.25">
      <c r="A8" t="s">
        <v>651</v>
      </c>
      <c r="B8" t="s">
        <v>652</v>
      </c>
      <c r="C8">
        <v>0.18</v>
      </c>
      <c r="D8">
        <v>43</v>
      </c>
    </row>
    <row r="9" spans="1:4" x14ac:dyDescent="0.25">
      <c r="A9" t="s">
        <v>653</v>
      </c>
      <c r="B9" t="s">
        <v>654</v>
      </c>
      <c r="C9">
        <v>0.05</v>
      </c>
      <c r="D9">
        <v>22</v>
      </c>
    </row>
    <row r="10" spans="1:4" x14ac:dyDescent="0.25">
      <c r="A10" t="s">
        <v>655</v>
      </c>
      <c r="B10" t="s">
        <v>656</v>
      </c>
      <c r="C10">
        <v>0.57999999999999996</v>
      </c>
      <c r="D10">
        <v>112</v>
      </c>
    </row>
    <row r="11" spans="1:4" x14ac:dyDescent="0.25">
      <c r="A11" t="s">
        <v>657</v>
      </c>
      <c r="B11" t="s">
        <v>658</v>
      </c>
      <c r="C11">
        <v>0.63</v>
      </c>
      <c r="D11">
        <v>78</v>
      </c>
    </row>
    <row r="12" spans="1:4" x14ac:dyDescent="0.25">
      <c r="A12" t="s">
        <v>659</v>
      </c>
      <c r="B12" t="s">
        <v>660</v>
      </c>
      <c r="C12">
        <v>2.27</v>
      </c>
      <c r="D12">
        <v>207</v>
      </c>
    </row>
    <row r="13" spans="1:4" x14ac:dyDescent="0.25">
      <c r="A13" t="s">
        <v>661</v>
      </c>
      <c r="B13" t="s">
        <v>640</v>
      </c>
      <c r="C13">
        <v>0.8</v>
      </c>
      <c r="D13">
        <v>127</v>
      </c>
    </row>
    <row r="14" spans="1:4" x14ac:dyDescent="0.25">
      <c r="A14" t="s">
        <v>662</v>
      </c>
      <c r="B14" t="s">
        <v>663</v>
      </c>
      <c r="C14">
        <v>0.7</v>
      </c>
      <c r="D14">
        <v>204</v>
      </c>
    </row>
    <row r="15" spans="1:4" x14ac:dyDescent="0.25">
      <c r="A15" t="s">
        <v>664</v>
      </c>
      <c r="B15" t="s">
        <v>665</v>
      </c>
      <c r="C15">
        <v>0.17</v>
      </c>
      <c r="D15">
        <v>32</v>
      </c>
    </row>
    <row r="16" spans="1:4" x14ac:dyDescent="0.25">
      <c r="A16" t="s">
        <v>666</v>
      </c>
      <c r="B16" t="s">
        <v>667</v>
      </c>
      <c r="C16">
        <v>1.04</v>
      </c>
      <c r="D16">
        <v>214</v>
      </c>
    </row>
    <row r="17" spans="1:4" x14ac:dyDescent="0.25">
      <c r="A17" t="s">
        <v>668</v>
      </c>
      <c r="B17" t="s">
        <v>650</v>
      </c>
      <c r="C17">
        <v>1.45</v>
      </c>
      <c r="D17">
        <v>351</v>
      </c>
    </row>
    <row r="18" spans="1:4" x14ac:dyDescent="0.25">
      <c r="A18" t="s">
        <v>669</v>
      </c>
      <c r="B18" t="s">
        <v>648</v>
      </c>
      <c r="C18">
        <v>0.63</v>
      </c>
      <c r="D18">
        <v>105</v>
      </c>
    </row>
    <row r="19" spans="1:4" x14ac:dyDescent="0.25">
      <c r="A19" t="s">
        <v>670</v>
      </c>
      <c r="B19" t="s">
        <v>671</v>
      </c>
      <c r="C19">
        <v>0.28000000000000003</v>
      </c>
      <c r="D19">
        <v>35</v>
      </c>
    </row>
    <row r="20" spans="1:4" x14ac:dyDescent="0.25">
      <c r="A20" t="s">
        <v>672</v>
      </c>
      <c r="B20" t="s">
        <v>673</v>
      </c>
      <c r="C20">
        <v>0.55000000000000004</v>
      </c>
      <c r="D20">
        <v>183</v>
      </c>
    </row>
    <row r="21" spans="1:4" x14ac:dyDescent="0.25">
      <c r="A21" t="s">
        <v>674</v>
      </c>
      <c r="B21" t="s">
        <v>675</v>
      </c>
      <c r="C21">
        <v>0.31</v>
      </c>
      <c r="D21">
        <v>15</v>
      </c>
    </row>
    <row r="22" spans="1:4" x14ac:dyDescent="0.25">
      <c r="A22" t="s">
        <v>676</v>
      </c>
      <c r="B22" t="s">
        <v>677</v>
      </c>
      <c r="C22">
        <v>0.33</v>
      </c>
      <c r="D22">
        <v>36</v>
      </c>
    </row>
    <row r="23" spans="1:4" x14ac:dyDescent="0.25">
      <c r="A23" t="s">
        <v>678</v>
      </c>
      <c r="B23" t="s">
        <v>667</v>
      </c>
      <c r="C23">
        <v>0.22</v>
      </c>
      <c r="D23">
        <v>56</v>
      </c>
    </row>
    <row r="24" spans="1:4" x14ac:dyDescent="0.25">
      <c r="A24" t="s">
        <v>679</v>
      </c>
      <c r="B24" t="s">
        <v>680</v>
      </c>
      <c r="C24">
        <v>0.65</v>
      </c>
      <c r="D24">
        <v>155</v>
      </c>
    </row>
    <row r="25" spans="1:4" x14ac:dyDescent="0.25">
      <c r="A25" t="s">
        <v>681</v>
      </c>
      <c r="B25" t="s">
        <v>665</v>
      </c>
      <c r="C25">
        <v>0.78</v>
      </c>
      <c r="D25">
        <v>167</v>
      </c>
    </row>
    <row r="26" spans="1:4" x14ac:dyDescent="0.25">
      <c r="A26" t="s">
        <v>682</v>
      </c>
      <c r="B26" t="s">
        <v>683</v>
      </c>
      <c r="C26">
        <v>0.41</v>
      </c>
      <c r="D26">
        <v>88</v>
      </c>
    </row>
    <row r="27" spans="1:4" x14ac:dyDescent="0.25">
      <c r="A27" t="s">
        <v>684</v>
      </c>
      <c r="B27" t="s">
        <v>685</v>
      </c>
      <c r="C27">
        <v>0.67</v>
      </c>
      <c r="D27">
        <v>270</v>
      </c>
    </row>
    <row r="28" spans="1:4" x14ac:dyDescent="0.25">
      <c r="A28" t="s">
        <v>686</v>
      </c>
      <c r="B28" t="s">
        <v>687</v>
      </c>
      <c r="C28">
        <v>0.16</v>
      </c>
      <c r="D28">
        <v>40</v>
      </c>
    </row>
    <row r="29" spans="1:4" x14ac:dyDescent="0.25">
      <c r="A29" t="s">
        <v>688</v>
      </c>
      <c r="B29" t="s">
        <v>689</v>
      </c>
      <c r="C29">
        <v>0.93</v>
      </c>
      <c r="D29">
        <v>135</v>
      </c>
    </row>
    <row r="30" spans="1:4" x14ac:dyDescent="0.25">
      <c r="A30" t="s">
        <v>690</v>
      </c>
      <c r="B30" t="s">
        <v>691</v>
      </c>
      <c r="C30">
        <v>0.7</v>
      </c>
      <c r="D30">
        <v>141</v>
      </c>
    </row>
    <row r="31" spans="1:4" x14ac:dyDescent="0.25">
      <c r="A31" t="s">
        <v>692</v>
      </c>
      <c r="B31" t="s">
        <v>693</v>
      </c>
      <c r="C31">
        <v>0.16</v>
      </c>
      <c r="D31">
        <v>15</v>
      </c>
    </row>
    <row r="32" spans="1:4" x14ac:dyDescent="0.25">
      <c r="A32" t="s">
        <v>694</v>
      </c>
      <c r="B32" t="s">
        <v>640</v>
      </c>
      <c r="C32">
        <v>0.76</v>
      </c>
      <c r="D32">
        <v>84</v>
      </c>
    </row>
    <row r="33" spans="1:4" x14ac:dyDescent="0.25">
      <c r="A33" t="s">
        <v>695</v>
      </c>
      <c r="B33" t="s">
        <v>696</v>
      </c>
      <c r="C33">
        <v>2.3199999999999998</v>
      </c>
      <c r="D33">
        <v>66</v>
      </c>
    </row>
    <row r="34" spans="1:4" x14ac:dyDescent="0.25">
      <c r="A34" t="s">
        <v>697</v>
      </c>
      <c r="B34" t="s">
        <v>698</v>
      </c>
      <c r="C34">
        <v>0.7</v>
      </c>
      <c r="D34">
        <v>198</v>
      </c>
    </row>
    <row r="35" spans="1:4" x14ac:dyDescent="0.25">
      <c r="A35" t="s">
        <v>699</v>
      </c>
      <c r="B35" t="s">
        <v>700</v>
      </c>
      <c r="C35">
        <v>2.4300000000000002</v>
      </c>
      <c r="D35">
        <v>239</v>
      </c>
    </row>
    <row r="36" spans="1:4" x14ac:dyDescent="0.25">
      <c r="A36" t="s">
        <v>701</v>
      </c>
      <c r="B36" t="s">
        <v>702</v>
      </c>
      <c r="C36">
        <v>0.66</v>
      </c>
      <c r="D36">
        <v>203</v>
      </c>
    </row>
    <row r="37" spans="1:4" x14ac:dyDescent="0.25">
      <c r="A37" t="s">
        <v>703</v>
      </c>
      <c r="B37" t="s">
        <v>658</v>
      </c>
      <c r="C37">
        <v>0.66</v>
      </c>
      <c r="D37">
        <v>47</v>
      </c>
    </row>
    <row r="38" spans="1:4" x14ac:dyDescent="0.25">
      <c r="A38" t="s">
        <v>704</v>
      </c>
      <c r="B38" t="s">
        <v>705</v>
      </c>
      <c r="C38">
        <v>2.35</v>
      </c>
      <c r="D38">
        <v>173</v>
      </c>
    </row>
    <row r="39" spans="1:4" x14ac:dyDescent="0.25">
      <c r="A39" t="s">
        <v>706</v>
      </c>
      <c r="B39" t="s">
        <v>648</v>
      </c>
      <c r="C39">
        <v>1.05</v>
      </c>
      <c r="D39">
        <v>69</v>
      </c>
    </row>
    <row r="40" spans="1:4" x14ac:dyDescent="0.25">
      <c r="A40" t="s">
        <v>707</v>
      </c>
      <c r="B40" t="s">
        <v>708</v>
      </c>
      <c r="C40">
        <v>0.69</v>
      </c>
      <c r="D40">
        <v>115</v>
      </c>
    </row>
    <row r="41" spans="1:4" x14ac:dyDescent="0.25">
      <c r="A41" t="s">
        <v>709</v>
      </c>
      <c r="B41" t="s">
        <v>710</v>
      </c>
      <c r="C41">
        <v>0.49</v>
      </c>
      <c r="D41">
        <v>137</v>
      </c>
    </row>
    <row r="42" spans="1:4" x14ac:dyDescent="0.25">
      <c r="A42" t="s">
        <v>711</v>
      </c>
      <c r="B42" t="s">
        <v>708</v>
      </c>
      <c r="C42">
        <v>0.42</v>
      </c>
      <c r="D42">
        <v>102</v>
      </c>
    </row>
    <row r="43" spans="1:4" x14ac:dyDescent="0.25">
      <c r="A43" t="s">
        <v>712</v>
      </c>
      <c r="B43" t="s">
        <v>687</v>
      </c>
      <c r="C43">
        <v>1.72</v>
      </c>
      <c r="D43">
        <v>170</v>
      </c>
    </row>
    <row r="44" spans="1:4" x14ac:dyDescent="0.25">
      <c r="A44" t="s">
        <v>713</v>
      </c>
      <c r="B44" t="s">
        <v>714</v>
      </c>
      <c r="C44">
        <v>0.99</v>
      </c>
      <c r="D44">
        <v>88</v>
      </c>
    </row>
    <row r="45" spans="1:4" x14ac:dyDescent="0.25">
      <c r="A45" t="s">
        <v>715</v>
      </c>
      <c r="B45" t="s">
        <v>716</v>
      </c>
      <c r="C45">
        <v>1.1100000000000001</v>
      </c>
      <c r="D45">
        <v>242</v>
      </c>
    </row>
    <row r="46" spans="1:4" x14ac:dyDescent="0.25">
      <c r="A46" t="s">
        <v>717</v>
      </c>
      <c r="B46" t="s">
        <v>683</v>
      </c>
      <c r="C46">
        <v>0.3</v>
      </c>
      <c r="D46">
        <v>181</v>
      </c>
    </row>
    <row r="47" spans="1:4" x14ac:dyDescent="0.25">
      <c r="A47" t="s">
        <v>718</v>
      </c>
      <c r="B47" t="s">
        <v>719</v>
      </c>
      <c r="C47">
        <v>0.41</v>
      </c>
      <c r="D47">
        <v>49</v>
      </c>
    </row>
    <row r="48" spans="1:4" x14ac:dyDescent="0.25">
      <c r="A48" t="s">
        <v>720</v>
      </c>
      <c r="B48" t="s">
        <v>648</v>
      </c>
      <c r="C48">
        <v>0.6</v>
      </c>
      <c r="D48">
        <v>104</v>
      </c>
    </row>
    <row r="49" spans="1:4" x14ac:dyDescent="0.25">
      <c r="A49" t="s">
        <v>721</v>
      </c>
      <c r="B49" t="s">
        <v>722</v>
      </c>
      <c r="C49">
        <v>1.21</v>
      </c>
      <c r="D49">
        <v>169</v>
      </c>
    </row>
    <row r="50" spans="1:4" x14ac:dyDescent="0.25">
      <c r="A50" t="s">
        <v>723</v>
      </c>
      <c r="B50" t="s">
        <v>648</v>
      </c>
      <c r="C50">
        <v>1.73</v>
      </c>
      <c r="D50">
        <v>125</v>
      </c>
    </row>
    <row r="51" spans="1:4" x14ac:dyDescent="0.25">
      <c r="A51" t="s">
        <v>724</v>
      </c>
      <c r="B51" t="s">
        <v>725</v>
      </c>
      <c r="C51">
        <v>1.6</v>
      </c>
      <c r="D51">
        <v>120</v>
      </c>
    </row>
    <row r="52" spans="1:4" x14ac:dyDescent="0.25">
      <c r="A52" t="s">
        <v>726</v>
      </c>
      <c r="B52" t="s">
        <v>727</v>
      </c>
      <c r="C52">
        <v>0.28000000000000003</v>
      </c>
      <c r="D52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B1" workbookViewId="0">
      <selection activeCell="K1" sqref="K1"/>
    </sheetView>
  </sheetViews>
  <sheetFormatPr defaultRowHeight="15" x14ac:dyDescent="0.25"/>
  <cols>
    <col min="1" max="1" width="32.28515625" bestFit="1" customWidth="1"/>
    <col min="6" max="6" width="31.140625" bestFit="1" customWidth="1"/>
    <col min="9" max="9" width="14.7109375" customWidth="1"/>
    <col min="11" max="11" width="17.42578125" bestFit="1" customWidth="1"/>
  </cols>
  <sheetData>
    <row r="1" spans="1:11" x14ac:dyDescent="0.25">
      <c r="A1" t="s">
        <v>153</v>
      </c>
      <c r="B1" t="s">
        <v>733</v>
      </c>
      <c r="C1">
        <v>5</v>
      </c>
      <c r="D1">
        <v>4</v>
      </c>
      <c r="E1" t="s">
        <v>152</v>
      </c>
      <c r="F1" t="s">
        <v>734</v>
      </c>
      <c r="G1" t="s">
        <v>735</v>
      </c>
      <c r="J1">
        <f>INT(RIGHT(G1,6))</f>
        <v>545</v>
      </c>
      <c r="K1" t="str">
        <f>LEFT(A1,FIND(" No",A1))</f>
        <v xml:space="preserve">Acadia </v>
      </c>
    </row>
    <row r="2" spans="1:11" x14ac:dyDescent="0.25">
      <c r="A2" t="s">
        <v>21</v>
      </c>
      <c r="B2">
        <v>12</v>
      </c>
      <c r="C2">
        <v>9</v>
      </c>
      <c r="D2">
        <v>13</v>
      </c>
      <c r="E2" t="s">
        <v>736</v>
      </c>
      <c r="F2" t="s">
        <v>737</v>
      </c>
      <c r="G2" t="s">
        <v>738</v>
      </c>
      <c r="J2">
        <v>7592</v>
      </c>
      <c r="K2" t="str">
        <f>LEFT(A2,FIND(" County",A2))</f>
        <v xml:space="preserve">Athabasca </v>
      </c>
    </row>
    <row r="3" spans="1:11" x14ac:dyDescent="0.25">
      <c r="A3" t="s">
        <v>242</v>
      </c>
      <c r="B3" t="s">
        <v>733</v>
      </c>
      <c r="C3">
        <v>7</v>
      </c>
      <c r="D3">
        <v>13</v>
      </c>
      <c r="E3" t="s">
        <v>739</v>
      </c>
      <c r="F3" t="s">
        <v>740</v>
      </c>
      <c r="G3" t="s">
        <v>741</v>
      </c>
      <c r="J3">
        <f t="shared" ref="J3:J64" si="0">INT(RIGHT(G3,6))</f>
        <v>5845</v>
      </c>
      <c r="K3" t="str">
        <f t="shared" ref="K3:K20" si="1">LEFT(A3,FIND(" No",A3))</f>
        <v xml:space="preserve">Barrhead </v>
      </c>
    </row>
    <row r="4" spans="1:11" x14ac:dyDescent="0.25">
      <c r="A4" t="s">
        <v>219</v>
      </c>
      <c r="B4">
        <v>9</v>
      </c>
      <c r="C4">
        <v>5</v>
      </c>
      <c r="D4">
        <v>10</v>
      </c>
      <c r="E4" t="s">
        <v>742</v>
      </c>
      <c r="F4" t="s">
        <v>743</v>
      </c>
      <c r="G4" t="s">
        <v>744</v>
      </c>
      <c r="J4">
        <f t="shared" si="0"/>
        <v>5676</v>
      </c>
      <c r="K4" t="str">
        <f>LEFT(A4,FIND(" County",A4))</f>
        <v xml:space="preserve">Beaver </v>
      </c>
    </row>
    <row r="5" spans="1:11" x14ac:dyDescent="0.25">
      <c r="A5" t="s">
        <v>321</v>
      </c>
      <c r="B5">
        <v>125</v>
      </c>
      <c r="C5">
        <v>9</v>
      </c>
      <c r="D5">
        <v>17</v>
      </c>
      <c r="E5" t="s">
        <v>745</v>
      </c>
      <c r="F5" t="s">
        <v>746</v>
      </c>
      <c r="G5" t="s">
        <v>747</v>
      </c>
      <c r="J5">
        <f t="shared" si="0"/>
        <v>5805</v>
      </c>
      <c r="K5" t="str">
        <f>LEFT(A5,FIND(",",A5)-1)</f>
        <v>Big Lakes</v>
      </c>
    </row>
    <row r="6" spans="1:11" x14ac:dyDescent="0.25">
      <c r="A6" t="s">
        <v>193</v>
      </c>
      <c r="B6" t="s">
        <v>733</v>
      </c>
      <c r="C6">
        <v>5</v>
      </c>
      <c r="D6">
        <v>15</v>
      </c>
      <c r="E6" t="s">
        <v>330</v>
      </c>
      <c r="F6" t="s">
        <v>748</v>
      </c>
      <c r="G6" t="s">
        <v>749</v>
      </c>
      <c r="J6">
        <v>1454</v>
      </c>
      <c r="K6" t="str">
        <f t="shared" si="1"/>
        <v xml:space="preserve">Bighorn </v>
      </c>
    </row>
    <row r="7" spans="1:11" x14ac:dyDescent="0.25">
      <c r="A7" t="s">
        <v>43</v>
      </c>
      <c r="B7">
        <v>19</v>
      </c>
      <c r="C7">
        <v>7</v>
      </c>
      <c r="D7">
        <v>19</v>
      </c>
      <c r="E7" t="s">
        <v>611</v>
      </c>
      <c r="F7" t="s">
        <v>750</v>
      </c>
      <c r="G7" t="s">
        <v>751</v>
      </c>
      <c r="J7">
        <f t="shared" si="0"/>
        <v>1470</v>
      </c>
      <c r="K7" t="str">
        <f>LEFT(A7,FIND(" County",A7))</f>
        <v xml:space="preserve">Birch Hills </v>
      </c>
    </row>
    <row r="8" spans="1:11" x14ac:dyDescent="0.25">
      <c r="A8" t="s">
        <v>170</v>
      </c>
      <c r="B8" t="s">
        <v>733</v>
      </c>
      <c r="C8">
        <v>7</v>
      </c>
      <c r="D8">
        <v>12</v>
      </c>
      <c r="E8" t="s">
        <v>752</v>
      </c>
      <c r="F8" t="s">
        <v>753</v>
      </c>
      <c r="G8" t="s">
        <v>754</v>
      </c>
      <c r="J8">
        <f t="shared" si="0"/>
        <v>10194</v>
      </c>
      <c r="K8" t="str">
        <f t="shared" si="1"/>
        <v xml:space="preserve">Bonnyville </v>
      </c>
    </row>
    <row r="9" spans="1:11" x14ac:dyDescent="0.25">
      <c r="A9" t="s">
        <v>223</v>
      </c>
      <c r="B9">
        <v>77</v>
      </c>
      <c r="C9">
        <v>7</v>
      </c>
      <c r="D9">
        <v>11</v>
      </c>
      <c r="E9" t="s">
        <v>755</v>
      </c>
      <c r="F9" t="s">
        <v>756</v>
      </c>
      <c r="G9" t="s">
        <v>757</v>
      </c>
      <c r="J9">
        <f t="shared" si="0"/>
        <v>7040</v>
      </c>
      <c r="K9" t="str">
        <f t="shared" ref="K9:K14" si="2">LEFT(A9,FIND(" County",A9))</f>
        <v xml:space="preserve">Brazeau </v>
      </c>
    </row>
    <row r="10" spans="1:11" x14ac:dyDescent="0.25">
      <c r="A10" t="s">
        <v>173</v>
      </c>
      <c r="B10">
        <v>22</v>
      </c>
      <c r="C10">
        <v>7</v>
      </c>
      <c r="D10">
        <v>10</v>
      </c>
      <c r="E10" t="s">
        <v>758</v>
      </c>
      <c r="F10" t="s">
        <v>759</v>
      </c>
      <c r="G10" t="s">
        <v>760</v>
      </c>
      <c r="J10">
        <f t="shared" si="0"/>
        <v>7160</v>
      </c>
      <c r="K10" t="str">
        <f t="shared" si="2"/>
        <v xml:space="preserve">Camrose </v>
      </c>
    </row>
    <row r="11" spans="1:11" x14ac:dyDescent="0.25">
      <c r="A11" t="s">
        <v>40</v>
      </c>
      <c r="B11">
        <v>6</v>
      </c>
      <c r="C11">
        <v>7</v>
      </c>
      <c r="D11">
        <v>3</v>
      </c>
      <c r="E11" t="s">
        <v>761</v>
      </c>
      <c r="F11" t="s">
        <v>762</v>
      </c>
      <c r="G11" t="s">
        <v>763</v>
      </c>
      <c r="J11">
        <f t="shared" si="0"/>
        <v>4037</v>
      </c>
      <c r="K11" t="str">
        <f t="shared" si="2"/>
        <v xml:space="preserve">Cardston </v>
      </c>
    </row>
    <row r="12" spans="1:11" x14ac:dyDescent="0.25">
      <c r="A12" t="s">
        <v>269</v>
      </c>
      <c r="B12">
        <v>21</v>
      </c>
      <c r="C12">
        <v>7</v>
      </c>
      <c r="D12">
        <v>17</v>
      </c>
      <c r="E12" t="s">
        <v>629</v>
      </c>
      <c r="F12" t="s">
        <v>764</v>
      </c>
      <c r="G12" t="s">
        <v>765</v>
      </c>
      <c r="J12">
        <f t="shared" si="0"/>
        <v>2714</v>
      </c>
      <c r="K12" t="str">
        <f t="shared" si="2"/>
        <v xml:space="preserve">Clear Hills </v>
      </c>
    </row>
    <row r="13" spans="1:11" x14ac:dyDescent="0.25">
      <c r="A13" t="s">
        <v>11</v>
      </c>
      <c r="B13">
        <v>99</v>
      </c>
      <c r="C13">
        <v>7</v>
      </c>
      <c r="D13">
        <v>9</v>
      </c>
      <c r="E13" t="s">
        <v>766</v>
      </c>
      <c r="F13" t="s">
        <v>767</v>
      </c>
      <c r="G13" t="s">
        <v>768</v>
      </c>
      <c r="J13">
        <f t="shared" si="0"/>
        <v>11826</v>
      </c>
      <c r="K13" t="str">
        <f t="shared" si="2"/>
        <v xml:space="preserve">Clearwater </v>
      </c>
    </row>
    <row r="14" spans="1:11" x14ac:dyDescent="0.25">
      <c r="A14" t="s">
        <v>8</v>
      </c>
      <c r="B14">
        <v>1</v>
      </c>
      <c r="C14">
        <v>9</v>
      </c>
      <c r="D14">
        <v>1</v>
      </c>
      <c r="E14" t="s">
        <v>308</v>
      </c>
      <c r="F14" t="s">
        <v>769</v>
      </c>
      <c r="G14" t="s">
        <v>770</v>
      </c>
      <c r="J14">
        <f t="shared" si="0"/>
        <v>6729</v>
      </c>
      <c r="K14" t="str">
        <f t="shared" si="2"/>
        <v xml:space="preserve">Cypress </v>
      </c>
    </row>
    <row r="15" spans="1:11" x14ac:dyDescent="0.25">
      <c r="A15" t="s">
        <v>204</v>
      </c>
      <c r="B15" t="s">
        <v>733</v>
      </c>
      <c r="C15">
        <v>5</v>
      </c>
      <c r="D15">
        <v>19</v>
      </c>
      <c r="E15" t="s">
        <v>334</v>
      </c>
      <c r="F15" t="s">
        <v>771</v>
      </c>
      <c r="G15" t="s">
        <v>772</v>
      </c>
      <c r="J15">
        <v>1856</v>
      </c>
      <c r="K15" t="str">
        <f t="shared" si="1"/>
        <v xml:space="preserve">Fairview </v>
      </c>
    </row>
    <row r="16" spans="1:11" x14ac:dyDescent="0.25">
      <c r="A16" t="s">
        <v>773</v>
      </c>
      <c r="B16">
        <v>29</v>
      </c>
      <c r="C16">
        <v>7</v>
      </c>
      <c r="D16">
        <v>7</v>
      </c>
      <c r="E16" t="s">
        <v>774</v>
      </c>
      <c r="F16" t="s">
        <v>775</v>
      </c>
      <c r="G16" t="s">
        <v>776</v>
      </c>
      <c r="J16">
        <f t="shared" si="0"/>
        <v>3506</v>
      </c>
      <c r="K16" t="str">
        <f>LEFT(A16,FIND(" County",A16))</f>
        <v xml:space="preserve">Flagstaff </v>
      </c>
    </row>
    <row r="17" spans="1:11" x14ac:dyDescent="0.25">
      <c r="A17" t="s">
        <v>161</v>
      </c>
      <c r="B17" t="s">
        <v>733</v>
      </c>
      <c r="C17">
        <v>7</v>
      </c>
      <c r="D17">
        <v>6</v>
      </c>
      <c r="E17" t="s">
        <v>777</v>
      </c>
      <c r="F17" t="s">
        <v>778</v>
      </c>
      <c r="G17" t="s">
        <v>779</v>
      </c>
      <c r="J17">
        <f t="shared" si="0"/>
        <v>19736</v>
      </c>
      <c r="K17" t="str">
        <f t="shared" si="1"/>
        <v xml:space="preserve">Foothills </v>
      </c>
    </row>
    <row r="18" spans="1:11" x14ac:dyDescent="0.25">
      <c r="A18" t="s">
        <v>228</v>
      </c>
      <c r="B18" t="s">
        <v>733</v>
      </c>
      <c r="C18">
        <v>7</v>
      </c>
      <c r="D18">
        <v>1</v>
      </c>
      <c r="E18" t="s">
        <v>780</v>
      </c>
      <c r="F18" t="s">
        <v>781</v>
      </c>
      <c r="G18" t="s">
        <v>782</v>
      </c>
      <c r="J18">
        <f t="shared" si="0"/>
        <v>3414</v>
      </c>
      <c r="K18" t="str">
        <f t="shared" si="1"/>
        <v xml:space="preserve">Forty Mile </v>
      </c>
    </row>
    <row r="19" spans="1:11" x14ac:dyDescent="0.25">
      <c r="A19" t="s">
        <v>195</v>
      </c>
      <c r="B19" t="s">
        <v>733</v>
      </c>
      <c r="C19">
        <v>9</v>
      </c>
      <c r="D19">
        <v>19</v>
      </c>
      <c r="E19" t="s">
        <v>266</v>
      </c>
      <c r="F19" t="s">
        <v>783</v>
      </c>
      <c r="G19" t="s">
        <v>784</v>
      </c>
      <c r="J19">
        <f t="shared" si="0"/>
        <v>17970</v>
      </c>
      <c r="K19" t="str">
        <f t="shared" si="1"/>
        <v xml:space="preserve">Grande Prairie </v>
      </c>
    </row>
    <row r="20" spans="1:11" x14ac:dyDescent="0.25">
      <c r="A20" t="s">
        <v>293</v>
      </c>
      <c r="B20" t="s">
        <v>733</v>
      </c>
      <c r="C20">
        <v>8</v>
      </c>
      <c r="D20">
        <v>18</v>
      </c>
      <c r="E20" t="s">
        <v>785</v>
      </c>
      <c r="F20" t="s">
        <v>786</v>
      </c>
      <c r="G20" t="s">
        <v>787</v>
      </c>
      <c r="J20">
        <f t="shared" si="0"/>
        <v>5464</v>
      </c>
      <c r="K20" t="str">
        <f t="shared" si="1"/>
        <v xml:space="preserve">Greenview </v>
      </c>
    </row>
    <row r="21" spans="1:11" x14ac:dyDescent="0.25">
      <c r="A21" t="s">
        <v>16</v>
      </c>
      <c r="B21">
        <v>48</v>
      </c>
      <c r="C21">
        <v>7</v>
      </c>
      <c r="D21">
        <v>5</v>
      </c>
      <c r="E21" t="s">
        <v>788</v>
      </c>
      <c r="F21" t="s">
        <v>789</v>
      </c>
      <c r="G21" t="s">
        <v>790</v>
      </c>
      <c r="J21">
        <f t="shared" si="0"/>
        <v>5218</v>
      </c>
      <c r="K21" t="str">
        <f t="shared" ref="K21:K26" si="3">LEFT(A21,FIND(" County",A21))</f>
        <v xml:space="preserve">Kneehill </v>
      </c>
    </row>
    <row r="22" spans="1:11" x14ac:dyDescent="0.25">
      <c r="A22" t="s">
        <v>183</v>
      </c>
      <c r="B22" t="s">
        <v>791</v>
      </c>
      <c r="C22">
        <v>9</v>
      </c>
      <c r="D22">
        <v>12</v>
      </c>
      <c r="E22" t="s">
        <v>426</v>
      </c>
      <c r="F22" t="s">
        <v>792</v>
      </c>
      <c r="G22" t="s">
        <v>793</v>
      </c>
      <c r="J22">
        <f t="shared" si="0"/>
        <v>9123</v>
      </c>
      <c r="K22" t="str">
        <f t="shared" si="3"/>
        <v xml:space="preserve">Lac La Biche </v>
      </c>
    </row>
    <row r="23" spans="1:11" x14ac:dyDescent="0.25">
      <c r="A23" t="s">
        <v>258</v>
      </c>
      <c r="B23">
        <v>28</v>
      </c>
      <c r="C23">
        <v>7</v>
      </c>
      <c r="D23">
        <v>13</v>
      </c>
      <c r="E23" t="s">
        <v>551</v>
      </c>
      <c r="F23" t="s">
        <v>794</v>
      </c>
      <c r="G23" t="s">
        <v>795</v>
      </c>
      <c r="J23">
        <f t="shared" si="0"/>
        <v>9516</v>
      </c>
      <c r="K23" t="str">
        <f t="shared" si="3"/>
        <v xml:space="preserve">Lac Ste. Anne </v>
      </c>
    </row>
    <row r="24" spans="1:11" x14ac:dyDescent="0.25">
      <c r="A24" t="s">
        <v>377</v>
      </c>
      <c r="B24">
        <v>14</v>
      </c>
      <c r="C24">
        <v>7</v>
      </c>
      <c r="D24">
        <v>8</v>
      </c>
      <c r="E24" t="s">
        <v>796</v>
      </c>
      <c r="F24" t="s">
        <v>797</v>
      </c>
      <c r="G24" t="s">
        <v>798</v>
      </c>
      <c r="J24">
        <f t="shared" si="0"/>
        <v>10451</v>
      </c>
      <c r="K24" t="str">
        <f t="shared" si="3"/>
        <v xml:space="preserve">Lacombe </v>
      </c>
    </row>
    <row r="25" spans="1:11" x14ac:dyDescent="0.25">
      <c r="A25" t="s">
        <v>386</v>
      </c>
      <c r="B25">
        <v>30</v>
      </c>
      <c r="C25">
        <v>5</v>
      </c>
      <c r="D25">
        <v>10</v>
      </c>
      <c r="E25" t="s">
        <v>799</v>
      </c>
      <c r="F25" t="s">
        <v>800</v>
      </c>
      <c r="G25" t="s">
        <v>801</v>
      </c>
      <c r="J25">
        <f t="shared" si="0"/>
        <v>3925</v>
      </c>
      <c r="K25" t="str">
        <f t="shared" si="3"/>
        <v xml:space="preserve">Lamont </v>
      </c>
    </row>
    <row r="26" spans="1:11" x14ac:dyDescent="0.25">
      <c r="A26" t="s">
        <v>226</v>
      </c>
      <c r="B26">
        <v>25</v>
      </c>
      <c r="C26">
        <v>7</v>
      </c>
      <c r="D26">
        <v>11</v>
      </c>
      <c r="E26" t="s">
        <v>498</v>
      </c>
      <c r="F26" t="s">
        <v>802</v>
      </c>
      <c r="G26" t="s">
        <v>803</v>
      </c>
      <c r="J26">
        <f t="shared" si="0"/>
        <v>12730</v>
      </c>
      <c r="K26" t="str">
        <f t="shared" si="3"/>
        <v xml:space="preserve">Leduc </v>
      </c>
    </row>
    <row r="27" spans="1:11" x14ac:dyDescent="0.25">
      <c r="A27" t="s">
        <v>244</v>
      </c>
      <c r="B27" t="s">
        <v>733</v>
      </c>
      <c r="C27">
        <v>7</v>
      </c>
      <c r="D27">
        <v>17</v>
      </c>
      <c r="E27" t="s">
        <v>804</v>
      </c>
      <c r="F27" t="s">
        <v>805</v>
      </c>
      <c r="G27" t="s">
        <v>806</v>
      </c>
      <c r="J27">
        <f t="shared" si="0"/>
        <v>2820</v>
      </c>
      <c r="K27" t="str">
        <f t="shared" ref="K27:K62" si="4">LEFT(A27,FIND(" No",A27))</f>
        <v xml:space="preserve">Lesser Slave River </v>
      </c>
    </row>
    <row r="28" spans="1:11" x14ac:dyDescent="0.25">
      <c r="A28" t="s">
        <v>261</v>
      </c>
      <c r="B28">
        <v>26</v>
      </c>
      <c r="C28">
        <v>7</v>
      </c>
      <c r="D28">
        <v>2</v>
      </c>
      <c r="E28" t="s">
        <v>807</v>
      </c>
      <c r="F28" t="s">
        <v>808</v>
      </c>
      <c r="G28" t="s">
        <v>809</v>
      </c>
      <c r="J28">
        <f t="shared" si="0"/>
        <v>10302</v>
      </c>
      <c r="K28" t="str">
        <f>LEFT(A28,FIND(",",A28)-1)</f>
        <v>Lethbridge</v>
      </c>
    </row>
    <row r="29" spans="1:11" x14ac:dyDescent="0.25">
      <c r="A29" t="s">
        <v>436</v>
      </c>
      <c r="B29" t="s">
        <v>733</v>
      </c>
      <c r="C29">
        <v>7</v>
      </c>
      <c r="D29">
        <v>10</v>
      </c>
      <c r="E29" t="s">
        <v>810</v>
      </c>
      <c r="F29" t="s">
        <v>811</v>
      </c>
      <c r="G29" t="s">
        <v>812</v>
      </c>
      <c r="J29">
        <f t="shared" si="0"/>
        <v>3319</v>
      </c>
      <c r="K29" t="str">
        <f t="shared" si="4"/>
        <v xml:space="preserve">Minburn </v>
      </c>
    </row>
    <row r="30" spans="1:11" x14ac:dyDescent="0.25">
      <c r="A30" t="s">
        <v>813</v>
      </c>
      <c r="B30">
        <v>17</v>
      </c>
      <c r="C30">
        <v>7</v>
      </c>
      <c r="D30">
        <v>6</v>
      </c>
      <c r="E30" t="s">
        <v>814</v>
      </c>
      <c r="F30" t="s">
        <v>815</v>
      </c>
      <c r="G30" t="s">
        <v>816</v>
      </c>
      <c r="J30">
        <f t="shared" si="0"/>
        <v>12391</v>
      </c>
      <c r="K30" t="str">
        <f>LEFT(A30,FIND(" County",A30))</f>
        <v xml:space="preserve">Mountain View </v>
      </c>
    </row>
    <row r="31" spans="1:11" x14ac:dyDescent="0.25">
      <c r="A31" t="s">
        <v>352</v>
      </c>
      <c r="B31" t="s">
        <v>733</v>
      </c>
      <c r="C31">
        <v>10</v>
      </c>
      <c r="D31">
        <v>2</v>
      </c>
      <c r="E31" t="s">
        <v>817</v>
      </c>
      <c r="F31" t="s">
        <v>818</v>
      </c>
      <c r="G31" t="s">
        <v>819</v>
      </c>
      <c r="J31">
        <f t="shared" si="0"/>
        <v>6862</v>
      </c>
      <c r="K31" t="str">
        <f t="shared" si="4"/>
        <v xml:space="preserve">Newell </v>
      </c>
    </row>
    <row r="32" spans="1:11" x14ac:dyDescent="0.25">
      <c r="A32" t="s">
        <v>291</v>
      </c>
      <c r="B32">
        <v>22</v>
      </c>
      <c r="C32">
        <v>7</v>
      </c>
      <c r="D32">
        <v>17</v>
      </c>
      <c r="E32" t="s">
        <v>820</v>
      </c>
      <c r="F32" t="s">
        <v>821</v>
      </c>
      <c r="G32" t="s">
        <v>822</v>
      </c>
      <c r="J32">
        <f t="shared" si="0"/>
        <v>3772</v>
      </c>
      <c r="K32" t="str">
        <f>LEFT(A32,FIND(",",A32)-1)</f>
        <v>Northern Lights</v>
      </c>
    </row>
    <row r="33" spans="1:11" x14ac:dyDescent="0.25">
      <c r="A33" t="s">
        <v>237</v>
      </c>
      <c r="B33">
        <v>131</v>
      </c>
      <c r="C33">
        <v>6</v>
      </c>
      <c r="D33">
        <v>17</v>
      </c>
      <c r="E33" t="s">
        <v>823</v>
      </c>
      <c r="F33" t="s">
        <v>824</v>
      </c>
      <c r="G33" t="s">
        <v>825</v>
      </c>
      <c r="J33">
        <f t="shared" si="0"/>
        <v>1747</v>
      </c>
      <c r="K33" t="str">
        <f>LEFT(A33,FIND(" County",A33))</f>
        <v xml:space="preserve">Northern Sunrise </v>
      </c>
    </row>
    <row r="34" spans="1:11" x14ac:dyDescent="0.25">
      <c r="A34" t="s">
        <v>240</v>
      </c>
      <c r="B34" t="s">
        <v>733</v>
      </c>
      <c r="C34">
        <v>11</v>
      </c>
      <c r="D34">
        <v>17</v>
      </c>
      <c r="E34" t="s">
        <v>605</v>
      </c>
      <c r="F34" t="s">
        <v>811</v>
      </c>
      <c r="G34" t="s">
        <v>826</v>
      </c>
      <c r="J34">
        <f t="shared" si="0"/>
        <v>2847</v>
      </c>
      <c r="K34" t="str">
        <f t="shared" si="4"/>
        <v xml:space="preserve">Opportunity </v>
      </c>
    </row>
    <row r="35" spans="1:11" x14ac:dyDescent="0.25">
      <c r="A35" t="s">
        <v>215</v>
      </c>
      <c r="B35" t="s">
        <v>733</v>
      </c>
      <c r="C35">
        <v>7</v>
      </c>
      <c r="D35">
        <v>7</v>
      </c>
      <c r="E35" t="s">
        <v>827</v>
      </c>
      <c r="F35" t="s">
        <v>828</v>
      </c>
      <c r="G35" t="s">
        <v>829</v>
      </c>
      <c r="J35">
        <f t="shared" si="0"/>
        <v>2126</v>
      </c>
      <c r="K35" t="str">
        <f t="shared" si="4"/>
        <v xml:space="preserve">Paintearth </v>
      </c>
    </row>
    <row r="36" spans="1:11" x14ac:dyDescent="0.25">
      <c r="A36" t="s">
        <v>249</v>
      </c>
      <c r="B36">
        <v>31</v>
      </c>
      <c r="C36">
        <v>7</v>
      </c>
      <c r="D36">
        <v>11</v>
      </c>
      <c r="E36" t="s">
        <v>830</v>
      </c>
      <c r="F36" t="s">
        <v>831</v>
      </c>
      <c r="G36" t="s">
        <v>832</v>
      </c>
      <c r="J36">
        <f t="shared" si="0"/>
        <v>29265</v>
      </c>
      <c r="K36" t="str">
        <f>LEFT(A36,FIND(" County",A36))</f>
        <v xml:space="preserve">Parkland </v>
      </c>
    </row>
    <row r="37" spans="1:11" x14ac:dyDescent="0.25">
      <c r="A37" t="s">
        <v>217</v>
      </c>
      <c r="B37" t="s">
        <v>733</v>
      </c>
      <c r="C37">
        <v>5</v>
      </c>
      <c r="D37">
        <v>19</v>
      </c>
      <c r="E37" t="s">
        <v>833</v>
      </c>
      <c r="F37" t="s">
        <v>834</v>
      </c>
      <c r="G37" t="s">
        <v>835</v>
      </c>
      <c r="J37">
        <f t="shared" si="0"/>
        <v>1487</v>
      </c>
      <c r="K37" t="str">
        <f t="shared" si="4"/>
        <v xml:space="preserve">Peace </v>
      </c>
    </row>
    <row r="38" spans="1:11" x14ac:dyDescent="0.25">
      <c r="A38" t="s">
        <v>185</v>
      </c>
      <c r="B38" t="s">
        <v>733</v>
      </c>
      <c r="C38">
        <v>5</v>
      </c>
      <c r="D38">
        <v>3</v>
      </c>
      <c r="E38" t="s">
        <v>836</v>
      </c>
      <c r="F38" t="s">
        <v>837</v>
      </c>
      <c r="G38" t="s">
        <v>838</v>
      </c>
      <c r="J38">
        <f t="shared" si="0"/>
        <v>3309</v>
      </c>
      <c r="K38" t="str">
        <f t="shared" si="4"/>
        <v xml:space="preserve">Pincher Creek </v>
      </c>
    </row>
    <row r="39" spans="1:11" x14ac:dyDescent="0.25">
      <c r="A39" t="s">
        <v>206</v>
      </c>
      <c r="B39">
        <v>3</v>
      </c>
      <c r="C39">
        <v>5</v>
      </c>
      <c r="D39">
        <v>8</v>
      </c>
      <c r="E39" t="s">
        <v>839</v>
      </c>
      <c r="F39" t="s">
        <v>840</v>
      </c>
      <c r="G39" t="s">
        <v>841</v>
      </c>
      <c r="J39">
        <f t="shared" si="0"/>
        <v>8640</v>
      </c>
      <c r="K39" t="str">
        <f>LEFT(A39,FIND(" County",A39))</f>
        <v xml:space="preserve">Ponoka </v>
      </c>
    </row>
    <row r="40" spans="1:11" x14ac:dyDescent="0.25">
      <c r="A40" t="s">
        <v>208</v>
      </c>
      <c r="B40" t="s">
        <v>733</v>
      </c>
      <c r="C40">
        <v>7</v>
      </c>
      <c r="D40">
        <v>7</v>
      </c>
      <c r="E40" t="s">
        <v>842</v>
      </c>
      <c r="F40" t="s">
        <v>843</v>
      </c>
      <c r="G40" t="s">
        <v>844</v>
      </c>
      <c r="J40">
        <f t="shared" si="0"/>
        <v>2547</v>
      </c>
      <c r="K40" t="str">
        <f t="shared" si="4"/>
        <v xml:space="preserve">Provost </v>
      </c>
    </row>
    <row r="41" spans="1:11" x14ac:dyDescent="0.25">
      <c r="A41" t="s">
        <v>845</v>
      </c>
      <c r="B41" t="s">
        <v>733</v>
      </c>
      <c r="C41">
        <v>3</v>
      </c>
      <c r="D41">
        <v>15</v>
      </c>
      <c r="E41" t="s">
        <v>846</v>
      </c>
      <c r="F41" t="s">
        <v>847</v>
      </c>
      <c r="G41" t="s">
        <v>848</v>
      </c>
      <c r="J41">
        <f t="shared" si="0"/>
        <v>86</v>
      </c>
      <c r="K41" t="str">
        <f t="shared" si="4"/>
        <v xml:space="preserve">Ranchland </v>
      </c>
    </row>
    <row r="42" spans="1:11" x14ac:dyDescent="0.25">
      <c r="A42" t="s">
        <v>30</v>
      </c>
      <c r="B42">
        <v>23</v>
      </c>
      <c r="C42">
        <v>7</v>
      </c>
      <c r="D42">
        <v>8</v>
      </c>
      <c r="E42" t="s">
        <v>849</v>
      </c>
      <c r="F42" t="s">
        <v>850</v>
      </c>
      <c r="G42" t="s">
        <v>851</v>
      </c>
      <c r="J42">
        <f t="shared" si="0"/>
        <v>19108</v>
      </c>
      <c r="K42" t="str">
        <f>LEFT(A42,FIND(" County",A42))</f>
        <v xml:space="preserve">Red Deer </v>
      </c>
    </row>
    <row r="43" spans="1:11" x14ac:dyDescent="0.25">
      <c r="A43" t="s">
        <v>178</v>
      </c>
      <c r="B43">
        <v>44</v>
      </c>
      <c r="C43">
        <v>9</v>
      </c>
      <c r="D43">
        <v>6</v>
      </c>
      <c r="E43" t="s">
        <v>852</v>
      </c>
      <c r="F43" t="s">
        <v>853</v>
      </c>
      <c r="G43" t="s">
        <v>854</v>
      </c>
      <c r="J43">
        <f t="shared" si="0"/>
        <v>34171</v>
      </c>
      <c r="K43" t="str">
        <f>LEFT(A43,FIND(" County",A43))</f>
        <v xml:space="preserve">Rocky View </v>
      </c>
    </row>
    <row r="44" spans="1:11" x14ac:dyDescent="0.25">
      <c r="A44" t="s">
        <v>627</v>
      </c>
      <c r="B44">
        <v>20</v>
      </c>
      <c r="C44">
        <v>7</v>
      </c>
      <c r="D44">
        <v>19</v>
      </c>
      <c r="E44" t="s">
        <v>855</v>
      </c>
      <c r="F44" t="s">
        <v>856</v>
      </c>
      <c r="G44" t="s">
        <v>857</v>
      </c>
      <c r="J44">
        <f t="shared" si="0"/>
        <v>2458</v>
      </c>
      <c r="K44" t="str">
        <f>LEFT(A44,FIND(" County",A44))</f>
        <v xml:space="preserve">Saddle Hills </v>
      </c>
    </row>
    <row r="45" spans="1:11" x14ac:dyDescent="0.25">
      <c r="A45" t="s">
        <v>188</v>
      </c>
      <c r="B45">
        <v>13</v>
      </c>
      <c r="C45">
        <v>5</v>
      </c>
      <c r="D45">
        <v>12</v>
      </c>
      <c r="E45" t="s">
        <v>858</v>
      </c>
      <c r="F45" t="s">
        <v>859</v>
      </c>
      <c r="G45" t="s">
        <v>860</v>
      </c>
      <c r="J45">
        <f t="shared" si="0"/>
        <v>3357</v>
      </c>
      <c r="K45" t="str">
        <f>LEFT(A45,FIND(" County",A45))</f>
        <v xml:space="preserve">Smoky Lake </v>
      </c>
    </row>
    <row r="46" spans="1:11" x14ac:dyDescent="0.25">
      <c r="A46" t="s">
        <v>369</v>
      </c>
      <c r="B46" t="s">
        <v>733</v>
      </c>
      <c r="C46">
        <v>6</v>
      </c>
      <c r="D46">
        <v>19</v>
      </c>
      <c r="E46" t="s">
        <v>861</v>
      </c>
      <c r="F46" t="s">
        <v>862</v>
      </c>
      <c r="G46" t="s">
        <v>863</v>
      </c>
      <c r="J46">
        <f t="shared" si="0"/>
        <v>2442</v>
      </c>
      <c r="K46" t="str">
        <f t="shared" si="4"/>
        <v xml:space="preserve">Smoky River </v>
      </c>
    </row>
    <row r="47" spans="1:11" x14ac:dyDescent="0.25">
      <c r="A47" t="s">
        <v>864</v>
      </c>
      <c r="B47" t="s">
        <v>733</v>
      </c>
      <c r="C47">
        <v>4</v>
      </c>
      <c r="D47">
        <v>19</v>
      </c>
      <c r="E47" t="s">
        <v>855</v>
      </c>
      <c r="F47" t="s">
        <v>865</v>
      </c>
      <c r="G47" t="s">
        <v>866</v>
      </c>
      <c r="J47">
        <f t="shared" si="0"/>
        <v>662</v>
      </c>
      <c r="K47" t="str">
        <f t="shared" si="4"/>
        <v xml:space="preserve">Spirit River </v>
      </c>
    </row>
    <row r="48" spans="1:11" x14ac:dyDescent="0.25">
      <c r="A48" t="s">
        <v>175</v>
      </c>
      <c r="B48" t="s">
        <v>733</v>
      </c>
      <c r="C48">
        <v>7</v>
      </c>
      <c r="D48">
        <v>12</v>
      </c>
      <c r="E48" t="s">
        <v>867</v>
      </c>
      <c r="F48" t="s">
        <v>868</v>
      </c>
      <c r="G48" t="s">
        <v>869</v>
      </c>
      <c r="J48">
        <f t="shared" si="0"/>
        <v>5925</v>
      </c>
      <c r="K48" t="str">
        <f t="shared" si="4"/>
        <v xml:space="preserve">St. Paul </v>
      </c>
    </row>
    <row r="49" spans="1:11" x14ac:dyDescent="0.25">
      <c r="A49" t="s">
        <v>62</v>
      </c>
      <c r="B49">
        <v>47</v>
      </c>
      <c r="C49">
        <v>5</v>
      </c>
      <c r="D49">
        <v>5</v>
      </c>
      <c r="E49" t="s">
        <v>870</v>
      </c>
      <c r="F49" t="s">
        <v>871</v>
      </c>
      <c r="G49" t="s">
        <v>872</v>
      </c>
      <c r="J49">
        <f t="shared" si="0"/>
        <v>2371</v>
      </c>
      <c r="K49" t="str">
        <f>LEFT(A49,FIND(" County",A49))</f>
        <v xml:space="preserve">Starland </v>
      </c>
    </row>
    <row r="50" spans="1:11" x14ac:dyDescent="0.25">
      <c r="A50" t="s">
        <v>233</v>
      </c>
      <c r="B50" t="s">
        <v>733</v>
      </c>
      <c r="C50">
        <v>7</v>
      </c>
      <c r="D50">
        <v>7</v>
      </c>
      <c r="E50" t="s">
        <v>873</v>
      </c>
      <c r="F50" t="s">
        <v>874</v>
      </c>
      <c r="G50" t="s">
        <v>875</v>
      </c>
      <c r="J50">
        <f t="shared" si="0"/>
        <v>5216</v>
      </c>
      <c r="K50" t="str">
        <f t="shared" si="4"/>
        <v xml:space="preserve">Stettler </v>
      </c>
    </row>
    <row r="51" spans="1:11" x14ac:dyDescent="0.25">
      <c r="A51" t="s">
        <v>157</v>
      </c>
      <c r="B51">
        <v>90</v>
      </c>
      <c r="C51">
        <v>7</v>
      </c>
      <c r="D51">
        <v>11</v>
      </c>
      <c r="E51" t="s">
        <v>876</v>
      </c>
      <c r="F51" t="s">
        <v>877</v>
      </c>
      <c r="G51" t="s">
        <v>878</v>
      </c>
      <c r="J51">
        <f t="shared" si="0"/>
        <v>18621</v>
      </c>
      <c r="K51" t="str">
        <f>LEFT(A51,FIND(" County",A51))</f>
        <v xml:space="preserve">Sturgeon </v>
      </c>
    </row>
    <row r="52" spans="1:11" x14ac:dyDescent="0.25">
      <c r="A52" t="s">
        <v>317</v>
      </c>
      <c r="B52">
        <v>14</v>
      </c>
      <c r="C52">
        <v>7</v>
      </c>
      <c r="D52">
        <v>2</v>
      </c>
      <c r="E52" t="s">
        <v>879</v>
      </c>
      <c r="F52" t="s">
        <v>880</v>
      </c>
      <c r="G52" t="s">
        <v>881</v>
      </c>
      <c r="J52">
        <f t="shared" si="0"/>
        <v>6280</v>
      </c>
      <c r="K52" t="str">
        <f>LEFT(A52,FIND(",",A52)-1)</f>
        <v>Taber</v>
      </c>
    </row>
    <row r="53" spans="1:11" x14ac:dyDescent="0.25">
      <c r="A53" t="s">
        <v>149</v>
      </c>
      <c r="B53" t="s">
        <v>733</v>
      </c>
      <c r="C53">
        <v>5</v>
      </c>
      <c r="D53">
        <v>13</v>
      </c>
      <c r="E53" t="s">
        <v>589</v>
      </c>
      <c r="F53" t="s">
        <v>882</v>
      </c>
      <c r="G53" t="s">
        <v>883</v>
      </c>
      <c r="J53">
        <f t="shared" si="0"/>
        <v>3042</v>
      </c>
      <c r="K53" t="str">
        <f t="shared" si="4"/>
        <v xml:space="preserve">Thorhild </v>
      </c>
    </row>
    <row r="54" spans="1:11" x14ac:dyDescent="0.25">
      <c r="A54" t="s">
        <v>180</v>
      </c>
      <c r="B54" t="s">
        <v>733</v>
      </c>
      <c r="C54">
        <v>5</v>
      </c>
      <c r="D54">
        <v>10</v>
      </c>
      <c r="E54" t="s">
        <v>884</v>
      </c>
      <c r="F54" t="s">
        <v>885</v>
      </c>
      <c r="G54" t="s">
        <v>886</v>
      </c>
      <c r="J54">
        <f t="shared" si="0"/>
        <v>2801</v>
      </c>
      <c r="K54" t="str">
        <f t="shared" si="4"/>
        <v xml:space="preserve">Two Hills </v>
      </c>
    </row>
    <row r="55" spans="1:11" x14ac:dyDescent="0.25">
      <c r="A55" t="s">
        <v>199</v>
      </c>
      <c r="B55">
        <v>24</v>
      </c>
      <c r="C55">
        <v>7</v>
      </c>
      <c r="D55">
        <v>10</v>
      </c>
      <c r="E55" t="s">
        <v>887</v>
      </c>
      <c r="F55" t="s">
        <v>888</v>
      </c>
      <c r="G55" t="s">
        <v>889</v>
      </c>
      <c r="J55">
        <f t="shared" si="0"/>
        <v>7467</v>
      </c>
      <c r="K55" t="str">
        <f>LEFT(A55,FIND(",",A55)-1)</f>
        <v>Vermilion River</v>
      </c>
    </row>
    <row r="56" spans="1:11" x14ac:dyDescent="0.25">
      <c r="A56" t="s">
        <v>120</v>
      </c>
      <c r="B56">
        <v>2</v>
      </c>
      <c r="C56">
        <v>9</v>
      </c>
      <c r="D56">
        <v>5</v>
      </c>
      <c r="E56" t="s">
        <v>890</v>
      </c>
      <c r="F56" t="s">
        <v>891</v>
      </c>
      <c r="G56" t="s">
        <v>892</v>
      </c>
      <c r="J56">
        <f t="shared" si="0"/>
        <v>3718</v>
      </c>
      <c r="K56" t="str">
        <f>LEFT(A56,FIND(" County",A56))</f>
        <v xml:space="preserve">Vulcan </v>
      </c>
    </row>
    <row r="57" spans="1:11" x14ac:dyDescent="0.25">
      <c r="A57" t="s">
        <v>333</v>
      </c>
      <c r="B57" t="s">
        <v>733</v>
      </c>
      <c r="C57">
        <v>7</v>
      </c>
      <c r="D57">
        <v>7</v>
      </c>
      <c r="E57" t="s">
        <v>893</v>
      </c>
      <c r="F57" t="s">
        <v>894</v>
      </c>
      <c r="G57" t="s">
        <v>895</v>
      </c>
      <c r="J57">
        <f t="shared" si="0"/>
        <v>3558</v>
      </c>
      <c r="K57" t="str">
        <f t="shared" si="4"/>
        <v xml:space="preserve">Wainwright </v>
      </c>
    </row>
    <row r="58" spans="1:11" x14ac:dyDescent="0.25">
      <c r="A58" t="s">
        <v>493</v>
      </c>
      <c r="B58" t="s">
        <v>733</v>
      </c>
      <c r="C58">
        <v>7</v>
      </c>
      <c r="D58">
        <v>2</v>
      </c>
      <c r="E58" t="s">
        <v>896</v>
      </c>
      <c r="F58" t="s">
        <v>897</v>
      </c>
      <c r="G58" t="s">
        <v>898</v>
      </c>
      <c r="J58">
        <v>3776</v>
      </c>
      <c r="K58" t="str">
        <f t="shared" si="4"/>
        <v xml:space="preserve">Warner </v>
      </c>
    </row>
    <row r="59" spans="1:11" x14ac:dyDescent="0.25">
      <c r="A59" t="s">
        <v>231</v>
      </c>
      <c r="B59">
        <v>92</v>
      </c>
      <c r="C59">
        <v>7</v>
      </c>
      <c r="D59">
        <v>13</v>
      </c>
      <c r="E59" t="s">
        <v>899</v>
      </c>
      <c r="F59" t="s">
        <v>900</v>
      </c>
      <c r="G59" t="s">
        <v>901</v>
      </c>
      <c r="J59">
        <f t="shared" si="0"/>
        <v>6910</v>
      </c>
      <c r="K59" t="str">
        <f>LEFT(A59,FIND(" County",A59))</f>
        <v xml:space="preserve">Westlock </v>
      </c>
    </row>
    <row r="60" spans="1:11" x14ac:dyDescent="0.25">
      <c r="A60" t="s">
        <v>159</v>
      </c>
      <c r="B60" t="s">
        <v>733</v>
      </c>
      <c r="C60">
        <v>7</v>
      </c>
      <c r="D60">
        <v>11</v>
      </c>
      <c r="E60" t="s">
        <v>902</v>
      </c>
      <c r="F60" t="s">
        <v>903</v>
      </c>
      <c r="G60" t="s">
        <v>904</v>
      </c>
      <c r="J60">
        <f t="shared" si="0"/>
        <v>10535</v>
      </c>
      <c r="K60" t="str">
        <f t="shared" si="4"/>
        <v xml:space="preserve">Wetaskiwin </v>
      </c>
    </row>
    <row r="61" spans="1:11" x14ac:dyDescent="0.25">
      <c r="A61" t="s">
        <v>27</v>
      </c>
      <c r="B61">
        <v>16</v>
      </c>
      <c r="C61">
        <v>7</v>
      </c>
      <c r="D61">
        <v>5</v>
      </c>
      <c r="E61" t="s">
        <v>905</v>
      </c>
      <c r="F61" t="s">
        <v>906</v>
      </c>
      <c r="G61" t="s">
        <v>907</v>
      </c>
      <c r="J61">
        <f t="shared" si="0"/>
        <v>8164</v>
      </c>
      <c r="K61" t="str">
        <f>LEFT(A61,FIND(" County",A61))</f>
        <v xml:space="preserve">Wheatland </v>
      </c>
    </row>
    <row r="62" spans="1:11" x14ac:dyDescent="0.25">
      <c r="A62" t="s">
        <v>477</v>
      </c>
      <c r="B62" t="s">
        <v>733</v>
      </c>
      <c r="C62">
        <v>7</v>
      </c>
      <c r="D62">
        <v>3</v>
      </c>
      <c r="E62" t="s">
        <v>908</v>
      </c>
      <c r="F62" t="s">
        <v>909</v>
      </c>
      <c r="G62" t="s">
        <v>910</v>
      </c>
      <c r="J62">
        <f t="shared" si="0"/>
        <v>5337</v>
      </c>
      <c r="K62" t="str">
        <f t="shared" si="4"/>
        <v xml:space="preserve">Willow Creek </v>
      </c>
    </row>
    <row r="63" spans="1:11" x14ac:dyDescent="0.25">
      <c r="A63" t="s">
        <v>134</v>
      </c>
      <c r="B63">
        <v>15</v>
      </c>
      <c r="C63">
        <v>7</v>
      </c>
      <c r="D63">
        <v>13</v>
      </c>
      <c r="E63" t="s">
        <v>911</v>
      </c>
      <c r="F63" t="s">
        <v>912</v>
      </c>
      <c r="G63" t="s">
        <v>913</v>
      </c>
      <c r="J63">
        <f t="shared" si="0"/>
        <v>4158</v>
      </c>
      <c r="K63" t="str">
        <f>LEFT(A63,FIND(" County",A63))</f>
        <v xml:space="preserve">Woodlands </v>
      </c>
    </row>
    <row r="64" spans="1:11" x14ac:dyDescent="0.25">
      <c r="A64" t="s">
        <v>73</v>
      </c>
      <c r="B64">
        <v>94</v>
      </c>
      <c r="C64">
        <v>9</v>
      </c>
      <c r="D64">
        <v>14</v>
      </c>
      <c r="E64" t="s">
        <v>914</v>
      </c>
      <c r="F64" t="s">
        <v>915</v>
      </c>
      <c r="G64" t="s">
        <v>916</v>
      </c>
      <c r="J64">
        <f t="shared" si="0"/>
        <v>10045</v>
      </c>
      <c r="K64" t="str">
        <f>LEFT(A64,FIND(" County",A64))</f>
        <v xml:space="preserve">Yellowhead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7" sqref="E17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918</v>
      </c>
    </row>
    <row r="2" spans="1:5" x14ac:dyDescent="0.25">
      <c r="A2" t="s">
        <v>919</v>
      </c>
      <c r="B2" t="s">
        <v>920</v>
      </c>
      <c r="C2" t="s">
        <v>921</v>
      </c>
    </row>
    <row r="3" spans="1:5" x14ac:dyDescent="0.25">
      <c r="A3" t="s">
        <v>922</v>
      </c>
    </row>
    <row r="4" spans="1:5" x14ac:dyDescent="0.25">
      <c r="A4" t="s">
        <v>923</v>
      </c>
      <c r="B4" t="s">
        <v>924</v>
      </c>
    </row>
    <row r="5" spans="1:5" x14ac:dyDescent="0.25">
      <c r="A5" t="s">
        <v>925</v>
      </c>
      <c r="B5">
        <v>353.8</v>
      </c>
      <c r="C5" s="1">
        <v>87420</v>
      </c>
      <c r="D5" s="1">
        <v>1206</v>
      </c>
      <c r="E5" t="str">
        <f>LEFT(A5,FIND(" M",A5))</f>
        <v xml:space="preserve">Buffalo Lake </v>
      </c>
    </row>
    <row r="6" spans="1:5" x14ac:dyDescent="0.25">
      <c r="A6" t="s">
        <v>926</v>
      </c>
      <c r="B6">
        <v>333.8</v>
      </c>
      <c r="C6" s="1">
        <v>82480</v>
      </c>
      <c r="D6">
        <v>906</v>
      </c>
      <c r="E6" t="str">
        <f t="shared" ref="E6:E12" si="0">LEFT(A6,FIND(" M",A6))</f>
        <v xml:space="preserve">East Prairie </v>
      </c>
    </row>
    <row r="7" spans="1:5" x14ac:dyDescent="0.25">
      <c r="A7" t="s">
        <v>927</v>
      </c>
      <c r="B7">
        <v>261.8</v>
      </c>
      <c r="C7" s="1">
        <v>64690</v>
      </c>
      <c r="D7">
        <v>820</v>
      </c>
      <c r="E7" t="str">
        <f t="shared" si="0"/>
        <v xml:space="preserve">Elizabeth </v>
      </c>
    </row>
    <row r="8" spans="1:5" x14ac:dyDescent="0.25">
      <c r="A8" t="s">
        <v>928</v>
      </c>
      <c r="B8">
        <v>386.3</v>
      </c>
      <c r="C8" s="1">
        <v>95464</v>
      </c>
      <c r="D8">
        <v>952</v>
      </c>
      <c r="E8" t="str">
        <f t="shared" si="0"/>
        <v xml:space="preserve">Fishing Lake </v>
      </c>
    </row>
    <row r="9" spans="1:5" x14ac:dyDescent="0.25">
      <c r="A9" t="s">
        <v>929</v>
      </c>
      <c r="B9">
        <v>861.6</v>
      </c>
      <c r="C9" s="1">
        <v>212916</v>
      </c>
      <c r="D9">
        <v>999</v>
      </c>
      <c r="E9" t="str">
        <f t="shared" si="0"/>
        <v xml:space="preserve">Gift Lake </v>
      </c>
    </row>
    <row r="10" spans="1:5" x14ac:dyDescent="0.25">
      <c r="A10" t="s">
        <v>930</v>
      </c>
      <c r="B10">
        <v>456</v>
      </c>
      <c r="C10" s="1">
        <v>112675</v>
      </c>
      <c r="D10" s="1">
        <v>1113</v>
      </c>
      <c r="E10" t="str">
        <f t="shared" si="0"/>
        <v xml:space="preserve">Kikino </v>
      </c>
    </row>
    <row r="11" spans="1:5" x14ac:dyDescent="0.25">
      <c r="A11" t="s">
        <v>931</v>
      </c>
      <c r="B11" s="2">
        <v>1728.9</v>
      </c>
      <c r="C11" s="1">
        <v>427214</v>
      </c>
      <c r="D11" s="1">
        <v>1089</v>
      </c>
      <c r="E11" t="str">
        <f t="shared" si="0"/>
        <v xml:space="preserve">Paddle Prairie </v>
      </c>
    </row>
    <row r="12" spans="1:5" x14ac:dyDescent="0.25">
      <c r="A12" t="s">
        <v>932</v>
      </c>
      <c r="B12">
        <v>840</v>
      </c>
      <c r="C12" s="1">
        <v>207577</v>
      </c>
      <c r="D12">
        <v>905</v>
      </c>
      <c r="E12" t="str">
        <f t="shared" si="0"/>
        <v xml:space="preserve">Peavine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1</vt:i4>
      </vt:variant>
    </vt:vector>
  </HeadingPairs>
  <TitlesOfParts>
    <vt:vector size="19" baseType="lpstr">
      <vt:lpstr>Output</vt:lpstr>
      <vt:lpstr>Weighted</vt:lpstr>
      <vt:lpstr>Consolidated List</vt:lpstr>
      <vt:lpstr>Others</vt:lpstr>
      <vt:lpstr>Ghost Towns</vt:lpstr>
      <vt:lpstr>Hamlets</vt:lpstr>
      <vt:lpstr>Summer Villages</vt:lpstr>
      <vt:lpstr>MD</vt:lpstr>
      <vt:lpstr>Metis Settlements</vt:lpstr>
      <vt:lpstr>Indian Reservations</vt:lpstr>
      <vt:lpstr>Cities</vt:lpstr>
      <vt:lpstr>Ghost Towns 2</vt:lpstr>
      <vt:lpstr>Provincial Parks</vt:lpstr>
      <vt:lpstr>Edmonton Neighbourhoods</vt:lpstr>
      <vt:lpstr>Calgary Neighbourhoods</vt:lpstr>
      <vt:lpstr>Towns</vt:lpstr>
      <vt:lpstr>Villages</vt:lpstr>
      <vt:lpstr>Designated Places</vt:lpstr>
      <vt:lpstr>Raw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</dc:creator>
  <cp:lastModifiedBy>Marcy</cp:lastModifiedBy>
  <cp:lastPrinted>2011-03-07T11:51:09Z</cp:lastPrinted>
  <dcterms:created xsi:type="dcterms:W3CDTF">2011-03-05T12:57:21Z</dcterms:created>
  <dcterms:modified xsi:type="dcterms:W3CDTF">2011-03-07T13:09:53Z</dcterms:modified>
</cp:coreProperties>
</file>