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<sst xmlns="http://schemas.openxmlformats.org/spreadsheetml/2006/main" uniqueCount="258">
  <si>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</si>
  <si>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</si>
  <si>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</si>
  <si>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</si>
  <si>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</si>
  <si>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</si>
  <si>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</si>
  <si>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</si>
  <si>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</si>
  <si>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</si>
  <si>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</si>
  <si>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</si>
  <si>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</si>
  <si>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</si>
  <si>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</si>
  <si>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</si>
  <si>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</si>
  <si>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</si>
  <si>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</si>
  <si>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</si>
  <si>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</si>
  <si>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</si>
  <si>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</si>
  <si>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</si>
  <si>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</si>
  <si>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</si>
  <si>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</si>
  <si>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</si>
  <si>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</si>
  <si>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</si>
  <si>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</si>
  <si>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</si>
  <si>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</si>
  <si>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</si>
  <si>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</si>
  <si>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</si>
  <si>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</si>
  <si>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</si>
  <si>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</si>
  <si>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</si>
  <si>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</si>
  <si>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</si>
  <si>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</si>
  <si>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</si>
  <si>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</si>
  <si>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</si>
  <si>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</si>
  <si>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</si>
  <si>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</si>
  <si>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</si>
  <si>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</si>
  <si>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</si>
  <si>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</si>
  <si>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</si>
  <si>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</si>
  <si>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</si>
  <si>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</si>
  <si>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</si>
  <si>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</si>
  <si>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</si>
  <si>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</si>
  <si>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</si>
  <si>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</si>
  <si>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</si>
  <si>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</si>
  <si>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</si>
  <si>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</si>
  <si>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</si>
  <si>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</si>
  <si>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</si>
  <si>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19/11/2018 20:13</t>
  </si>
  <si>
    <t>Agoda</t>
  </si>
  <si>
    <t>26/11/2018</t>
  </si>
  <si>
    <t>Wishtree Relax Guest House CST</t>
  </si>
  <si>
    <t>ES</t>
  </si>
  <si>
    <t>BOM</t>
  </si>
  <si>
    <t>IN</t>
  </si>
  <si>
    <t>0</t>
  </si>
  <si>
    <t>3.04</t>
  </si>
  <si>
    <t>Standard Double Room</t>
  </si>
  <si>
    <t>X09</t>
  </si>
  <si>
    <t>PENDI</t>
  </si>
  <si>
    <t>25.35</t>
  </si>
  <si>
    <t>GBP</t>
  </si>
  <si>
    <t>Available</t>
  </si>
  <si>
    <t>RO</t>
  </si>
  <si>
    <t>Completed</t>
  </si>
  <si>
    <t>CD</t>
  </si>
  <si>
    <t>N</t>
  </si>
  <si>
    <t>{</t>
  </si>
  <si>
    <t>None</t>
  </si>
  <si>
    <t>Free</t>
  </si>
  <si>
    <t>Booking.com</t>
  </si>
  <si>
    <t>2 Adt</t>
  </si>
  <si>
    <t>MUMBAI</t>
  </si>
  <si>
    <t>Hotel Tip Top Plaza</t>
  </si>
  <si>
    <t>8.59</t>
  </si>
  <si>
    <t>Deluxe Double Room</t>
  </si>
  <si>
    <t>47.72</t>
  </si>
  <si>
    <t>BB</t>
  </si>
  <si>
    <t>OYO 7156 Hill View Residency</t>
  </si>
  <si>
    <t>3.36</t>
  </si>
  <si>
    <t>Classic</t>
  </si>
  <si>
    <t>27.89</t>
  </si>
  <si>
    <t>Hotel Apex</t>
  </si>
  <si>
    <t>2.12</t>
  </si>
  <si>
    <t>Triple Room</t>
  </si>
  <si>
    <t>17.64</t>
  </si>
  <si>
    <t>Srikrishna Paradise Hotel</t>
  </si>
  <si>
    <t>0.0</t>
  </si>
  <si>
    <t>Junior Suite with Garden View</t>
  </si>
  <si>
    <t>26.51</t>
  </si>
  <si>
    <t>New Star Management</t>
  </si>
  <si>
    <t>3.18</t>
  </si>
  <si>
    <t>GCC NorthSide Hotel</t>
  </si>
  <si>
    <t>7.22</t>
  </si>
  <si>
    <t>Premium Room</t>
  </si>
  <si>
    <t>40.09</t>
  </si>
  <si>
    <t>OYO Rooms Sea Grand</t>
  </si>
  <si>
    <t>8.85</t>
  </si>
  <si>
    <t>Standard Double or Twin Room</t>
  </si>
  <si>
    <t>49.18</t>
  </si>
  <si>
    <t>OYO 7892 Hotel Minerva Residency</t>
  </si>
  <si>
    <t>7.59</t>
  </si>
  <si>
    <t>Standard</t>
  </si>
  <si>
    <t>42.25</t>
  </si>
  <si>
    <t>Hotel Shalimar Palace</t>
  </si>
  <si>
    <t>2.75</t>
  </si>
  <si>
    <t>22.91</t>
  </si>
  <si>
    <t>Aboo's Hotel Concord Galaxy</t>
  </si>
  <si>
    <t>5.51</t>
  </si>
  <si>
    <t>Deluxe Room</t>
  </si>
  <si>
    <t>30.61</t>
  </si>
  <si>
    <t>Y</t>
  </si>
  <si>
    <t xml:space="preserve">SAVE 70% TODAY!, </t>
  </si>
  <si>
    <t>5.89</t>
  </si>
  <si>
    <t>32.71</t>
  </si>
  <si>
    <t xml:space="preserve">SAVE 68% TODAY!, </t>
  </si>
  <si>
    <t>Hotel Skyway Inn</t>
  </si>
  <si>
    <t>2.2</t>
  </si>
  <si>
    <t>Deluxe Air Conditioning</t>
  </si>
  <si>
    <t>12.19</t>
  </si>
  <si>
    <t>2.34</t>
  </si>
  <si>
    <t>12.99</t>
  </si>
  <si>
    <t>Hotel Relax Residency</t>
  </si>
  <si>
    <t>3.1</t>
  </si>
  <si>
    <t>Deluxe</t>
  </si>
  <si>
    <t>13.41</t>
  </si>
  <si>
    <t xml:space="preserve">SAVE 75% TODAY!, Special deal!-Last Minute Special.
 Rate includes 10% discount!, </t>
  </si>
  <si>
    <t>3.44</t>
  </si>
  <si>
    <t>14.90</t>
  </si>
  <si>
    <t xml:space="preserve">SAVE 72% TODAY!, Special deal!-Last Minute Special.
 Rate includes 10% discount!, </t>
  </si>
  <si>
    <t>Hotel Golden Sagar</t>
  </si>
  <si>
    <t>2.86</t>
  </si>
  <si>
    <t>23.85</t>
  </si>
  <si>
    <t>Good Homes</t>
  </si>
  <si>
    <t>2.8</t>
  </si>
  <si>
    <t>Economy Double Room</t>
  </si>
  <si>
    <t>23.33</t>
  </si>
  <si>
    <t>Mango Hotels Airoli Navi Mumbai</t>
  </si>
  <si>
    <t>14.95</t>
  </si>
  <si>
    <t>Classic Room</t>
  </si>
  <si>
    <t>83.09</t>
  </si>
  <si>
    <t xml:space="preserve">SAVE 75% TODAY!, Special deal!-Limited time offer. Rate includes 25% discount!, </t>
  </si>
  <si>
    <t>OYO 10248 Hotel Sahar International</t>
  </si>
  <si>
    <t>2.96</t>
  </si>
  <si>
    <t>24.69</t>
  </si>
  <si>
    <t>Hotel Veer Residency</t>
  </si>
  <si>
    <t>5.34</t>
  </si>
  <si>
    <t>Superior Suite</t>
  </si>
  <si>
    <t>29.68</t>
  </si>
  <si>
    <t>5.72</t>
  </si>
  <si>
    <t>31.81</t>
  </si>
  <si>
    <t>OYO 8193 Hotel Pearl View</t>
  </si>
  <si>
    <t>18.32</t>
  </si>
  <si>
    <t>HOTEL ASHIR INN</t>
  </si>
  <si>
    <t>2.62</t>
  </si>
  <si>
    <t>21.83</t>
  </si>
  <si>
    <t>Setrac Orange</t>
  </si>
  <si>
    <t>Treebo Evoque Park</t>
  </si>
  <si>
    <t>6.42</t>
  </si>
  <si>
    <t>35.65</t>
  </si>
  <si>
    <t>Hotel Sai sundar Guestline</t>
  </si>
  <si>
    <t>16.64</t>
  </si>
  <si>
    <t>Le Grande Hotel</t>
  </si>
  <si>
    <t>32.92</t>
  </si>
  <si>
    <t>Executive</t>
  </si>
  <si>
    <t>102.88</t>
  </si>
  <si>
    <t xml:space="preserve">SAVE 3% TODAY!, </t>
  </si>
  <si>
    <t>33.71</t>
  </si>
  <si>
    <t>105.35</t>
  </si>
  <si>
    <t xml:space="preserve">SAVE 1% TODAY!, </t>
  </si>
  <si>
    <t>36.87</t>
  </si>
  <si>
    <t>115.23</t>
  </si>
  <si>
    <t>New Shalimar Dormitory &amp; Guest House</t>
  </si>
  <si>
    <t>5.22</t>
  </si>
  <si>
    <t>29.02</t>
  </si>
  <si>
    <t>FabHotel Pranava Navi Mumbai</t>
  </si>
  <si>
    <t>3.15</t>
  </si>
  <si>
    <t>Superior Double Room</t>
  </si>
  <si>
    <t>26.26</t>
  </si>
  <si>
    <t>Dreams Apartment</t>
  </si>
  <si>
    <t>4.96</t>
  </si>
  <si>
    <t>27.57</t>
  </si>
  <si>
    <t>Hotel Airport Metro</t>
  </si>
  <si>
    <t>2.74</t>
  </si>
  <si>
    <t>22.84</t>
  </si>
  <si>
    <t>Treebo Sea Side</t>
  </si>
  <si>
    <t>12.76</t>
  </si>
  <si>
    <t>70.86</t>
  </si>
  <si>
    <t>Hotelbeds</t>
  </si>
  <si>
    <t>Hotel Golden Swan</t>
  </si>
  <si>
    <t>5.35</t>
  </si>
  <si>
    <t>Standard Room</t>
  </si>
  <si>
    <t>29.75</t>
  </si>
  <si>
    <t xml:space="preserve">SAVE 75% TODAY!, </t>
  </si>
  <si>
    <t>Magnificent Sea Views in Bandra</t>
  </si>
  <si>
    <t>Apartment with Sea View</t>
  </si>
  <si>
    <t>67.87</t>
  </si>
  <si>
    <t>Hotel Midaas</t>
  </si>
  <si>
    <t>6.81</t>
  </si>
  <si>
    <t>37.83</t>
  </si>
  <si>
    <t>7.1</t>
  </si>
  <si>
    <t>39.42</t>
  </si>
  <si>
    <t>Bluebell Service Apartments Nerul</t>
  </si>
  <si>
    <t>Deluxe Double Room with Balcony</t>
  </si>
  <si>
    <t>26.25</t>
  </si>
  <si>
    <t>Room Maangta 130 @ Thane West</t>
  </si>
  <si>
    <t>5.44</t>
  </si>
  <si>
    <t>30.20</t>
  </si>
  <si>
    <t>Hotel Woodland</t>
  </si>
  <si>
    <t>3.05</t>
  </si>
  <si>
    <t>25.45</t>
  </si>
  <si>
    <t xml:space="preserve">Ashu Homes - Service Apartment </t>
  </si>
  <si>
    <t>6.82</t>
  </si>
  <si>
    <t>Semi Double</t>
  </si>
  <si>
    <t>37.86</t>
  </si>
  <si>
    <t>Yadgar Guest House</t>
  </si>
  <si>
    <t>1.6</t>
  </si>
  <si>
    <t>Double Room with Shared Bathroom</t>
  </si>
  <si>
    <t>13.35</t>
  </si>
  <si>
    <t>FabHotel Regal International Andheri</t>
  </si>
  <si>
    <t>26.50</t>
  </si>
  <si>
    <t>5.05</t>
  </si>
  <si>
    <t>28.08</t>
  </si>
  <si>
    <t>OYO 3441 Hotel Veer Park</t>
  </si>
  <si>
    <t>1.97</t>
  </si>
  <si>
    <t>Standard Double Room - Indian Nationals only</t>
  </si>
  <si>
    <t>16.38</t>
  </si>
  <si>
    <t>Golden Tulipz Boutique Hotel</t>
  </si>
  <si>
    <t>3.68</t>
  </si>
  <si>
    <t>30.56</t>
  </si>
  <si>
    <t>Executive Heritage - Service Apartment Malad Mumbai</t>
  </si>
  <si>
    <t>One-Bedroom Apartment</t>
  </si>
  <si>
    <t>30.23</t>
  </si>
  <si>
    <t>OYO Flagship 685 Hotel Jayshree</t>
  </si>
  <si>
    <t>11.16</t>
  </si>
  <si>
    <t>62.02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</si>
</sst>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51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1</v>
      </c>
      <c r="E2" t="s">
        <v>73</v>
      </c>
      <c r="F2" t="s"/>
      <c r="G2" t="s">
        <v>74</v>
      </c>
      <c r="H2" t="s">
        <v>75</v>
      </c>
      <c r="I2" t="s"/>
      <c r="J2" t="s">
        <v>76</v>
      </c>
      <c r="K2" t="n">
        <v>25.35</v>
      </c>
      <c r="L2" t="s">
        <v>77</v>
      </c>
      <c r="M2" t="s">
        <v>78</v>
      </c>
      <c r="N2" t="s">
        <v>79</v>
      </c>
      <c r="O2" t="s">
        <v>80</v>
      </c>
      <c r="P2" t="s">
        <v>73</v>
      </c>
      <c r="Q2" t="s"/>
      <c r="R2" t="s">
        <v>81</v>
      </c>
      <c r="S2" t="s">
        <v>82</v>
      </c>
      <c r="T2" t="s">
        <v>83</v>
      </c>
      <c r="U2" t="s"/>
      <c r="V2" t="s">
        <v>84</v>
      </c>
      <c r="W2" t="s">
        <v>85</v>
      </c>
      <c r="X2" t="s"/>
      <c r="Y2" t="s">
        <v>86</v>
      </c>
      <c r="Z2">
        <f>HYPERLINK("https://38.76.27.249/savepage/tk_1542209677900573_sr_1793.html","info")</f>
        <v/>
      </c>
      <c r="AA2" t="s"/>
      <c r="AB2" t="s"/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>
        <v>89</v>
      </c>
      <c r="AM2" t="s"/>
      <c r="AN2" t="s">
        <v>88</v>
      </c>
      <c r="AO2" t="s">
        <v>90</v>
      </c>
      <c r="AP2" t="n">
        <v>541</v>
      </c>
      <c r="AQ2" t="s">
        <v>91</v>
      </c>
      <c r="AR2" t="s">
        <v>92</v>
      </c>
      <c r="AS2" t="s"/>
      <c r="AT2" t="s">
        <v>93</v>
      </c>
      <c r="AU2" t="s"/>
      <c r="AV2" t="s"/>
      <c r="AW2" t="s"/>
      <c r="AX2" t="s"/>
      <c r="AY2" t="s"/>
      <c r="AZ2" t="s"/>
      <c r="BA2" t="s"/>
      <c r="BB2" t="n">
        <v>2561346</v>
      </c>
      <c r="BC2" t="s"/>
      <c r="BD2" t="s"/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94</v>
      </c>
    </row>
    <row r="3" spans="1:70">
      <c r="A3" t="s">
        <v>70</v>
      </c>
      <c r="B3" t="s">
        <v>71</v>
      </c>
      <c r="C3" t="s">
        <v>72</v>
      </c>
      <c r="D3" t="n">
        <v>1</v>
      </c>
      <c r="E3" t="s">
        <v>95</v>
      </c>
      <c r="F3" t="s"/>
      <c r="G3" t="s">
        <v>74</v>
      </c>
      <c r="H3" t="s">
        <v>75</v>
      </c>
      <c r="I3" t="s"/>
      <c r="J3" t="s">
        <v>76</v>
      </c>
      <c r="K3" t="n">
        <v>47.72</v>
      </c>
      <c r="L3" t="s">
        <v>77</v>
      </c>
      <c r="M3" t="s">
        <v>96</v>
      </c>
      <c r="N3" t="s">
        <v>97</v>
      </c>
      <c r="O3" t="s">
        <v>80</v>
      </c>
      <c r="P3" t="s">
        <v>95</v>
      </c>
      <c r="Q3" t="s"/>
      <c r="R3" t="s">
        <v>81</v>
      </c>
      <c r="S3" t="s">
        <v>98</v>
      </c>
      <c r="T3" t="s">
        <v>83</v>
      </c>
      <c r="U3" t="s"/>
      <c r="V3" t="s">
        <v>84</v>
      </c>
      <c r="W3" t="s">
        <v>99</v>
      </c>
      <c r="X3" t="s"/>
      <c r="Y3" t="s">
        <v>86</v>
      </c>
      <c r="Z3">
        <f>HYPERLINK("https://38.76.27.249/savepage/tk_15422081957743216_sr_1793.html","info")</f>
        <v/>
      </c>
      <c r="AA3" t="s"/>
      <c r="AB3" t="s"/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>
        <v>89</v>
      </c>
      <c r="AM3" t="s"/>
      <c r="AN3" t="s">
        <v>88</v>
      </c>
      <c r="AO3" t="s">
        <v>90</v>
      </c>
      <c r="AP3" t="n">
        <v>271</v>
      </c>
      <c r="AQ3" t="s">
        <v>91</v>
      </c>
      <c r="AR3" t="s">
        <v>92</v>
      </c>
      <c r="AS3" t="s"/>
      <c r="AT3" t="s">
        <v>93</v>
      </c>
      <c r="AU3" t="s"/>
      <c r="AV3" t="s"/>
      <c r="AW3" t="s"/>
      <c r="AX3" t="s"/>
      <c r="AY3" t="s"/>
      <c r="AZ3" t="s"/>
      <c r="BA3" t="s"/>
      <c r="BB3" t="n">
        <v>624856</v>
      </c>
      <c r="BC3" t="s"/>
      <c r="BD3" t="s"/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94</v>
      </c>
    </row>
    <row r="4" spans="1:70">
      <c r="A4" t="s">
        <v>70</v>
      </c>
      <c r="B4" t="s">
        <v>71</v>
      </c>
      <c r="C4" t="s">
        <v>72</v>
      </c>
      <c r="D4" t="n">
        <v>1</v>
      </c>
      <c r="E4" t="s">
        <v>100</v>
      </c>
      <c r="F4" t="s"/>
      <c r="G4" t="s">
        <v>74</v>
      </c>
      <c r="H4" t="s">
        <v>75</v>
      </c>
      <c r="I4" t="s"/>
      <c r="J4" t="s">
        <v>76</v>
      </c>
      <c r="K4" t="n">
        <v>27.89</v>
      </c>
      <c r="L4" t="s">
        <v>77</v>
      </c>
      <c r="M4" t="s">
        <v>101</v>
      </c>
      <c r="N4" t="s">
        <v>102</v>
      </c>
      <c r="O4" t="s">
        <v>80</v>
      </c>
      <c r="P4" t="s">
        <v>100</v>
      </c>
      <c r="Q4" t="s"/>
      <c r="R4" t="s">
        <v>81</v>
      </c>
      <c r="S4" t="s">
        <v>103</v>
      </c>
      <c r="T4" t="s">
        <v>83</v>
      </c>
      <c r="U4" t="s"/>
      <c r="V4" t="s">
        <v>84</v>
      </c>
      <c r="W4" t="s">
        <v>99</v>
      </c>
      <c r="X4" t="s"/>
      <c r="Y4" t="s">
        <v>86</v>
      </c>
      <c r="Z4">
        <f>HYPERLINK("https://38.76.27.249/savepage/tk_1542209923022758_sr_1793.html","info")</f>
        <v/>
      </c>
      <c r="AA4" t="s"/>
      <c r="AB4" t="s"/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>
        <v>89</v>
      </c>
      <c r="AM4" t="s"/>
      <c r="AN4" t="s">
        <v>88</v>
      </c>
      <c r="AO4" t="s">
        <v>90</v>
      </c>
      <c r="AP4" t="n">
        <v>587</v>
      </c>
      <c r="AQ4" t="s">
        <v>91</v>
      </c>
      <c r="AR4" t="s">
        <v>92</v>
      </c>
      <c r="AS4" t="s"/>
      <c r="AT4" t="s">
        <v>93</v>
      </c>
      <c r="AU4" t="s"/>
      <c r="AV4" t="s"/>
      <c r="AW4" t="s"/>
      <c r="AX4" t="s"/>
      <c r="AY4" t="s"/>
      <c r="AZ4" t="s"/>
      <c r="BA4" t="s"/>
      <c r="BB4" t="n">
        <v>5042626</v>
      </c>
      <c r="BC4" t="s"/>
      <c r="BD4" t="s"/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94</v>
      </c>
    </row>
    <row r="5" spans="1:70">
      <c r="A5" t="s">
        <v>70</v>
      </c>
      <c r="B5" t="s">
        <v>71</v>
      </c>
      <c r="C5" t="s">
        <v>72</v>
      </c>
      <c r="D5" t="n">
        <v>1</v>
      </c>
      <c r="E5" t="s">
        <v>104</v>
      </c>
      <c r="F5" t="s"/>
      <c r="G5" t="s">
        <v>74</v>
      </c>
      <c r="H5" t="s">
        <v>75</v>
      </c>
      <c r="I5" t="s"/>
      <c r="J5" t="s">
        <v>76</v>
      </c>
      <c r="K5" t="n">
        <v>17.64</v>
      </c>
      <c r="L5" t="s">
        <v>77</v>
      </c>
      <c r="M5" t="s">
        <v>105</v>
      </c>
      <c r="N5" t="s">
        <v>106</v>
      </c>
      <c r="O5" t="s">
        <v>80</v>
      </c>
      <c r="P5" t="s">
        <v>104</v>
      </c>
      <c r="Q5" t="s"/>
      <c r="R5" t="s">
        <v>81</v>
      </c>
      <c r="S5" t="s">
        <v>107</v>
      </c>
      <c r="T5" t="s">
        <v>83</v>
      </c>
      <c r="U5" t="s"/>
      <c r="V5" t="s">
        <v>84</v>
      </c>
      <c r="W5" t="s">
        <v>85</v>
      </c>
      <c r="X5" t="s"/>
      <c r="Y5" t="s">
        <v>86</v>
      </c>
      <c r="Z5">
        <f>HYPERLINK("https://38.76.27.249/savepage/tk_15422085791770747_sr_1793.html","info")</f>
        <v/>
      </c>
      <c r="AA5" t="s"/>
      <c r="AB5" t="s"/>
      <c r="AC5" t="s"/>
      <c r="AD5" t="s">
        <v>87</v>
      </c>
      <c r="AE5" t="s"/>
      <c r="AF5" t="s"/>
      <c r="AG5" t="s"/>
      <c r="AH5" t="s"/>
      <c r="AI5" t="s"/>
      <c r="AJ5" t="s"/>
      <c r="AK5" t="s">
        <v>88</v>
      </c>
      <c r="AL5" t="s">
        <v>89</v>
      </c>
      <c r="AM5" t="s"/>
      <c r="AN5" t="s">
        <v>88</v>
      </c>
      <c r="AO5" t="s">
        <v>90</v>
      </c>
      <c r="AP5" t="n">
        <v>339</v>
      </c>
      <c r="AQ5" t="s">
        <v>91</v>
      </c>
      <c r="AR5" t="s">
        <v>92</v>
      </c>
      <c r="AS5" t="s"/>
      <c r="AT5" t="s">
        <v>93</v>
      </c>
      <c r="AU5" t="s"/>
      <c r="AV5" t="s"/>
      <c r="AW5" t="s"/>
      <c r="AX5" t="s"/>
      <c r="AY5" t="s"/>
      <c r="AZ5" t="s"/>
      <c r="BA5" t="s"/>
      <c r="BB5" t="n">
        <v>815800</v>
      </c>
      <c r="BC5" t="s"/>
      <c r="BD5" t="s"/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94</v>
      </c>
    </row>
    <row r="6" spans="1:70">
      <c r="A6" t="s">
        <v>70</v>
      </c>
      <c r="B6" t="s">
        <v>71</v>
      </c>
      <c r="C6" t="s">
        <v>72</v>
      </c>
      <c r="D6" t="n">
        <v>1</v>
      </c>
      <c r="E6" t="s">
        <v>108</v>
      </c>
      <c r="F6" t="s"/>
      <c r="G6" t="s">
        <v>74</v>
      </c>
      <c r="H6" t="s">
        <v>75</v>
      </c>
      <c r="I6" t="s"/>
      <c r="J6" t="s">
        <v>76</v>
      </c>
      <c r="K6" t="n">
        <v>26.51</v>
      </c>
      <c r="L6" t="s">
        <v>77</v>
      </c>
      <c r="M6" t="s">
        <v>109</v>
      </c>
      <c r="N6" t="s">
        <v>110</v>
      </c>
      <c r="O6" t="s">
        <v>80</v>
      </c>
      <c r="P6" t="s">
        <v>108</v>
      </c>
      <c r="Q6" t="s"/>
      <c r="R6" t="s">
        <v>81</v>
      </c>
      <c r="S6" t="s">
        <v>111</v>
      </c>
      <c r="T6" t="s">
        <v>83</v>
      </c>
      <c r="U6" t="s"/>
      <c r="V6" t="s">
        <v>84</v>
      </c>
      <c r="W6" t="s">
        <v>99</v>
      </c>
      <c r="X6" t="s"/>
      <c r="Y6" t="s">
        <v>86</v>
      </c>
      <c r="Z6">
        <f>HYPERLINK("https://38.76.27.249/savepage/tk_15422099578779292_sr_1793.html","info")</f>
        <v/>
      </c>
      <c r="AA6" t="s"/>
      <c r="AB6" t="s"/>
      <c r="AC6" t="s"/>
      <c r="AD6" t="s">
        <v>87</v>
      </c>
      <c r="AE6" t="s"/>
      <c r="AF6" t="s"/>
      <c r="AG6" t="s"/>
      <c r="AH6" t="s"/>
      <c r="AI6" t="s"/>
      <c r="AJ6" t="s"/>
      <c r="AK6" t="s">
        <v>88</v>
      </c>
      <c r="AL6" t="s">
        <v>89</v>
      </c>
      <c r="AM6" t="s"/>
      <c r="AN6" t="s">
        <v>88</v>
      </c>
      <c r="AO6" t="s">
        <v>90</v>
      </c>
      <c r="AP6" t="n">
        <v>593</v>
      </c>
      <c r="AQ6" t="s">
        <v>91</v>
      </c>
      <c r="AR6" t="s">
        <v>92</v>
      </c>
      <c r="AS6" t="s"/>
      <c r="AT6" t="s">
        <v>93</v>
      </c>
      <c r="AU6" t="s"/>
      <c r="AV6" t="s"/>
      <c r="AW6" t="s"/>
      <c r="AX6" t="s"/>
      <c r="AY6" t="s"/>
      <c r="AZ6" t="s"/>
      <c r="BA6" t="s"/>
      <c r="BB6" t="n">
        <v>5271619</v>
      </c>
      <c r="BC6" t="s"/>
      <c r="BD6" t="s"/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94</v>
      </c>
    </row>
    <row r="7" spans="1:70">
      <c r="A7" t="s">
        <v>70</v>
      </c>
      <c r="B7" t="s">
        <v>71</v>
      </c>
      <c r="C7" t="s">
        <v>72</v>
      </c>
      <c r="D7" t="n">
        <v>1</v>
      </c>
      <c r="E7" t="s">
        <v>112</v>
      </c>
      <c r="F7" t="s"/>
      <c r="G7" t="s">
        <v>74</v>
      </c>
      <c r="H7" t="s">
        <v>75</v>
      </c>
      <c r="I7" t="s"/>
      <c r="J7" t="s">
        <v>76</v>
      </c>
      <c r="K7" t="n">
        <v>26.51</v>
      </c>
      <c r="L7" t="s">
        <v>77</v>
      </c>
      <c r="M7" t="s">
        <v>113</v>
      </c>
      <c r="N7" t="s">
        <v>97</v>
      </c>
      <c r="O7" t="s">
        <v>80</v>
      </c>
      <c r="P7" t="s">
        <v>112</v>
      </c>
      <c r="Q7" t="s"/>
      <c r="R7" t="s">
        <v>81</v>
      </c>
      <c r="S7" t="s">
        <v>111</v>
      </c>
      <c r="T7" t="s">
        <v>83</v>
      </c>
      <c r="U7" t="s"/>
      <c r="V7" t="s">
        <v>84</v>
      </c>
      <c r="W7" t="s">
        <v>99</v>
      </c>
      <c r="X7" t="s"/>
      <c r="Y7" t="s">
        <v>86</v>
      </c>
      <c r="Z7">
        <f>HYPERLINK("https://38.76.27.249/savepage/tk_15422095893841736_sr_1793.html","info")</f>
        <v/>
      </c>
      <c r="AA7" t="s"/>
      <c r="AB7" t="s"/>
      <c r="AC7" t="s"/>
      <c r="AD7" t="s">
        <v>87</v>
      </c>
      <c r="AE7" t="s"/>
      <c r="AF7" t="s"/>
      <c r="AG7" t="s"/>
      <c r="AH7" t="s"/>
      <c r="AI7" t="s"/>
      <c r="AJ7" t="s"/>
      <c r="AK7" t="s">
        <v>88</v>
      </c>
      <c r="AL7" t="s">
        <v>89</v>
      </c>
      <c r="AM7" t="s"/>
      <c r="AN7" t="s">
        <v>88</v>
      </c>
      <c r="AO7" t="s">
        <v>90</v>
      </c>
      <c r="AP7" t="n">
        <v>527</v>
      </c>
      <c r="AQ7" t="s">
        <v>91</v>
      </c>
      <c r="AR7" t="s">
        <v>92</v>
      </c>
      <c r="AS7" t="s"/>
      <c r="AT7" t="s">
        <v>93</v>
      </c>
      <c r="AU7" t="s"/>
      <c r="AV7" t="s"/>
      <c r="AW7" t="s"/>
      <c r="AX7" t="s"/>
      <c r="AY7" t="s"/>
      <c r="AZ7" t="s"/>
      <c r="BA7" t="s"/>
      <c r="BB7" t="n">
        <v>2197335</v>
      </c>
      <c r="BC7" t="s"/>
      <c r="BD7" t="s"/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94</v>
      </c>
    </row>
    <row r="8" spans="1:70">
      <c r="A8" t="s">
        <v>70</v>
      </c>
      <c r="B8" t="s">
        <v>71</v>
      </c>
      <c r="C8" t="s">
        <v>72</v>
      </c>
      <c r="D8" t="n">
        <v>1</v>
      </c>
      <c r="E8" t="s">
        <v>114</v>
      </c>
      <c r="F8" t="s"/>
      <c r="G8" t="s">
        <v>74</v>
      </c>
      <c r="H8" t="s">
        <v>75</v>
      </c>
      <c r="I8" t="s"/>
      <c r="J8" t="s">
        <v>76</v>
      </c>
      <c r="K8" t="n">
        <v>40.09</v>
      </c>
      <c r="L8" t="s">
        <v>77</v>
      </c>
      <c r="M8" t="s">
        <v>115</v>
      </c>
      <c r="N8" t="s">
        <v>116</v>
      </c>
      <c r="O8" t="s">
        <v>80</v>
      </c>
      <c r="P8" t="s">
        <v>114</v>
      </c>
      <c r="Q8" t="s"/>
      <c r="R8" t="s">
        <v>81</v>
      </c>
      <c r="S8" t="s">
        <v>117</v>
      </c>
      <c r="T8" t="s">
        <v>83</v>
      </c>
      <c r="U8" t="s"/>
      <c r="V8" t="s">
        <v>84</v>
      </c>
      <c r="W8" t="s">
        <v>99</v>
      </c>
      <c r="X8" t="s"/>
      <c r="Y8" t="s">
        <v>86</v>
      </c>
      <c r="Z8">
        <f>HYPERLINK("https://38.76.27.249/savepage/tk_15422082831307802_sr_1793.html","info")</f>
        <v/>
      </c>
      <c r="AA8" t="s"/>
      <c r="AB8" t="s"/>
      <c r="AC8" t="s"/>
      <c r="AD8" t="s">
        <v>87</v>
      </c>
      <c r="AE8" t="s"/>
      <c r="AF8" t="s"/>
      <c r="AG8" t="s"/>
      <c r="AH8" t="s"/>
      <c r="AI8" t="s"/>
      <c r="AJ8" t="s"/>
      <c r="AK8" t="s">
        <v>88</v>
      </c>
      <c r="AL8" t="s">
        <v>89</v>
      </c>
      <c r="AM8" t="s"/>
      <c r="AN8" t="s">
        <v>88</v>
      </c>
      <c r="AO8" t="s">
        <v>90</v>
      </c>
      <c r="AP8" t="n">
        <v>287</v>
      </c>
      <c r="AQ8" t="s">
        <v>91</v>
      </c>
      <c r="AR8" t="s">
        <v>92</v>
      </c>
      <c r="AS8" t="s"/>
      <c r="AT8" t="s">
        <v>93</v>
      </c>
      <c r="AU8" t="s"/>
      <c r="AV8" t="s"/>
      <c r="AW8" t="s"/>
      <c r="AX8" t="s"/>
      <c r="AY8" t="s"/>
      <c r="AZ8" t="s"/>
      <c r="BA8" t="s"/>
      <c r="BB8" t="n">
        <v>532365</v>
      </c>
      <c r="BC8" t="s"/>
      <c r="BD8" t="s"/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94</v>
      </c>
    </row>
    <row r="9" spans="1:70">
      <c r="A9" t="s">
        <v>70</v>
      </c>
      <c r="B9" t="s">
        <v>71</v>
      </c>
      <c r="C9" t="s">
        <v>72</v>
      </c>
      <c r="D9" t="n">
        <v>1</v>
      </c>
      <c r="E9" t="s">
        <v>118</v>
      </c>
      <c r="F9" t="s"/>
      <c r="G9" t="s">
        <v>74</v>
      </c>
      <c r="H9" t="s">
        <v>75</v>
      </c>
      <c r="I9" t="s"/>
      <c r="J9" t="s">
        <v>76</v>
      </c>
      <c r="K9" t="n">
        <v>49.18</v>
      </c>
      <c r="L9" t="s">
        <v>77</v>
      </c>
      <c r="M9" t="s">
        <v>119</v>
      </c>
      <c r="N9" t="s">
        <v>120</v>
      </c>
      <c r="O9" t="s">
        <v>80</v>
      </c>
      <c r="P9" t="s">
        <v>118</v>
      </c>
      <c r="Q9" t="s"/>
      <c r="R9" t="s">
        <v>81</v>
      </c>
      <c r="S9" t="s">
        <v>121</v>
      </c>
      <c r="T9" t="s">
        <v>83</v>
      </c>
      <c r="U9" t="s"/>
      <c r="V9" t="s">
        <v>84</v>
      </c>
      <c r="W9" t="s">
        <v>99</v>
      </c>
      <c r="X9" t="s"/>
      <c r="Y9" t="s">
        <v>86</v>
      </c>
      <c r="Z9">
        <f>HYPERLINK("https://38.76.27.249/savepage/tk_15422077385680556_sr_1793.html","info")</f>
        <v/>
      </c>
      <c r="AA9" t="s"/>
      <c r="AB9" t="s"/>
      <c r="AC9" t="s"/>
      <c r="AD9" t="s">
        <v>87</v>
      </c>
      <c r="AE9" t="s"/>
      <c r="AF9" t="s"/>
      <c r="AG9" t="s"/>
      <c r="AH9" t="s"/>
      <c r="AI9" t="s"/>
      <c r="AJ9" t="s"/>
      <c r="AK9" t="s">
        <v>88</v>
      </c>
      <c r="AL9" t="s">
        <v>89</v>
      </c>
      <c r="AM9" t="s"/>
      <c r="AN9" t="s">
        <v>88</v>
      </c>
      <c r="AO9" t="s">
        <v>90</v>
      </c>
      <c r="AP9" t="n">
        <v>190</v>
      </c>
      <c r="AQ9" t="s">
        <v>91</v>
      </c>
      <c r="AR9" t="s">
        <v>92</v>
      </c>
      <c r="AS9" t="s"/>
      <c r="AT9" t="s">
        <v>93</v>
      </c>
      <c r="AU9" t="s"/>
      <c r="AV9" t="s"/>
      <c r="AW9" t="s"/>
      <c r="AX9" t="s"/>
      <c r="AY9" t="s"/>
      <c r="AZ9" t="s"/>
      <c r="BA9" t="s"/>
      <c r="BB9" t="n">
        <v>4937119</v>
      </c>
      <c r="BC9" t="s"/>
      <c r="BD9" t="s"/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94</v>
      </c>
    </row>
    <row r="10" spans="1:70">
      <c r="A10" t="s">
        <v>70</v>
      </c>
      <c r="B10" t="s">
        <v>71</v>
      </c>
      <c r="C10" t="s">
        <v>72</v>
      </c>
      <c r="D10" t="n">
        <v>1</v>
      </c>
      <c r="E10" t="s">
        <v>122</v>
      </c>
      <c r="F10" t="s"/>
      <c r="G10" t="s">
        <v>74</v>
      </c>
      <c r="H10" t="s">
        <v>75</v>
      </c>
      <c r="I10" t="s"/>
      <c r="J10" t="s">
        <v>76</v>
      </c>
      <c r="K10" t="n">
        <v>42.25</v>
      </c>
      <c r="L10" t="s">
        <v>77</v>
      </c>
      <c r="M10" t="s">
        <v>123</v>
      </c>
      <c r="N10" t="s">
        <v>124</v>
      </c>
      <c r="O10" t="s">
        <v>80</v>
      </c>
      <c r="P10" t="s">
        <v>122</v>
      </c>
      <c r="Q10" t="s"/>
      <c r="R10" t="s">
        <v>81</v>
      </c>
      <c r="S10" t="s">
        <v>125</v>
      </c>
      <c r="T10" t="s">
        <v>83</v>
      </c>
      <c r="U10" t="s"/>
      <c r="V10" t="s">
        <v>84</v>
      </c>
      <c r="W10" t="s">
        <v>99</v>
      </c>
      <c r="X10" t="s"/>
      <c r="Y10" t="s">
        <v>86</v>
      </c>
      <c r="Z10">
        <f>HYPERLINK("https://38.76.27.249/savepage/tk_15422074055133533_sr_1793.html","info")</f>
        <v/>
      </c>
      <c r="AA10" t="s"/>
      <c r="AB10" t="s"/>
      <c r="AC10" t="s"/>
      <c r="AD10" t="s">
        <v>87</v>
      </c>
      <c r="AE10" t="s"/>
      <c r="AF10" t="s"/>
      <c r="AG10" t="s"/>
      <c r="AH10" t="s"/>
      <c r="AI10" t="s"/>
      <c r="AJ10" t="s"/>
      <c r="AK10" t="s">
        <v>88</v>
      </c>
      <c r="AL10" t="s">
        <v>89</v>
      </c>
      <c r="AM10" t="s"/>
      <c r="AN10" t="s">
        <v>88</v>
      </c>
      <c r="AO10" t="s">
        <v>90</v>
      </c>
      <c r="AP10" t="n">
        <v>129</v>
      </c>
      <c r="AQ10" t="s">
        <v>91</v>
      </c>
      <c r="AR10" t="s">
        <v>92</v>
      </c>
      <c r="AS10" t="s"/>
      <c r="AT10" t="s">
        <v>93</v>
      </c>
      <c r="AU10" t="s"/>
      <c r="AV10" t="s"/>
      <c r="AW10" t="s"/>
      <c r="AX10" t="s"/>
      <c r="AY10" t="s"/>
      <c r="AZ10" t="s"/>
      <c r="BA10" t="s"/>
      <c r="BB10" t="n">
        <v>5043011</v>
      </c>
      <c r="BC10" t="s"/>
      <c r="BD10" t="s"/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94</v>
      </c>
    </row>
    <row r="11" spans="1:70">
      <c r="A11" t="s">
        <v>70</v>
      </c>
      <c r="B11" t="s">
        <v>71</v>
      </c>
      <c r="C11" t="s">
        <v>72</v>
      </c>
      <c r="D11" t="n">
        <v>1</v>
      </c>
      <c r="E11" t="s">
        <v>126</v>
      </c>
      <c r="F11" t="s"/>
      <c r="G11" t="s">
        <v>74</v>
      </c>
      <c r="H11" t="s">
        <v>75</v>
      </c>
      <c r="I11" t="s"/>
      <c r="J11" t="s">
        <v>76</v>
      </c>
      <c r="K11" t="n">
        <v>22.91</v>
      </c>
      <c r="L11" t="s">
        <v>77</v>
      </c>
      <c r="M11" t="s">
        <v>127</v>
      </c>
      <c r="N11" t="s">
        <v>97</v>
      </c>
      <c r="O11" t="s">
        <v>80</v>
      </c>
      <c r="P11" t="s">
        <v>126</v>
      </c>
      <c r="Q11" t="s"/>
      <c r="R11" t="s">
        <v>81</v>
      </c>
      <c r="S11" t="s">
        <v>128</v>
      </c>
      <c r="T11" t="s">
        <v>83</v>
      </c>
      <c r="U11" t="s"/>
      <c r="V11" t="s">
        <v>84</v>
      </c>
      <c r="W11" t="s">
        <v>85</v>
      </c>
      <c r="X11" t="s"/>
      <c r="Y11" t="s">
        <v>86</v>
      </c>
      <c r="Z11">
        <f>HYPERLINK("https://38.76.27.249/savepage/tk_15422082488205276_sr_1793.html","info")</f>
        <v/>
      </c>
      <c r="AA11" t="s"/>
      <c r="AB11" t="s"/>
      <c r="AC11" t="s"/>
      <c r="AD11" t="s">
        <v>87</v>
      </c>
      <c r="AE11" t="s"/>
      <c r="AF11" t="s"/>
      <c r="AG11" t="s"/>
      <c r="AH11" t="s"/>
      <c r="AI11" t="s"/>
      <c r="AJ11" t="s"/>
      <c r="AK11" t="s">
        <v>88</v>
      </c>
      <c r="AL11" t="s">
        <v>89</v>
      </c>
      <c r="AM11" t="s"/>
      <c r="AN11" t="s">
        <v>88</v>
      </c>
      <c r="AO11" t="s">
        <v>90</v>
      </c>
      <c r="AP11" t="n">
        <v>281</v>
      </c>
      <c r="AQ11" t="s">
        <v>91</v>
      </c>
      <c r="AR11" t="s">
        <v>92</v>
      </c>
      <c r="AS11" t="s"/>
      <c r="AT11" t="s">
        <v>93</v>
      </c>
      <c r="AU11" t="s"/>
      <c r="AV11" t="s"/>
      <c r="AW11" t="s"/>
      <c r="AX11" t="s"/>
      <c r="AY11" t="s"/>
      <c r="AZ11" t="s"/>
      <c r="BA11" t="s"/>
      <c r="BB11" t="n">
        <v>4168738</v>
      </c>
      <c r="BC11" t="s"/>
      <c r="BD11" t="s"/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94</v>
      </c>
    </row>
    <row r="12" spans="1:70">
      <c r="A12" t="s">
        <v>70</v>
      </c>
      <c r="B12" t="s">
        <v>71</v>
      </c>
      <c r="C12" t="s">
        <v>72</v>
      </c>
      <c r="D12" t="n">
        <v>1</v>
      </c>
      <c r="E12" t="s">
        <v>129</v>
      </c>
      <c r="F12" t="s"/>
      <c r="G12" t="s">
        <v>74</v>
      </c>
      <c r="H12" t="s">
        <v>75</v>
      </c>
      <c r="I12" t="s"/>
      <c r="J12" t="s">
        <v>76</v>
      </c>
      <c r="K12" t="n">
        <v>30.61</v>
      </c>
      <c r="L12" t="s">
        <v>77</v>
      </c>
      <c r="M12" t="s">
        <v>130</v>
      </c>
      <c r="N12" t="s">
        <v>131</v>
      </c>
      <c r="O12" t="s">
        <v>80</v>
      </c>
      <c r="P12" t="s">
        <v>129</v>
      </c>
      <c r="Q12" t="s"/>
      <c r="R12" t="s">
        <v>81</v>
      </c>
      <c r="S12" t="s">
        <v>132</v>
      </c>
      <c r="T12" t="s">
        <v>83</v>
      </c>
      <c r="U12" t="s"/>
      <c r="V12" t="s">
        <v>84</v>
      </c>
      <c r="W12" t="s">
        <v>85</v>
      </c>
      <c r="X12" t="s"/>
      <c r="Y12" t="s">
        <v>86</v>
      </c>
      <c r="Z12">
        <f>HYPERLINK("https://38.76.27.249/savepage/tk_15422066563786077_sr_1793.html","info")</f>
        <v/>
      </c>
      <c r="AA12" t="s"/>
      <c r="AB12" t="s"/>
      <c r="AC12" t="s"/>
      <c r="AD12" t="s">
        <v>87</v>
      </c>
      <c r="AE12" t="s"/>
      <c r="AF12" t="s"/>
      <c r="AG12" t="s"/>
      <c r="AH12" t="s"/>
      <c r="AI12" t="s"/>
      <c r="AJ12" t="s"/>
      <c r="AK12" t="s">
        <v>88</v>
      </c>
      <c r="AL12" t="s">
        <v>89</v>
      </c>
      <c r="AM12" t="s"/>
      <c r="AN12" t="s">
        <v>133</v>
      </c>
      <c r="AO12" t="s">
        <v>134</v>
      </c>
      <c r="AP12" t="n">
        <v>5</v>
      </c>
      <c r="AQ12" t="s">
        <v>91</v>
      </c>
      <c r="AR12" t="s">
        <v>71</v>
      </c>
      <c r="AS12" t="s"/>
      <c r="AT12" t="s">
        <v>93</v>
      </c>
      <c r="AU12" t="s"/>
      <c r="AV12" t="s"/>
      <c r="AW12" t="s"/>
      <c r="AX12" t="s"/>
      <c r="AY12" t="s"/>
      <c r="AZ12" t="s"/>
      <c r="BA12" t="s"/>
      <c r="BB12" t="n">
        <v>773171</v>
      </c>
      <c r="BC12" t="s"/>
      <c r="BD12" t="s"/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94</v>
      </c>
    </row>
    <row r="13" spans="1:70">
      <c r="A13" t="s">
        <v>70</v>
      </c>
      <c r="B13" t="s">
        <v>71</v>
      </c>
      <c r="C13" t="s">
        <v>72</v>
      </c>
      <c r="D13" t="n">
        <v>1</v>
      </c>
      <c r="E13" t="s">
        <v>129</v>
      </c>
      <c r="F13" t="s"/>
      <c r="G13" t="s">
        <v>74</v>
      </c>
      <c r="H13" t="s">
        <v>75</v>
      </c>
      <c r="I13" t="s"/>
      <c r="J13" t="s">
        <v>76</v>
      </c>
      <c r="K13" t="n">
        <v>32.71</v>
      </c>
      <c r="L13" t="s">
        <v>77</v>
      </c>
      <c r="M13" t="s">
        <v>135</v>
      </c>
      <c r="N13" t="s">
        <v>131</v>
      </c>
      <c r="O13" t="s">
        <v>80</v>
      </c>
      <c r="P13" t="s">
        <v>129</v>
      </c>
      <c r="Q13" t="s"/>
      <c r="R13" t="s">
        <v>81</v>
      </c>
      <c r="S13" t="s">
        <v>136</v>
      </c>
      <c r="T13" t="s">
        <v>83</v>
      </c>
      <c r="U13" t="s"/>
      <c r="V13" t="s">
        <v>84</v>
      </c>
      <c r="W13" t="s">
        <v>99</v>
      </c>
      <c r="X13" t="s"/>
      <c r="Y13" t="s">
        <v>86</v>
      </c>
      <c r="Z13">
        <f>HYPERLINK("https://38.76.27.249/savepage/tk_15422066563786077_sr_1793.html","info")</f>
        <v/>
      </c>
      <c r="AA13" t="s"/>
      <c r="AB13" t="s"/>
      <c r="AC13" t="s"/>
      <c r="AD13" t="s">
        <v>87</v>
      </c>
      <c r="AE13" t="s"/>
      <c r="AF13" t="s"/>
      <c r="AG13" t="s"/>
      <c r="AH13" t="s"/>
      <c r="AI13" t="s"/>
      <c r="AJ13" t="s"/>
      <c r="AK13" t="s">
        <v>88</v>
      </c>
      <c r="AL13" t="s">
        <v>89</v>
      </c>
      <c r="AM13" t="s"/>
      <c r="AN13" t="s">
        <v>133</v>
      </c>
      <c r="AO13" t="s">
        <v>137</v>
      </c>
      <c r="AP13" t="n">
        <v>5</v>
      </c>
      <c r="AQ13" t="s">
        <v>91</v>
      </c>
      <c r="AR13" t="s">
        <v>71</v>
      </c>
      <c r="AS13" t="s"/>
      <c r="AT13" t="s">
        <v>93</v>
      </c>
      <c r="AU13" t="s"/>
      <c r="AV13" t="s"/>
      <c r="AW13" t="s"/>
      <c r="AX13" t="s"/>
      <c r="AY13" t="s"/>
      <c r="AZ13" t="s"/>
      <c r="BA13" t="s"/>
      <c r="BB13" t="n">
        <v>773171</v>
      </c>
      <c r="BC13" t="s"/>
      <c r="BD13" t="s"/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94</v>
      </c>
    </row>
    <row r="14" spans="1:70">
      <c r="A14" t="s">
        <v>70</v>
      </c>
      <c r="B14" t="s">
        <v>71</v>
      </c>
      <c r="C14" t="s">
        <v>72</v>
      </c>
      <c r="D14" t="n">
        <v>1</v>
      </c>
      <c r="E14" t="s">
        <v>138</v>
      </c>
      <c r="F14" t="s"/>
      <c r="G14" t="s">
        <v>74</v>
      </c>
      <c r="H14" t="s">
        <v>75</v>
      </c>
      <c r="I14" t="s"/>
      <c r="J14" t="s">
        <v>76</v>
      </c>
      <c r="K14" t="n">
        <v>12.19</v>
      </c>
      <c r="L14" t="s">
        <v>77</v>
      </c>
      <c r="M14" t="s">
        <v>139</v>
      </c>
      <c r="N14" t="s">
        <v>140</v>
      </c>
      <c r="O14" t="s">
        <v>80</v>
      </c>
      <c r="P14" t="s">
        <v>138</v>
      </c>
      <c r="Q14" t="s"/>
      <c r="R14" t="s">
        <v>81</v>
      </c>
      <c r="S14" t="s">
        <v>141</v>
      </c>
      <c r="T14" t="s">
        <v>83</v>
      </c>
      <c r="U14" t="s"/>
      <c r="V14" t="s">
        <v>84</v>
      </c>
      <c r="W14" t="s">
        <v>85</v>
      </c>
      <c r="X14" t="s"/>
      <c r="Y14" t="s">
        <v>86</v>
      </c>
      <c r="Z14">
        <f>HYPERLINK("https://38.76.27.249/savepage/tk_15422081491064456_sr_1793.html","info")</f>
        <v/>
      </c>
      <c r="AA14" t="s"/>
      <c r="AB14" t="s"/>
      <c r="AC14" t="s"/>
      <c r="AD14" t="s">
        <v>87</v>
      </c>
      <c r="AE14" t="s"/>
      <c r="AF14" t="s"/>
      <c r="AG14" t="s"/>
      <c r="AH14" t="s"/>
      <c r="AI14" t="s"/>
      <c r="AJ14" t="s"/>
      <c r="AK14" t="s">
        <v>88</v>
      </c>
      <c r="AL14" t="s">
        <v>89</v>
      </c>
      <c r="AM14" t="s"/>
      <c r="AN14" t="s">
        <v>88</v>
      </c>
      <c r="AO14" t="s">
        <v>90</v>
      </c>
      <c r="AP14" t="n">
        <v>262</v>
      </c>
      <c r="AQ14" t="s">
        <v>91</v>
      </c>
      <c r="AR14" t="s">
        <v>71</v>
      </c>
      <c r="AS14" t="s"/>
      <c r="AT14" t="s">
        <v>93</v>
      </c>
      <c r="AU14" t="s"/>
      <c r="AV14" t="s"/>
      <c r="AW14" t="s"/>
      <c r="AX14" t="s"/>
      <c r="AY14" t="s"/>
      <c r="AZ14" t="s"/>
      <c r="BA14" t="s"/>
      <c r="BB14" t="n">
        <v>302755</v>
      </c>
      <c r="BC14" t="s"/>
      <c r="BD14" t="s"/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94</v>
      </c>
    </row>
    <row r="15" spans="1:70">
      <c r="A15" t="s">
        <v>70</v>
      </c>
      <c r="B15" t="s">
        <v>71</v>
      </c>
      <c r="C15" t="s">
        <v>72</v>
      </c>
      <c r="D15" t="n">
        <v>1</v>
      </c>
      <c r="E15" t="s">
        <v>138</v>
      </c>
      <c r="F15" t="s"/>
      <c r="G15" t="s">
        <v>74</v>
      </c>
      <c r="H15" t="s">
        <v>75</v>
      </c>
      <c r="I15" t="s"/>
      <c r="J15" t="s">
        <v>76</v>
      </c>
      <c r="K15" t="n">
        <v>12.99</v>
      </c>
      <c r="L15" t="s">
        <v>77</v>
      </c>
      <c r="M15" t="s">
        <v>142</v>
      </c>
      <c r="N15" t="s">
        <v>140</v>
      </c>
      <c r="O15" t="s">
        <v>80</v>
      </c>
      <c r="P15" t="s">
        <v>138</v>
      </c>
      <c r="Q15" t="s"/>
      <c r="R15" t="s">
        <v>81</v>
      </c>
      <c r="S15" t="s">
        <v>143</v>
      </c>
      <c r="T15" t="s">
        <v>83</v>
      </c>
      <c r="U15" t="s"/>
      <c r="V15" t="s">
        <v>84</v>
      </c>
      <c r="W15" t="s">
        <v>99</v>
      </c>
      <c r="X15" t="s"/>
      <c r="Y15" t="s">
        <v>86</v>
      </c>
      <c r="Z15">
        <f>HYPERLINK("https://38.76.27.249/savepage/tk_15422081491064456_sr_1793.html","info")</f>
        <v/>
      </c>
      <c r="AA15" t="s"/>
      <c r="AB15" t="s"/>
      <c r="AC15" t="s"/>
      <c r="AD15" t="s">
        <v>87</v>
      </c>
      <c r="AE15" t="s"/>
      <c r="AF15" t="s"/>
      <c r="AG15" t="s"/>
      <c r="AH15" t="s"/>
      <c r="AI15" t="s"/>
      <c r="AJ15" t="s"/>
      <c r="AK15" t="s">
        <v>88</v>
      </c>
      <c r="AL15" t="s">
        <v>89</v>
      </c>
      <c r="AM15" t="s"/>
      <c r="AN15" t="s">
        <v>88</v>
      </c>
      <c r="AO15" t="s">
        <v>90</v>
      </c>
      <c r="AP15" t="n">
        <v>262</v>
      </c>
      <c r="AQ15" t="s">
        <v>91</v>
      </c>
      <c r="AR15" t="s">
        <v>71</v>
      </c>
      <c r="AS15" t="s"/>
      <c r="AT15" t="s">
        <v>93</v>
      </c>
      <c r="AU15" t="s"/>
      <c r="AV15" t="s"/>
      <c r="AW15" t="s"/>
      <c r="AX15" t="s"/>
      <c r="AY15" t="s"/>
      <c r="AZ15" t="s"/>
      <c r="BA15" t="s"/>
      <c r="BB15" t="n">
        <v>302755</v>
      </c>
      <c r="BC15" t="s"/>
      <c r="BD15" t="s"/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94</v>
      </c>
    </row>
    <row r="16" spans="1:70">
      <c r="A16" t="s">
        <v>70</v>
      </c>
      <c r="B16" t="s">
        <v>71</v>
      </c>
      <c r="C16" t="s">
        <v>72</v>
      </c>
      <c r="D16" t="n">
        <v>1</v>
      </c>
      <c r="E16" t="s">
        <v>144</v>
      </c>
      <c r="F16" t="s"/>
      <c r="G16" t="s">
        <v>74</v>
      </c>
      <c r="H16" t="s">
        <v>75</v>
      </c>
      <c r="I16" t="s"/>
      <c r="J16" t="s">
        <v>76</v>
      </c>
      <c r="K16" t="n">
        <v>13.41</v>
      </c>
      <c r="L16" t="s">
        <v>77</v>
      </c>
      <c r="M16" t="s">
        <v>145</v>
      </c>
      <c r="N16" t="s">
        <v>146</v>
      </c>
      <c r="O16" t="s">
        <v>80</v>
      </c>
      <c r="P16" t="s">
        <v>144</v>
      </c>
      <c r="Q16" t="s"/>
      <c r="R16" t="s">
        <v>81</v>
      </c>
      <c r="S16" t="s">
        <v>147</v>
      </c>
      <c r="T16" t="s">
        <v>83</v>
      </c>
      <c r="U16" t="s"/>
      <c r="V16" t="s">
        <v>84</v>
      </c>
      <c r="W16" t="s">
        <v>85</v>
      </c>
      <c r="X16" t="s"/>
      <c r="Y16" t="s">
        <v>86</v>
      </c>
      <c r="Z16">
        <f>HYPERLINK("https://38.76.27.249/savepage/tk_15422072201525536_sr_1793.html","info")</f>
        <v/>
      </c>
      <c r="AA16" t="s"/>
      <c r="AB16" t="s"/>
      <c r="AC16" t="s"/>
      <c r="AD16" t="s">
        <v>87</v>
      </c>
      <c r="AE16" t="s"/>
      <c r="AF16" t="s"/>
      <c r="AG16" t="s"/>
      <c r="AH16" t="s"/>
      <c r="AI16" t="s"/>
      <c r="AJ16" t="s"/>
      <c r="AK16" t="s">
        <v>88</v>
      </c>
      <c r="AL16" t="s">
        <v>89</v>
      </c>
      <c r="AM16" t="s"/>
      <c r="AN16" t="s">
        <v>133</v>
      </c>
      <c r="AO16" t="s">
        <v>148</v>
      </c>
      <c r="AP16" t="n">
        <v>96</v>
      </c>
      <c r="AQ16" t="s">
        <v>91</v>
      </c>
      <c r="AR16" t="s">
        <v>71</v>
      </c>
      <c r="AS16" t="s"/>
      <c r="AT16" t="s">
        <v>93</v>
      </c>
      <c r="AU16" t="s"/>
      <c r="AV16" t="s"/>
      <c r="AW16" t="s"/>
      <c r="AX16" t="s"/>
      <c r="AY16" t="s"/>
      <c r="AZ16" t="s"/>
      <c r="BA16" t="s"/>
      <c r="BB16" t="n">
        <v>291851</v>
      </c>
      <c r="BC16" t="s"/>
      <c r="BD16" t="s"/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94</v>
      </c>
    </row>
    <row r="17" spans="1:70">
      <c r="A17" t="s">
        <v>70</v>
      </c>
      <c r="B17" t="s">
        <v>71</v>
      </c>
      <c r="C17" t="s">
        <v>72</v>
      </c>
      <c r="D17" t="n">
        <v>1</v>
      </c>
      <c r="E17" t="s">
        <v>144</v>
      </c>
      <c r="F17" t="s"/>
      <c r="G17" t="s">
        <v>74</v>
      </c>
      <c r="H17" t="s">
        <v>75</v>
      </c>
      <c r="I17" t="s"/>
      <c r="J17" t="s">
        <v>76</v>
      </c>
      <c r="K17" t="n">
        <v>14.9</v>
      </c>
      <c r="L17" t="s">
        <v>77</v>
      </c>
      <c r="M17" t="s">
        <v>149</v>
      </c>
      <c r="N17" t="s">
        <v>146</v>
      </c>
      <c r="O17" t="s">
        <v>80</v>
      </c>
      <c r="P17" t="s">
        <v>144</v>
      </c>
      <c r="Q17" t="s"/>
      <c r="R17" t="s">
        <v>81</v>
      </c>
      <c r="S17" t="s">
        <v>150</v>
      </c>
      <c r="T17" t="s">
        <v>83</v>
      </c>
      <c r="U17" t="s"/>
      <c r="V17" t="s">
        <v>84</v>
      </c>
      <c r="W17" t="s">
        <v>99</v>
      </c>
      <c r="X17" t="s"/>
      <c r="Y17" t="s">
        <v>86</v>
      </c>
      <c r="Z17">
        <f>HYPERLINK("https://38.76.27.249/savepage/tk_15422072201525536_sr_1793.html","info")</f>
        <v/>
      </c>
      <c r="AA17" t="s"/>
      <c r="AB17" t="s"/>
      <c r="AC17" t="s"/>
      <c r="AD17" t="s">
        <v>87</v>
      </c>
      <c r="AE17" t="s"/>
      <c r="AF17" t="s"/>
      <c r="AG17" t="s"/>
      <c r="AH17" t="s"/>
      <c r="AI17" t="s"/>
      <c r="AJ17" t="s"/>
      <c r="AK17" t="s">
        <v>88</v>
      </c>
      <c r="AL17" t="s">
        <v>89</v>
      </c>
      <c r="AM17" t="s"/>
      <c r="AN17" t="s">
        <v>133</v>
      </c>
      <c r="AO17" t="s">
        <v>151</v>
      </c>
      <c r="AP17" t="n">
        <v>96</v>
      </c>
      <c r="AQ17" t="s">
        <v>91</v>
      </c>
      <c r="AR17" t="s">
        <v>71</v>
      </c>
      <c r="AS17" t="s"/>
      <c r="AT17" t="s">
        <v>93</v>
      </c>
      <c r="AU17" t="s"/>
      <c r="AV17" t="s"/>
      <c r="AW17" t="s"/>
      <c r="AX17" t="s"/>
      <c r="AY17" t="s"/>
      <c r="AZ17" t="s"/>
      <c r="BA17" t="s"/>
      <c r="BB17" t="n">
        <v>291851</v>
      </c>
      <c r="BC17" t="s"/>
      <c r="BD17" t="s"/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94</v>
      </c>
    </row>
    <row r="18" spans="1:70">
      <c r="A18" t="s">
        <v>70</v>
      </c>
      <c r="B18" t="s">
        <v>71</v>
      </c>
      <c r="C18" t="s">
        <v>72</v>
      </c>
      <c r="D18" t="n">
        <v>1</v>
      </c>
      <c r="E18" t="s">
        <v>152</v>
      </c>
      <c r="F18" t="s"/>
      <c r="G18" t="s">
        <v>74</v>
      </c>
      <c r="H18" t="s">
        <v>75</v>
      </c>
      <c r="I18" t="s"/>
      <c r="J18" t="s">
        <v>76</v>
      </c>
      <c r="K18" t="n">
        <v>23.85</v>
      </c>
      <c r="L18" t="s">
        <v>77</v>
      </c>
      <c r="M18" t="s">
        <v>153</v>
      </c>
      <c r="N18" t="s">
        <v>97</v>
      </c>
      <c r="O18" t="s">
        <v>80</v>
      </c>
      <c r="P18" t="s">
        <v>152</v>
      </c>
      <c r="Q18" t="s"/>
      <c r="R18" t="s">
        <v>81</v>
      </c>
      <c r="S18" t="s">
        <v>154</v>
      </c>
      <c r="T18" t="s">
        <v>83</v>
      </c>
      <c r="U18" t="s"/>
      <c r="V18" t="s">
        <v>84</v>
      </c>
      <c r="W18" t="s">
        <v>99</v>
      </c>
      <c r="X18" t="s"/>
      <c r="Y18" t="s">
        <v>86</v>
      </c>
      <c r="Z18">
        <f>HYPERLINK("https://38.76.27.249/savepage/tk_1542210074538159_sr_1793.html","info")</f>
        <v/>
      </c>
      <c r="AA18" t="s"/>
      <c r="AB18" t="s"/>
      <c r="AC18" t="s"/>
      <c r="AD18" t="s">
        <v>87</v>
      </c>
      <c r="AE18" t="s"/>
      <c r="AF18" t="s"/>
      <c r="AG18" t="s"/>
      <c r="AH18" t="s"/>
      <c r="AI18" t="s"/>
      <c r="AJ18" t="s"/>
      <c r="AK18" t="s">
        <v>88</v>
      </c>
      <c r="AL18" t="s">
        <v>89</v>
      </c>
      <c r="AM18" t="s"/>
      <c r="AN18" t="s">
        <v>88</v>
      </c>
      <c r="AO18" t="s">
        <v>90</v>
      </c>
      <c r="AP18" t="n">
        <v>615</v>
      </c>
      <c r="AQ18" t="s">
        <v>91</v>
      </c>
      <c r="AR18" t="s">
        <v>92</v>
      </c>
      <c r="AS18" t="s"/>
      <c r="AT18" t="s">
        <v>93</v>
      </c>
      <c r="AU18" t="s"/>
      <c r="AV18" t="s"/>
      <c r="AW18" t="s"/>
      <c r="AX18" t="s"/>
      <c r="AY18" t="s"/>
      <c r="AZ18" t="s"/>
      <c r="BA18" t="s"/>
      <c r="BB18" t="n">
        <v>2398568</v>
      </c>
      <c r="BC18" t="s"/>
      <c r="BD18" t="s"/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94</v>
      </c>
    </row>
    <row r="19" spans="1:70">
      <c r="A19" t="s">
        <v>70</v>
      </c>
      <c r="B19" t="s">
        <v>71</v>
      </c>
      <c r="C19" t="s">
        <v>72</v>
      </c>
      <c r="D19" t="n">
        <v>1</v>
      </c>
      <c r="E19" t="s">
        <v>155</v>
      </c>
      <c r="F19" t="s"/>
      <c r="G19" t="s">
        <v>74</v>
      </c>
      <c r="H19" t="s">
        <v>75</v>
      </c>
      <c r="I19" t="s"/>
      <c r="J19" t="s">
        <v>76</v>
      </c>
      <c r="K19" t="n">
        <v>23.33</v>
      </c>
      <c r="L19" t="s">
        <v>77</v>
      </c>
      <c r="M19" t="s">
        <v>156</v>
      </c>
      <c r="N19" t="s">
        <v>157</v>
      </c>
      <c r="O19" t="s">
        <v>80</v>
      </c>
      <c r="P19" t="s">
        <v>155</v>
      </c>
      <c r="Q19" t="s"/>
      <c r="R19" t="s">
        <v>81</v>
      </c>
      <c r="S19" t="s">
        <v>158</v>
      </c>
      <c r="T19" t="s">
        <v>83</v>
      </c>
      <c r="U19" t="s"/>
      <c r="V19" t="s">
        <v>84</v>
      </c>
      <c r="W19" t="s">
        <v>99</v>
      </c>
      <c r="X19" t="s"/>
      <c r="Y19" t="s">
        <v>86</v>
      </c>
      <c r="Z19">
        <f>HYPERLINK("https://38.76.27.249/savepage/tk_15422098084700308_sr_1793.html","info")</f>
        <v/>
      </c>
      <c r="AA19" t="s"/>
      <c r="AB19" t="s"/>
      <c r="AC19" t="s"/>
      <c r="AD19" t="s">
        <v>87</v>
      </c>
      <c r="AE19" t="s"/>
      <c r="AF19" t="s"/>
      <c r="AG19" t="s"/>
      <c r="AH19" t="s"/>
      <c r="AI19" t="s"/>
      <c r="AJ19" t="s"/>
      <c r="AK19" t="s">
        <v>88</v>
      </c>
      <c r="AL19" t="s">
        <v>89</v>
      </c>
      <c r="AM19" t="s"/>
      <c r="AN19" t="s">
        <v>88</v>
      </c>
      <c r="AO19" t="s">
        <v>90</v>
      </c>
      <c r="AP19" t="n">
        <v>566</v>
      </c>
      <c r="AQ19" t="s">
        <v>91</v>
      </c>
      <c r="AR19" t="s">
        <v>92</v>
      </c>
      <c r="AS19" t="s"/>
      <c r="AT19" t="s">
        <v>93</v>
      </c>
      <c r="AU19" t="s"/>
      <c r="AV19" t="s"/>
      <c r="AW19" t="s"/>
      <c r="AX19" t="s"/>
      <c r="AY19" t="s"/>
      <c r="AZ19" t="s"/>
      <c r="BA19" t="s"/>
      <c r="BB19" t="n">
        <v>1020674</v>
      </c>
      <c r="BC19" t="s"/>
      <c r="BD19" t="s"/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94</v>
      </c>
    </row>
    <row r="20" spans="1:70">
      <c r="A20" t="s">
        <v>70</v>
      </c>
      <c r="B20" t="s">
        <v>71</v>
      </c>
      <c r="C20" t="s">
        <v>72</v>
      </c>
      <c r="D20" t="n">
        <v>1</v>
      </c>
      <c r="E20" t="s">
        <v>159</v>
      </c>
      <c r="F20" t="s"/>
      <c r="G20" t="s">
        <v>74</v>
      </c>
      <c r="H20" t="s">
        <v>75</v>
      </c>
      <c r="I20" t="s"/>
      <c r="J20" t="s">
        <v>76</v>
      </c>
      <c r="K20" t="n">
        <v>83.09</v>
      </c>
      <c r="L20" t="s">
        <v>77</v>
      </c>
      <c r="M20" t="s">
        <v>160</v>
      </c>
      <c r="N20" t="s">
        <v>161</v>
      </c>
      <c r="O20" t="s">
        <v>80</v>
      </c>
      <c r="P20" t="s">
        <v>159</v>
      </c>
      <c r="Q20" t="s"/>
      <c r="R20" t="s">
        <v>81</v>
      </c>
      <c r="S20" t="s">
        <v>162</v>
      </c>
      <c r="T20" t="s">
        <v>83</v>
      </c>
      <c r="U20" t="s"/>
      <c r="V20" t="s">
        <v>84</v>
      </c>
      <c r="W20" t="s">
        <v>99</v>
      </c>
      <c r="X20" t="s"/>
      <c r="Y20" t="s">
        <v>86</v>
      </c>
      <c r="Z20">
        <f>HYPERLINK("https://38.76.27.249/savepage/tk_15422073713298993_sr_1793.html","info")</f>
        <v/>
      </c>
      <c r="AA20" t="s"/>
      <c r="AB20" t="s"/>
      <c r="AC20" t="s"/>
      <c r="AD20" t="s">
        <v>87</v>
      </c>
      <c r="AE20" t="s"/>
      <c r="AF20" t="s"/>
      <c r="AG20" t="s"/>
      <c r="AH20" t="s"/>
      <c r="AI20" t="s"/>
      <c r="AJ20" t="s"/>
      <c r="AK20" t="s">
        <v>88</v>
      </c>
      <c r="AL20" t="s">
        <v>89</v>
      </c>
      <c r="AM20" t="s"/>
      <c r="AN20" t="s">
        <v>133</v>
      </c>
      <c r="AO20" t="s">
        <v>163</v>
      </c>
      <c r="AP20" t="n">
        <v>123</v>
      </c>
      <c r="AQ20" t="s">
        <v>91</v>
      </c>
      <c r="AR20" t="s">
        <v>71</v>
      </c>
      <c r="AS20" t="s"/>
      <c r="AT20" t="s">
        <v>93</v>
      </c>
      <c r="AU20" t="s"/>
      <c r="AV20" t="s"/>
      <c r="AW20" t="s"/>
      <c r="AX20" t="s"/>
      <c r="AY20" t="s"/>
      <c r="AZ20" t="s"/>
      <c r="BA20" t="s"/>
      <c r="BB20" t="n">
        <v>566747</v>
      </c>
      <c r="BC20" t="s"/>
      <c r="BD20" t="s"/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94</v>
      </c>
    </row>
    <row r="21" spans="1:70">
      <c r="A21" t="s">
        <v>70</v>
      </c>
      <c r="B21" t="s">
        <v>71</v>
      </c>
      <c r="C21" t="s">
        <v>72</v>
      </c>
      <c r="D21" t="n">
        <v>1</v>
      </c>
      <c r="E21" t="s">
        <v>164</v>
      </c>
      <c r="F21" t="s"/>
      <c r="G21" t="s">
        <v>74</v>
      </c>
      <c r="H21" t="s">
        <v>75</v>
      </c>
      <c r="I21" t="s"/>
      <c r="J21" t="s">
        <v>76</v>
      </c>
      <c r="K21" t="n">
        <v>24.69</v>
      </c>
      <c r="L21" t="s">
        <v>77</v>
      </c>
      <c r="M21" t="s">
        <v>165</v>
      </c>
      <c r="N21" t="s">
        <v>120</v>
      </c>
      <c r="O21" t="s">
        <v>80</v>
      </c>
      <c r="P21" t="s">
        <v>164</v>
      </c>
      <c r="Q21" t="s"/>
      <c r="R21" t="s">
        <v>81</v>
      </c>
      <c r="S21" t="s">
        <v>166</v>
      </c>
      <c r="T21" t="s">
        <v>83</v>
      </c>
      <c r="U21" t="s"/>
      <c r="V21" t="s">
        <v>84</v>
      </c>
      <c r="W21" t="s">
        <v>99</v>
      </c>
      <c r="X21" t="s"/>
      <c r="Y21" t="s">
        <v>86</v>
      </c>
      <c r="Z21">
        <f>HYPERLINK("https://38.76.27.249/savepage/tk_15422097296590726_sr_1793.html","info")</f>
        <v/>
      </c>
      <c r="AA21" t="s"/>
      <c r="AB21" t="s"/>
      <c r="AC21" t="s"/>
      <c r="AD21" t="s">
        <v>87</v>
      </c>
      <c r="AE21" t="s"/>
      <c r="AF21" t="s"/>
      <c r="AG21" t="s"/>
      <c r="AH21" t="s"/>
      <c r="AI21" t="s"/>
      <c r="AJ21" t="s"/>
      <c r="AK21" t="s">
        <v>88</v>
      </c>
      <c r="AL21" t="s">
        <v>89</v>
      </c>
      <c r="AM21" t="s"/>
      <c r="AN21" t="s">
        <v>88</v>
      </c>
      <c r="AO21" t="s">
        <v>90</v>
      </c>
      <c r="AP21" t="n">
        <v>551</v>
      </c>
      <c r="AQ21" t="s">
        <v>91</v>
      </c>
      <c r="AR21" t="s">
        <v>92</v>
      </c>
      <c r="AS21" t="s"/>
      <c r="AT21" t="s">
        <v>93</v>
      </c>
      <c r="AU21" t="s"/>
      <c r="AV21" t="s"/>
      <c r="AW21" t="s"/>
      <c r="AX21" t="s"/>
      <c r="AY21" t="s"/>
      <c r="AZ21" t="s"/>
      <c r="BA21" t="s"/>
      <c r="BB21" t="n">
        <v>5043349</v>
      </c>
      <c r="BC21" t="s"/>
      <c r="BD21" t="s"/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94</v>
      </c>
    </row>
    <row r="22" spans="1:70">
      <c r="A22" t="s">
        <v>70</v>
      </c>
      <c r="B22" t="s">
        <v>71</v>
      </c>
      <c r="C22" t="s">
        <v>72</v>
      </c>
      <c r="D22" t="n">
        <v>1</v>
      </c>
      <c r="E22" t="s">
        <v>167</v>
      </c>
      <c r="F22" t="s"/>
      <c r="G22" t="s">
        <v>74</v>
      </c>
      <c r="H22" t="s">
        <v>75</v>
      </c>
      <c r="I22" t="s"/>
      <c r="J22" t="s">
        <v>76</v>
      </c>
      <c r="K22" t="n">
        <v>29.68</v>
      </c>
      <c r="L22" t="s">
        <v>77</v>
      </c>
      <c r="M22" t="s">
        <v>168</v>
      </c>
      <c r="N22" t="s">
        <v>169</v>
      </c>
      <c r="O22" t="s">
        <v>80</v>
      </c>
      <c r="P22" t="s">
        <v>167</v>
      </c>
      <c r="Q22" t="s"/>
      <c r="R22" t="s">
        <v>81</v>
      </c>
      <c r="S22" t="s">
        <v>170</v>
      </c>
      <c r="T22" t="s">
        <v>83</v>
      </c>
      <c r="U22" t="s"/>
      <c r="V22" t="s">
        <v>84</v>
      </c>
      <c r="W22" t="s">
        <v>85</v>
      </c>
      <c r="X22" t="s"/>
      <c r="Y22" t="s">
        <v>86</v>
      </c>
      <c r="Z22">
        <f>HYPERLINK("https://38.76.27.249/savepage/tk_15422084837404509_sr_1793.html","info")</f>
        <v/>
      </c>
      <c r="AA22" t="s"/>
      <c r="AB22" t="s"/>
      <c r="AC22" t="s"/>
      <c r="AD22" t="s">
        <v>87</v>
      </c>
      <c r="AE22" t="s"/>
      <c r="AF22" t="s"/>
      <c r="AG22" t="s"/>
      <c r="AH22" t="s"/>
      <c r="AI22" t="s"/>
      <c r="AJ22" t="s"/>
      <c r="AK22" t="s">
        <v>88</v>
      </c>
      <c r="AL22" t="s">
        <v>89</v>
      </c>
      <c r="AM22" t="s"/>
      <c r="AN22" t="s">
        <v>88</v>
      </c>
      <c r="AO22" t="s">
        <v>90</v>
      </c>
      <c r="AP22" t="n">
        <v>322</v>
      </c>
      <c r="AQ22" t="s">
        <v>91</v>
      </c>
      <c r="AR22" t="s">
        <v>92</v>
      </c>
      <c r="AS22" t="s"/>
      <c r="AT22" t="s">
        <v>93</v>
      </c>
      <c r="AU22" t="s"/>
      <c r="AV22" t="s"/>
      <c r="AW22" t="s"/>
      <c r="AX22" t="s"/>
      <c r="AY22" t="s"/>
      <c r="AZ22" t="s"/>
      <c r="BA22" t="s"/>
      <c r="BB22" t="n">
        <v>1119281</v>
      </c>
      <c r="BC22" t="s"/>
      <c r="BD22" t="s"/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94</v>
      </c>
    </row>
    <row r="23" spans="1:70">
      <c r="A23" t="s">
        <v>70</v>
      </c>
      <c r="B23" t="s">
        <v>71</v>
      </c>
      <c r="C23" t="s">
        <v>72</v>
      </c>
      <c r="D23" t="n">
        <v>1</v>
      </c>
      <c r="E23" t="s">
        <v>167</v>
      </c>
      <c r="F23" t="s"/>
      <c r="G23" t="s">
        <v>74</v>
      </c>
      <c r="H23" t="s">
        <v>75</v>
      </c>
      <c r="I23" t="s"/>
      <c r="J23" t="s">
        <v>76</v>
      </c>
      <c r="K23" t="n">
        <v>31.81</v>
      </c>
      <c r="L23" t="s">
        <v>77</v>
      </c>
      <c r="M23" t="s">
        <v>171</v>
      </c>
      <c r="N23" t="s">
        <v>169</v>
      </c>
      <c r="O23" t="s">
        <v>80</v>
      </c>
      <c r="P23" t="s">
        <v>167</v>
      </c>
      <c r="Q23" t="s"/>
      <c r="R23" t="s">
        <v>81</v>
      </c>
      <c r="S23" t="s">
        <v>172</v>
      </c>
      <c r="T23" t="s">
        <v>83</v>
      </c>
      <c r="U23" t="s"/>
      <c r="V23" t="s">
        <v>84</v>
      </c>
      <c r="W23" t="s">
        <v>99</v>
      </c>
      <c r="X23" t="s"/>
      <c r="Y23" t="s">
        <v>86</v>
      </c>
      <c r="Z23">
        <f>HYPERLINK("https://38.76.27.249/savepage/tk_15422084837404509_sr_1793.html","info")</f>
        <v/>
      </c>
      <c r="AA23" t="s"/>
      <c r="AB23" t="s"/>
      <c r="AC23" t="s"/>
      <c r="AD23" t="s">
        <v>87</v>
      </c>
      <c r="AE23" t="s"/>
      <c r="AF23" t="s"/>
      <c r="AG23" t="s"/>
      <c r="AH23" t="s"/>
      <c r="AI23" t="s"/>
      <c r="AJ23" t="s"/>
      <c r="AK23" t="s">
        <v>88</v>
      </c>
      <c r="AL23" t="s">
        <v>89</v>
      </c>
      <c r="AM23" t="s"/>
      <c r="AN23" t="s">
        <v>88</v>
      </c>
      <c r="AO23" t="s">
        <v>90</v>
      </c>
      <c r="AP23" t="n">
        <v>322</v>
      </c>
      <c r="AQ23" t="s">
        <v>91</v>
      </c>
      <c r="AR23" t="s">
        <v>92</v>
      </c>
      <c r="AS23" t="s"/>
      <c r="AT23" t="s">
        <v>93</v>
      </c>
      <c r="AU23" t="s"/>
      <c r="AV23" t="s"/>
      <c r="AW23" t="s"/>
      <c r="AX23" t="s"/>
      <c r="AY23" t="s"/>
      <c r="AZ23" t="s"/>
      <c r="BA23" t="s"/>
      <c r="BB23" t="n">
        <v>1119281</v>
      </c>
      <c r="BC23" t="s"/>
      <c r="BD23" t="s"/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94</v>
      </c>
    </row>
    <row r="24" spans="1:70">
      <c r="A24" t="s">
        <v>70</v>
      </c>
      <c r="B24" t="s">
        <v>71</v>
      </c>
      <c r="C24" t="s">
        <v>72</v>
      </c>
      <c r="D24" t="n">
        <v>1</v>
      </c>
      <c r="E24" t="s">
        <v>173</v>
      </c>
      <c r="F24" t="s"/>
      <c r="G24" t="s">
        <v>74</v>
      </c>
      <c r="H24" t="s">
        <v>75</v>
      </c>
      <c r="I24" t="s"/>
      <c r="J24" t="s">
        <v>76</v>
      </c>
      <c r="K24" t="n">
        <v>18.32</v>
      </c>
      <c r="L24" t="s">
        <v>77</v>
      </c>
      <c r="M24" t="s">
        <v>139</v>
      </c>
      <c r="N24" t="s">
        <v>124</v>
      </c>
      <c r="O24" t="s">
        <v>80</v>
      </c>
      <c r="P24" t="s">
        <v>173</v>
      </c>
      <c r="Q24" t="s"/>
      <c r="R24" t="s">
        <v>81</v>
      </c>
      <c r="S24" t="s">
        <v>174</v>
      </c>
      <c r="T24" t="s">
        <v>83</v>
      </c>
      <c r="U24" t="s"/>
      <c r="V24" t="s">
        <v>84</v>
      </c>
      <c r="W24" t="s">
        <v>99</v>
      </c>
      <c r="X24" t="s"/>
      <c r="Y24" t="s">
        <v>86</v>
      </c>
      <c r="Z24">
        <f>HYPERLINK("https://38.76.27.249/savepage/tk_15422086078005147_sr_1793.html","info")</f>
        <v/>
      </c>
      <c r="AA24" t="s"/>
      <c r="AB24" t="s"/>
      <c r="AC24" t="s"/>
      <c r="AD24" t="s">
        <v>87</v>
      </c>
      <c r="AE24" t="s"/>
      <c r="AF24" t="s"/>
      <c r="AG24" t="s"/>
      <c r="AH24" t="s"/>
      <c r="AI24" t="s"/>
      <c r="AJ24" t="s"/>
      <c r="AK24" t="s">
        <v>88</v>
      </c>
      <c r="AL24" t="s">
        <v>89</v>
      </c>
      <c r="AM24" t="s"/>
      <c r="AN24" t="s">
        <v>88</v>
      </c>
      <c r="AO24" t="s">
        <v>90</v>
      </c>
      <c r="AP24" t="n">
        <v>344</v>
      </c>
      <c r="AQ24" t="s">
        <v>91</v>
      </c>
      <c r="AR24" t="s">
        <v>92</v>
      </c>
      <c r="AS24" t="s"/>
      <c r="AT24" t="s">
        <v>93</v>
      </c>
      <c r="AU24" t="s"/>
      <c r="AV24" t="s"/>
      <c r="AW24" t="s"/>
      <c r="AX24" t="s"/>
      <c r="AY24" t="s"/>
      <c r="AZ24" t="s"/>
      <c r="BA24" t="s"/>
      <c r="BB24" t="n">
        <v>5043014</v>
      </c>
      <c r="BC24" t="s"/>
      <c r="BD24" t="s"/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94</v>
      </c>
    </row>
    <row r="25" spans="1:70">
      <c r="A25" t="s">
        <v>70</v>
      </c>
      <c r="B25" t="s">
        <v>71</v>
      </c>
      <c r="C25" t="s">
        <v>72</v>
      </c>
      <c r="D25" t="n">
        <v>1</v>
      </c>
      <c r="E25" t="s">
        <v>175</v>
      </c>
      <c r="F25" t="s"/>
      <c r="G25" t="s">
        <v>74</v>
      </c>
      <c r="H25" t="s">
        <v>75</v>
      </c>
      <c r="I25" t="s"/>
      <c r="J25" t="s">
        <v>76</v>
      </c>
      <c r="K25" t="n">
        <v>21.83</v>
      </c>
      <c r="L25" t="s">
        <v>77</v>
      </c>
      <c r="M25" t="s">
        <v>176</v>
      </c>
      <c r="N25" t="s">
        <v>146</v>
      </c>
      <c r="O25" t="s">
        <v>80</v>
      </c>
      <c r="P25" t="s">
        <v>175</v>
      </c>
      <c r="Q25" t="s"/>
      <c r="R25" t="s">
        <v>81</v>
      </c>
      <c r="S25" t="s">
        <v>177</v>
      </c>
      <c r="T25" t="s">
        <v>83</v>
      </c>
      <c r="U25" t="s"/>
      <c r="V25" t="s">
        <v>84</v>
      </c>
      <c r="W25" t="s">
        <v>99</v>
      </c>
      <c r="X25" t="s"/>
      <c r="Y25" t="s">
        <v>86</v>
      </c>
      <c r="Z25">
        <f>HYPERLINK("https://38.76.27.249/savepage/tk_1542207186400389_sr_1793.html","info")</f>
        <v/>
      </c>
      <c r="AA25" t="s"/>
      <c r="AB25" t="s"/>
      <c r="AC25" t="s"/>
      <c r="AD25" t="s">
        <v>87</v>
      </c>
      <c r="AE25" t="s"/>
      <c r="AF25" t="s"/>
      <c r="AG25" t="s"/>
      <c r="AH25" t="s"/>
      <c r="AI25" t="s"/>
      <c r="AJ25" t="s"/>
      <c r="AK25" t="s">
        <v>88</v>
      </c>
      <c r="AL25" t="s">
        <v>89</v>
      </c>
      <c r="AM25" t="s"/>
      <c r="AN25" t="s">
        <v>88</v>
      </c>
      <c r="AO25" t="s">
        <v>90</v>
      </c>
      <c r="AP25" t="n">
        <v>91</v>
      </c>
      <c r="AQ25" t="s">
        <v>91</v>
      </c>
      <c r="AR25" t="s">
        <v>92</v>
      </c>
      <c r="AS25" t="s"/>
      <c r="AT25" t="s">
        <v>93</v>
      </c>
      <c r="AU25" t="s"/>
      <c r="AV25" t="s"/>
      <c r="AW25" t="s"/>
      <c r="AX25" t="s"/>
      <c r="AY25" t="s"/>
      <c r="AZ25" t="s"/>
      <c r="BA25" t="s"/>
      <c r="BB25" t="n">
        <v>1179171</v>
      </c>
      <c r="BC25" t="s"/>
      <c r="BD25" t="s"/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94</v>
      </c>
    </row>
    <row r="26" spans="1:70">
      <c r="A26" t="s">
        <v>70</v>
      </c>
      <c r="B26" t="s">
        <v>71</v>
      </c>
      <c r="C26" t="s">
        <v>72</v>
      </c>
      <c r="D26" t="n">
        <v>1</v>
      </c>
      <c r="E26" t="s">
        <v>178</v>
      </c>
      <c r="F26" t="s"/>
      <c r="G26" t="s">
        <v>74</v>
      </c>
      <c r="H26" t="s">
        <v>75</v>
      </c>
      <c r="I26" t="s"/>
      <c r="J26" t="s">
        <v>76</v>
      </c>
      <c r="K26" t="n">
        <v>23.33</v>
      </c>
      <c r="L26" t="s">
        <v>77</v>
      </c>
      <c r="M26" t="s">
        <v>109</v>
      </c>
      <c r="N26" t="s">
        <v>97</v>
      </c>
      <c r="O26" t="s">
        <v>80</v>
      </c>
      <c r="P26" t="s">
        <v>178</v>
      </c>
      <c r="Q26" t="s"/>
      <c r="R26" t="s">
        <v>81</v>
      </c>
      <c r="S26" t="s">
        <v>158</v>
      </c>
      <c r="T26" t="s">
        <v>83</v>
      </c>
      <c r="U26" t="s"/>
      <c r="V26" t="s">
        <v>84</v>
      </c>
      <c r="W26" t="s">
        <v>99</v>
      </c>
      <c r="X26" t="s"/>
      <c r="Y26" t="s">
        <v>86</v>
      </c>
      <c r="Z26">
        <f>HYPERLINK("https://38.76.27.249/savepage/tk_1542209952232214_sr_1793.html","info")</f>
        <v/>
      </c>
      <c r="AA26" t="s"/>
      <c r="AB26" t="s"/>
      <c r="AC26" t="s"/>
      <c r="AD26" t="s">
        <v>87</v>
      </c>
      <c r="AE26" t="s"/>
      <c r="AF26" t="s"/>
      <c r="AG26" t="s"/>
      <c r="AH26" t="s"/>
      <c r="AI26" t="s"/>
      <c r="AJ26" t="s"/>
      <c r="AK26" t="s">
        <v>88</v>
      </c>
      <c r="AL26" t="s">
        <v>89</v>
      </c>
      <c r="AM26" t="s"/>
      <c r="AN26" t="s">
        <v>88</v>
      </c>
      <c r="AO26" t="s">
        <v>90</v>
      </c>
      <c r="AP26" t="n">
        <v>592</v>
      </c>
      <c r="AQ26" t="s">
        <v>91</v>
      </c>
      <c r="AR26" t="s">
        <v>92</v>
      </c>
      <c r="AS26" t="s"/>
      <c r="AT26" t="s">
        <v>93</v>
      </c>
      <c r="AU26" t="s"/>
      <c r="AV26" t="s"/>
      <c r="AW26" t="s"/>
      <c r="AX26" t="s"/>
      <c r="AY26" t="s"/>
      <c r="AZ26" t="s"/>
      <c r="BA26" t="s"/>
      <c r="BB26" t="n">
        <v>3650814</v>
      </c>
      <c r="BC26" t="s"/>
      <c r="BD26" t="s"/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94</v>
      </c>
    </row>
    <row r="27" spans="1:70">
      <c r="A27" t="s">
        <v>70</v>
      </c>
      <c r="B27" t="s">
        <v>71</v>
      </c>
      <c r="C27" t="s">
        <v>72</v>
      </c>
      <c r="D27" t="n">
        <v>1</v>
      </c>
      <c r="E27" t="s">
        <v>179</v>
      </c>
      <c r="F27" t="s"/>
      <c r="G27" t="s">
        <v>74</v>
      </c>
      <c r="H27" t="s">
        <v>75</v>
      </c>
      <c r="I27" t="s"/>
      <c r="J27" t="s">
        <v>76</v>
      </c>
      <c r="K27" t="n">
        <v>35.65</v>
      </c>
      <c r="L27" t="s">
        <v>77</v>
      </c>
      <c r="M27" t="s">
        <v>180</v>
      </c>
      <c r="N27" t="s">
        <v>131</v>
      </c>
      <c r="O27" t="s">
        <v>80</v>
      </c>
      <c r="P27" t="s">
        <v>179</v>
      </c>
      <c r="Q27" t="s"/>
      <c r="R27" t="s">
        <v>81</v>
      </c>
      <c r="S27" t="s">
        <v>181</v>
      </c>
      <c r="T27" t="s">
        <v>83</v>
      </c>
      <c r="U27" t="s"/>
      <c r="V27" t="s">
        <v>84</v>
      </c>
      <c r="W27" t="s">
        <v>99</v>
      </c>
      <c r="X27" t="s"/>
      <c r="Y27" t="s">
        <v>86</v>
      </c>
      <c r="Z27">
        <f>HYPERLINK("https://38.76.27.249/savepage/tk_1542208105330048_sr_1793.html","info")</f>
        <v/>
      </c>
      <c r="AA27" t="s"/>
      <c r="AB27" t="s"/>
      <c r="AC27" t="s"/>
      <c r="AD27" t="s">
        <v>87</v>
      </c>
      <c r="AE27" t="s"/>
      <c r="AF27" t="s"/>
      <c r="AG27" t="s"/>
      <c r="AH27" t="s"/>
      <c r="AI27" t="s"/>
      <c r="AJ27" t="s"/>
      <c r="AK27" t="s">
        <v>88</v>
      </c>
      <c r="AL27" t="s">
        <v>89</v>
      </c>
      <c r="AM27" t="s"/>
      <c r="AN27" t="s">
        <v>88</v>
      </c>
      <c r="AO27" t="s">
        <v>90</v>
      </c>
      <c r="AP27" t="n">
        <v>254</v>
      </c>
      <c r="AQ27" t="s">
        <v>91</v>
      </c>
      <c r="AR27" t="s">
        <v>92</v>
      </c>
      <c r="AS27" t="s"/>
      <c r="AT27" t="s">
        <v>93</v>
      </c>
      <c r="AU27" t="s"/>
      <c r="AV27" t="s"/>
      <c r="AW27" t="s"/>
      <c r="AX27" t="s"/>
      <c r="AY27" t="s"/>
      <c r="AZ27" t="s"/>
      <c r="BA27" t="s"/>
      <c r="BB27" t="n">
        <v>3578900</v>
      </c>
      <c r="BC27" t="s"/>
      <c r="BD27" t="s"/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94</v>
      </c>
    </row>
    <row r="28" spans="1:70">
      <c r="A28" t="s">
        <v>70</v>
      </c>
      <c r="B28" t="s">
        <v>71</v>
      </c>
      <c r="C28" t="s">
        <v>72</v>
      </c>
      <c r="D28" t="n">
        <v>1</v>
      </c>
      <c r="E28" t="s">
        <v>182</v>
      </c>
      <c r="F28" t="s"/>
      <c r="G28" t="s">
        <v>74</v>
      </c>
      <c r="H28" t="s">
        <v>75</v>
      </c>
      <c r="I28" t="s"/>
      <c r="J28" t="s">
        <v>76</v>
      </c>
      <c r="K28" t="n">
        <v>16.64</v>
      </c>
      <c r="L28" t="s">
        <v>77</v>
      </c>
      <c r="M28" t="s">
        <v>109</v>
      </c>
      <c r="N28" t="s">
        <v>131</v>
      </c>
      <c r="O28" t="s">
        <v>80</v>
      </c>
      <c r="P28" t="s">
        <v>182</v>
      </c>
      <c r="Q28" t="s"/>
      <c r="R28" t="s">
        <v>81</v>
      </c>
      <c r="S28" t="s">
        <v>183</v>
      </c>
      <c r="T28" t="s">
        <v>83</v>
      </c>
      <c r="U28" t="s"/>
      <c r="V28" t="s">
        <v>84</v>
      </c>
      <c r="W28" t="s">
        <v>85</v>
      </c>
      <c r="X28" t="s"/>
      <c r="Y28" t="s">
        <v>86</v>
      </c>
      <c r="Z28">
        <f>HYPERLINK("https://38.76.27.249/savepage/tk_15422101452258406_sr_1793.html","info")</f>
        <v/>
      </c>
      <c r="AA28" t="s"/>
      <c r="AB28" t="s"/>
      <c r="AC28" t="s"/>
      <c r="AD28" t="s">
        <v>87</v>
      </c>
      <c r="AE28" t="s"/>
      <c r="AF28" t="s"/>
      <c r="AG28" t="s"/>
      <c r="AH28" t="s"/>
      <c r="AI28" t="s"/>
      <c r="AJ28" t="s"/>
      <c r="AK28" t="s">
        <v>88</v>
      </c>
      <c r="AL28" t="s">
        <v>89</v>
      </c>
      <c r="AM28" t="s"/>
      <c r="AN28" t="s">
        <v>88</v>
      </c>
      <c r="AO28" t="s">
        <v>90</v>
      </c>
      <c r="AP28" t="n">
        <v>629</v>
      </c>
      <c r="AQ28" t="s">
        <v>91</v>
      </c>
      <c r="AR28" t="s">
        <v>92</v>
      </c>
      <c r="AS28" t="s"/>
      <c r="AT28" t="s">
        <v>93</v>
      </c>
      <c r="AU28" t="s"/>
      <c r="AV28" t="s"/>
      <c r="AW28" t="s"/>
      <c r="AX28" t="s"/>
      <c r="AY28" t="s"/>
      <c r="AZ28" t="s"/>
      <c r="BA28" t="s"/>
      <c r="BB28" t="n">
        <v>5247824</v>
      </c>
      <c r="BC28" t="s"/>
      <c r="BD28" t="s"/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94</v>
      </c>
    </row>
    <row r="29" spans="1:70">
      <c r="A29" t="s">
        <v>70</v>
      </c>
      <c r="B29" t="s">
        <v>71</v>
      </c>
      <c r="C29" t="s">
        <v>72</v>
      </c>
      <c r="D29" t="n">
        <v>1</v>
      </c>
      <c r="E29" t="s">
        <v>184</v>
      </c>
      <c r="F29" t="s"/>
      <c r="G29" t="s">
        <v>74</v>
      </c>
      <c r="H29" t="s">
        <v>75</v>
      </c>
      <c r="I29" t="s"/>
      <c r="J29" t="s">
        <v>76</v>
      </c>
      <c r="K29" t="n">
        <v>102.88</v>
      </c>
      <c r="L29" t="s">
        <v>77</v>
      </c>
      <c r="M29" t="s">
        <v>185</v>
      </c>
      <c r="N29" t="s">
        <v>186</v>
      </c>
      <c r="O29" t="s">
        <v>80</v>
      </c>
      <c r="P29" t="s">
        <v>184</v>
      </c>
      <c r="Q29" t="s"/>
      <c r="R29" t="s">
        <v>81</v>
      </c>
      <c r="S29" t="s">
        <v>187</v>
      </c>
      <c r="T29" t="s">
        <v>83</v>
      </c>
      <c r="U29" t="s"/>
      <c r="V29" t="s">
        <v>84</v>
      </c>
      <c r="W29" t="s">
        <v>85</v>
      </c>
      <c r="X29" t="s"/>
      <c r="Y29" t="s">
        <v>86</v>
      </c>
      <c r="Z29">
        <f>HYPERLINK("https://38.76.27.249/savepage/tk_1542206736660124_sr_1793.html","info")</f>
        <v/>
      </c>
      <c r="AA29" t="s"/>
      <c r="AB29" t="s"/>
      <c r="AC29" t="s"/>
      <c r="AD29" t="s">
        <v>87</v>
      </c>
      <c r="AE29" t="s"/>
      <c r="AF29" t="s"/>
      <c r="AG29" t="s"/>
      <c r="AH29" t="s"/>
      <c r="AI29" t="s"/>
      <c r="AJ29" t="s"/>
      <c r="AK29" t="s">
        <v>88</v>
      </c>
      <c r="AL29" t="s">
        <v>89</v>
      </c>
      <c r="AM29" t="s"/>
      <c r="AN29" t="s">
        <v>133</v>
      </c>
      <c r="AO29" t="s">
        <v>188</v>
      </c>
      <c r="AP29" t="n">
        <v>19</v>
      </c>
      <c r="AQ29" t="s">
        <v>91</v>
      </c>
      <c r="AR29" t="s">
        <v>71</v>
      </c>
      <c r="AS29" t="s"/>
      <c r="AT29" t="s">
        <v>93</v>
      </c>
      <c r="AU29" t="s"/>
      <c r="AV29" t="s"/>
      <c r="AW29" t="s"/>
      <c r="AX29" t="s"/>
      <c r="AY29" t="s"/>
      <c r="AZ29" t="s"/>
      <c r="BA29" t="s"/>
      <c r="BB29" t="n">
        <v>109699</v>
      </c>
      <c r="BC29" t="s"/>
      <c r="BD29" t="s"/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94</v>
      </c>
    </row>
    <row r="30" spans="1:70">
      <c r="A30" t="s">
        <v>70</v>
      </c>
      <c r="B30" t="s">
        <v>71</v>
      </c>
      <c r="C30" t="s">
        <v>72</v>
      </c>
      <c r="D30" t="n">
        <v>1</v>
      </c>
      <c r="E30" t="s">
        <v>184</v>
      </c>
      <c r="F30" t="s"/>
      <c r="G30" t="s">
        <v>74</v>
      </c>
      <c r="H30" t="s">
        <v>75</v>
      </c>
      <c r="I30" t="s"/>
      <c r="J30" t="s">
        <v>76</v>
      </c>
      <c r="K30" t="n">
        <v>105.35</v>
      </c>
      <c r="L30" t="s">
        <v>77</v>
      </c>
      <c r="M30" t="s">
        <v>189</v>
      </c>
      <c r="N30" t="s">
        <v>186</v>
      </c>
      <c r="O30" t="s">
        <v>80</v>
      </c>
      <c r="P30" t="s">
        <v>184</v>
      </c>
      <c r="Q30" t="s"/>
      <c r="R30" t="s">
        <v>81</v>
      </c>
      <c r="S30" t="s">
        <v>190</v>
      </c>
      <c r="T30" t="s">
        <v>83</v>
      </c>
      <c r="U30" t="s"/>
      <c r="V30" t="s">
        <v>84</v>
      </c>
      <c r="W30" t="s">
        <v>99</v>
      </c>
      <c r="X30" t="s"/>
      <c r="Y30" t="s">
        <v>86</v>
      </c>
      <c r="Z30">
        <f>HYPERLINK("https://38.76.27.249/savepage/tk_1542206736660124_sr_1793.html","info")</f>
        <v/>
      </c>
      <c r="AA30" t="s"/>
      <c r="AB30" t="s"/>
      <c r="AC30" t="s"/>
      <c r="AD30" t="s">
        <v>87</v>
      </c>
      <c r="AE30" t="s"/>
      <c r="AF30" t="s"/>
      <c r="AG30" t="s"/>
      <c r="AH30" t="s"/>
      <c r="AI30" t="s"/>
      <c r="AJ30" t="s"/>
      <c r="AK30" t="s">
        <v>88</v>
      </c>
      <c r="AL30" t="s">
        <v>89</v>
      </c>
      <c r="AM30" t="s"/>
      <c r="AN30" t="s">
        <v>133</v>
      </c>
      <c r="AO30" t="s">
        <v>191</v>
      </c>
      <c r="AP30" t="n">
        <v>19</v>
      </c>
      <c r="AQ30" t="s">
        <v>91</v>
      </c>
      <c r="AR30" t="s">
        <v>71</v>
      </c>
      <c r="AS30" t="s"/>
      <c r="AT30" t="s">
        <v>93</v>
      </c>
      <c r="AU30" t="s"/>
      <c r="AV30" t="s"/>
      <c r="AW30" t="s"/>
      <c r="AX30" t="s"/>
      <c r="AY30" t="s"/>
      <c r="AZ30" t="s"/>
      <c r="BA30" t="s"/>
      <c r="BB30" t="n">
        <v>109699</v>
      </c>
      <c r="BC30" t="s"/>
      <c r="BD30" t="s"/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94</v>
      </c>
    </row>
    <row r="31" spans="1:70">
      <c r="A31" t="s">
        <v>70</v>
      </c>
      <c r="B31" t="s">
        <v>71</v>
      </c>
      <c r="C31" t="s">
        <v>72</v>
      </c>
      <c r="D31" t="n">
        <v>1</v>
      </c>
      <c r="E31" t="s">
        <v>184</v>
      </c>
      <c r="F31" t="s"/>
      <c r="G31" t="s">
        <v>74</v>
      </c>
      <c r="H31" t="s">
        <v>75</v>
      </c>
      <c r="I31" t="s"/>
      <c r="J31" t="s">
        <v>76</v>
      </c>
      <c r="K31" t="n">
        <v>115.23</v>
      </c>
      <c r="L31" t="s">
        <v>77</v>
      </c>
      <c r="M31" t="s">
        <v>192</v>
      </c>
      <c r="N31" t="s">
        <v>186</v>
      </c>
      <c r="O31" t="s">
        <v>80</v>
      </c>
      <c r="P31" t="s">
        <v>184</v>
      </c>
      <c r="Q31" t="s"/>
      <c r="R31" t="s">
        <v>81</v>
      </c>
      <c r="S31" t="s">
        <v>193</v>
      </c>
      <c r="T31" t="s">
        <v>83</v>
      </c>
      <c r="U31" t="s"/>
      <c r="V31" t="s">
        <v>84</v>
      </c>
      <c r="W31" t="s">
        <v>99</v>
      </c>
      <c r="X31" t="s"/>
      <c r="Y31" t="s">
        <v>86</v>
      </c>
      <c r="Z31">
        <f>HYPERLINK("https://38.76.27.249/savepage/tk_1542206736660124_sr_1793.html","info")</f>
        <v/>
      </c>
      <c r="AA31" t="s"/>
      <c r="AB31" t="s"/>
      <c r="AC31" t="s"/>
      <c r="AD31" t="s">
        <v>87</v>
      </c>
      <c r="AE31" t="s"/>
      <c r="AF31" t="s"/>
      <c r="AG31" t="s"/>
      <c r="AH31" t="s"/>
      <c r="AI31" t="s"/>
      <c r="AJ31" t="s"/>
      <c r="AK31" t="s">
        <v>88</v>
      </c>
      <c r="AL31" t="s">
        <v>89</v>
      </c>
      <c r="AM31" t="s"/>
      <c r="AN31" t="s">
        <v>88</v>
      </c>
      <c r="AO31" t="s">
        <v>90</v>
      </c>
      <c r="AP31" t="n">
        <v>19</v>
      </c>
      <c r="AQ31" t="s">
        <v>91</v>
      </c>
      <c r="AR31" t="s">
        <v>71</v>
      </c>
      <c r="AS31" t="s"/>
      <c r="AT31" t="s">
        <v>93</v>
      </c>
      <c r="AU31" t="s"/>
      <c r="AV31" t="s"/>
      <c r="AW31" t="s"/>
      <c r="AX31" t="s"/>
      <c r="AY31" t="s"/>
      <c r="AZ31" t="s"/>
      <c r="BA31" t="s"/>
      <c r="BB31" t="n">
        <v>109699</v>
      </c>
      <c r="BC31" t="s"/>
      <c r="BD31" t="s"/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94</v>
      </c>
    </row>
    <row r="32" spans="1:70">
      <c r="A32" t="s">
        <v>70</v>
      </c>
      <c r="B32" t="s">
        <v>71</v>
      </c>
      <c r="C32" t="s">
        <v>72</v>
      </c>
      <c r="D32" t="n">
        <v>1</v>
      </c>
      <c r="E32" t="s">
        <v>194</v>
      </c>
      <c r="F32" t="s"/>
      <c r="G32" t="s">
        <v>74</v>
      </c>
      <c r="H32" t="s">
        <v>75</v>
      </c>
      <c r="I32" t="s"/>
      <c r="J32" t="s">
        <v>76</v>
      </c>
      <c r="K32" t="n">
        <v>29.02</v>
      </c>
      <c r="L32" t="s">
        <v>77</v>
      </c>
      <c r="M32" t="s">
        <v>195</v>
      </c>
      <c r="N32" t="s">
        <v>120</v>
      </c>
      <c r="O32" t="s">
        <v>80</v>
      </c>
      <c r="P32" t="s">
        <v>194</v>
      </c>
      <c r="Q32" t="s"/>
      <c r="R32" t="s">
        <v>81</v>
      </c>
      <c r="S32" t="s">
        <v>196</v>
      </c>
      <c r="T32" t="s">
        <v>83</v>
      </c>
      <c r="U32" t="s"/>
      <c r="V32" t="s">
        <v>84</v>
      </c>
      <c r="W32" t="s">
        <v>85</v>
      </c>
      <c r="X32" t="s"/>
      <c r="Y32" t="s">
        <v>86</v>
      </c>
      <c r="Z32">
        <f>HYPERLINK("https://38.76.27.249/savepage/tk_15422094585448632_sr_1793.html","info")</f>
        <v/>
      </c>
      <c r="AA32" t="s"/>
      <c r="AB32" t="s"/>
      <c r="AC32" t="s"/>
      <c r="AD32" t="s">
        <v>87</v>
      </c>
      <c r="AE32" t="s"/>
      <c r="AF32" t="s"/>
      <c r="AG32" t="s"/>
      <c r="AH32" t="s"/>
      <c r="AI32" t="s"/>
      <c r="AJ32" t="s"/>
      <c r="AK32" t="s">
        <v>88</v>
      </c>
      <c r="AL32" t="s">
        <v>89</v>
      </c>
      <c r="AM32" t="s"/>
      <c r="AN32" t="s">
        <v>88</v>
      </c>
      <c r="AO32" t="s">
        <v>90</v>
      </c>
      <c r="AP32" t="n">
        <v>502</v>
      </c>
      <c r="AQ32" t="s">
        <v>91</v>
      </c>
      <c r="AR32" t="s">
        <v>92</v>
      </c>
      <c r="AS32" t="s"/>
      <c r="AT32" t="s">
        <v>93</v>
      </c>
      <c r="AU32" t="s"/>
      <c r="AV32" t="s"/>
      <c r="AW32" t="s"/>
      <c r="AX32" t="s"/>
      <c r="AY32" t="s"/>
      <c r="AZ32" t="s"/>
      <c r="BA32" t="s"/>
      <c r="BB32" t="n">
        <v>1491363</v>
      </c>
      <c r="BC32" t="s"/>
      <c r="BD32" t="s"/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94</v>
      </c>
    </row>
    <row r="33" spans="1:70">
      <c r="A33" t="s">
        <v>70</v>
      </c>
      <c r="B33" t="s">
        <v>71</v>
      </c>
      <c r="C33" t="s">
        <v>72</v>
      </c>
      <c r="D33" t="n">
        <v>1</v>
      </c>
      <c r="E33" t="s">
        <v>197</v>
      </c>
      <c r="F33" t="s"/>
      <c r="G33" t="s">
        <v>74</v>
      </c>
      <c r="H33" t="s">
        <v>75</v>
      </c>
      <c r="I33" t="s"/>
      <c r="J33" t="s">
        <v>76</v>
      </c>
      <c r="K33" t="n">
        <v>26.26</v>
      </c>
      <c r="L33" t="s">
        <v>77</v>
      </c>
      <c r="M33" t="s">
        <v>198</v>
      </c>
      <c r="N33" t="s">
        <v>199</v>
      </c>
      <c r="O33" t="s">
        <v>80</v>
      </c>
      <c r="P33" t="s">
        <v>197</v>
      </c>
      <c r="Q33" t="s"/>
      <c r="R33" t="s">
        <v>81</v>
      </c>
      <c r="S33" t="s">
        <v>200</v>
      </c>
      <c r="T33" t="s">
        <v>83</v>
      </c>
      <c r="U33" t="s"/>
      <c r="V33" t="s">
        <v>84</v>
      </c>
      <c r="W33" t="s">
        <v>99</v>
      </c>
      <c r="X33" t="s"/>
      <c r="Y33" t="s">
        <v>86</v>
      </c>
      <c r="Z33">
        <f>HYPERLINK("https://38.76.27.249/savepage/tk_15422076144298635_sr_1793.html","info")</f>
        <v/>
      </c>
      <c r="AA33" t="s"/>
      <c r="AB33" t="s"/>
      <c r="AC33" t="s"/>
      <c r="AD33" t="s">
        <v>87</v>
      </c>
      <c r="AE33" t="s"/>
      <c r="AF33" t="s"/>
      <c r="AG33" t="s"/>
      <c r="AH33" t="s"/>
      <c r="AI33" t="s"/>
      <c r="AJ33" t="s"/>
      <c r="AK33" t="s">
        <v>88</v>
      </c>
      <c r="AL33" t="s">
        <v>89</v>
      </c>
      <c r="AM33" t="s"/>
      <c r="AN33" t="s">
        <v>88</v>
      </c>
      <c r="AO33" t="s">
        <v>90</v>
      </c>
      <c r="AP33" t="n">
        <v>167</v>
      </c>
      <c r="AQ33" t="s">
        <v>91</v>
      </c>
      <c r="AR33" t="s">
        <v>92</v>
      </c>
      <c r="AS33" t="s"/>
      <c r="AT33" t="s">
        <v>93</v>
      </c>
      <c r="AU33" t="s"/>
      <c r="AV33" t="s"/>
      <c r="AW33" t="s"/>
      <c r="AX33" t="s"/>
      <c r="AY33" t="s"/>
      <c r="AZ33" t="s"/>
      <c r="BA33" t="s"/>
      <c r="BB33" t="n">
        <v>5835914</v>
      </c>
      <c r="BC33" t="s"/>
      <c r="BD33" t="s"/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94</v>
      </c>
    </row>
    <row r="34" spans="1:70">
      <c r="A34" t="s">
        <v>70</v>
      </c>
      <c r="B34" t="s">
        <v>71</v>
      </c>
      <c r="C34" t="s">
        <v>72</v>
      </c>
      <c r="D34" t="n">
        <v>1</v>
      </c>
      <c r="E34" t="s">
        <v>201</v>
      </c>
      <c r="F34" t="s"/>
      <c r="G34" t="s">
        <v>74</v>
      </c>
      <c r="H34" t="s">
        <v>75</v>
      </c>
      <c r="I34" t="s"/>
      <c r="J34" t="s">
        <v>76</v>
      </c>
      <c r="K34" t="n">
        <v>27.57</v>
      </c>
      <c r="L34" t="s">
        <v>77</v>
      </c>
      <c r="M34" t="s">
        <v>202</v>
      </c>
      <c r="N34" t="s">
        <v>97</v>
      </c>
      <c r="O34" t="s">
        <v>80</v>
      </c>
      <c r="P34" t="s">
        <v>201</v>
      </c>
      <c r="Q34" t="s"/>
      <c r="R34" t="s">
        <v>81</v>
      </c>
      <c r="S34" t="s">
        <v>203</v>
      </c>
      <c r="T34" t="s">
        <v>83</v>
      </c>
      <c r="U34" t="s"/>
      <c r="V34" t="s">
        <v>84</v>
      </c>
      <c r="W34" t="s">
        <v>99</v>
      </c>
      <c r="X34" t="s"/>
      <c r="Y34" t="s">
        <v>86</v>
      </c>
      <c r="Z34">
        <f>HYPERLINK("https://38.76.27.249/savepage/tk_1542207886414489_sr_1793.html","info")</f>
        <v/>
      </c>
      <c r="AA34" t="s"/>
      <c r="AB34" t="s"/>
      <c r="AC34" t="s"/>
      <c r="AD34" t="s">
        <v>87</v>
      </c>
      <c r="AE34" t="s"/>
      <c r="AF34" t="s"/>
      <c r="AG34" t="s"/>
      <c r="AH34" t="s"/>
      <c r="AI34" t="s"/>
      <c r="AJ34" t="s"/>
      <c r="AK34" t="s">
        <v>88</v>
      </c>
      <c r="AL34" t="s">
        <v>89</v>
      </c>
      <c r="AM34" t="s"/>
      <c r="AN34" t="s">
        <v>88</v>
      </c>
      <c r="AO34" t="s">
        <v>90</v>
      </c>
      <c r="AP34" t="n">
        <v>215</v>
      </c>
      <c r="AQ34" t="s">
        <v>91</v>
      </c>
      <c r="AR34" t="s">
        <v>92</v>
      </c>
      <c r="AS34" t="s"/>
      <c r="AT34" t="s">
        <v>93</v>
      </c>
      <c r="AU34" t="s"/>
      <c r="AV34" t="s"/>
      <c r="AW34" t="s"/>
      <c r="AX34" t="s"/>
      <c r="AY34" t="s"/>
      <c r="AZ34" t="s"/>
      <c r="BA34" t="s"/>
      <c r="BB34" t="n">
        <v>4772264</v>
      </c>
      <c r="BC34" t="s"/>
      <c r="BD34" t="s"/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94</v>
      </c>
    </row>
    <row r="35" spans="1:70">
      <c r="A35" t="s">
        <v>70</v>
      </c>
      <c r="B35" t="s">
        <v>71</v>
      </c>
      <c r="C35" t="s">
        <v>72</v>
      </c>
      <c r="D35" t="n">
        <v>1</v>
      </c>
      <c r="E35" t="s">
        <v>204</v>
      </c>
      <c r="F35" t="s"/>
      <c r="G35" t="s">
        <v>74</v>
      </c>
      <c r="H35" t="s">
        <v>75</v>
      </c>
      <c r="I35" t="s"/>
      <c r="J35" t="s">
        <v>76</v>
      </c>
      <c r="K35" t="n">
        <v>22.84</v>
      </c>
      <c r="L35" t="s">
        <v>77</v>
      </c>
      <c r="M35" t="s">
        <v>205</v>
      </c>
      <c r="N35" t="s">
        <v>97</v>
      </c>
      <c r="O35" t="s">
        <v>80</v>
      </c>
      <c r="P35" t="s">
        <v>204</v>
      </c>
      <c r="Q35" t="s"/>
      <c r="R35" t="s">
        <v>81</v>
      </c>
      <c r="S35" t="s">
        <v>206</v>
      </c>
      <c r="T35" t="s">
        <v>83</v>
      </c>
      <c r="U35" t="s"/>
      <c r="V35" t="s">
        <v>84</v>
      </c>
      <c r="W35" t="s">
        <v>99</v>
      </c>
      <c r="X35" t="s"/>
      <c r="Y35" t="s">
        <v>86</v>
      </c>
      <c r="Z35">
        <f>HYPERLINK("https://38.76.27.249/savepage/tk_15422076488750927_sr_1793.html","info")</f>
        <v/>
      </c>
      <c r="AA35" t="s"/>
      <c r="AB35" t="s"/>
      <c r="AC35" t="s"/>
      <c r="AD35" t="s">
        <v>87</v>
      </c>
      <c r="AE35" t="s"/>
      <c r="AF35" t="s"/>
      <c r="AG35" t="s"/>
      <c r="AH35" t="s"/>
      <c r="AI35" t="s"/>
      <c r="AJ35" t="s"/>
      <c r="AK35" t="s">
        <v>88</v>
      </c>
      <c r="AL35" t="s">
        <v>89</v>
      </c>
      <c r="AM35" t="s"/>
      <c r="AN35" t="s">
        <v>88</v>
      </c>
      <c r="AO35" t="s">
        <v>90</v>
      </c>
      <c r="AP35" t="n">
        <v>173</v>
      </c>
      <c r="AQ35" t="s">
        <v>91</v>
      </c>
      <c r="AR35" t="s">
        <v>92</v>
      </c>
      <c r="AS35" t="s"/>
      <c r="AT35" t="s">
        <v>93</v>
      </c>
      <c r="AU35" t="s"/>
      <c r="AV35" t="s"/>
      <c r="AW35" t="s"/>
      <c r="AX35" t="s"/>
      <c r="AY35" t="s"/>
      <c r="AZ35" t="s"/>
      <c r="BA35" t="s"/>
      <c r="BB35" t="n">
        <v>1143957</v>
      </c>
      <c r="BC35" t="s"/>
      <c r="BD35" t="s"/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94</v>
      </c>
    </row>
    <row r="36" spans="1:70">
      <c r="A36" t="s">
        <v>70</v>
      </c>
      <c r="B36" t="s">
        <v>71</v>
      </c>
      <c r="C36" t="s">
        <v>72</v>
      </c>
      <c r="D36" t="n">
        <v>1</v>
      </c>
      <c r="E36" t="s">
        <v>207</v>
      </c>
      <c r="F36" t="s"/>
      <c r="G36" t="s">
        <v>74</v>
      </c>
      <c r="H36" t="s">
        <v>75</v>
      </c>
      <c r="I36" t="s"/>
      <c r="J36" t="s">
        <v>76</v>
      </c>
      <c r="K36" t="n">
        <v>70.86</v>
      </c>
      <c r="L36" t="s">
        <v>77</v>
      </c>
      <c r="M36" t="s">
        <v>208</v>
      </c>
      <c r="N36" t="s">
        <v>116</v>
      </c>
      <c r="O36" t="s">
        <v>80</v>
      </c>
      <c r="P36" t="s">
        <v>207</v>
      </c>
      <c r="Q36" t="s"/>
      <c r="R36" t="s">
        <v>81</v>
      </c>
      <c r="S36" t="s">
        <v>209</v>
      </c>
      <c r="T36" t="s">
        <v>83</v>
      </c>
      <c r="U36" t="s"/>
      <c r="V36" t="s">
        <v>84</v>
      </c>
      <c r="W36" t="s">
        <v>99</v>
      </c>
      <c r="X36" t="s"/>
      <c r="Y36" t="s">
        <v>86</v>
      </c>
      <c r="Z36">
        <f>HYPERLINK("https://38.76.27.249/savepage/tk_1542207146844191_sr_1793.html","info")</f>
        <v/>
      </c>
      <c r="AA36" t="s"/>
      <c r="AB36" t="s"/>
      <c r="AC36" t="s"/>
      <c r="AD36" t="s">
        <v>87</v>
      </c>
      <c r="AE36" t="s"/>
      <c r="AF36" t="s"/>
      <c r="AG36" t="s"/>
      <c r="AH36" t="s"/>
      <c r="AI36" t="s"/>
      <c r="AJ36" t="s"/>
      <c r="AK36" t="s">
        <v>88</v>
      </c>
      <c r="AL36" t="s">
        <v>89</v>
      </c>
      <c r="AM36" t="s"/>
      <c r="AN36" t="s">
        <v>88</v>
      </c>
      <c r="AO36" t="s">
        <v>90</v>
      </c>
      <c r="AP36" t="n">
        <v>84</v>
      </c>
      <c r="AQ36" t="s">
        <v>91</v>
      </c>
      <c r="AR36" t="s">
        <v>210</v>
      </c>
      <c r="AS36" t="s"/>
      <c r="AT36" t="s">
        <v>93</v>
      </c>
      <c r="AU36" t="s"/>
      <c r="AV36" t="s"/>
      <c r="AW36" t="s"/>
      <c r="AX36" t="s"/>
      <c r="AY36" t="s"/>
      <c r="AZ36" t="s"/>
      <c r="BA36" t="s"/>
      <c r="BB36" t="n">
        <v>1193313</v>
      </c>
      <c r="BC36" t="s"/>
      <c r="BD36" t="s"/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94</v>
      </c>
    </row>
    <row r="37" spans="1:70">
      <c r="A37" t="s">
        <v>70</v>
      </c>
      <c r="B37" t="s">
        <v>71</v>
      </c>
      <c r="C37" t="s">
        <v>72</v>
      </c>
      <c r="D37" t="n">
        <v>1</v>
      </c>
      <c r="E37" t="s">
        <v>211</v>
      </c>
      <c r="F37" t="s"/>
      <c r="G37" t="s">
        <v>74</v>
      </c>
      <c r="H37" t="s">
        <v>75</v>
      </c>
      <c r="I37" t="s"/>
      <c r="J37" t="s">
        <v>76</v>
      </c>
      <c r="K37" t="n">
        <v>29.75</v>
      </c>
      <c r="L37" t="s">
        <v>77</v>
      </c>
      <c r="M37" t="s">
        <v>212</v>
      </c>
      <c r="N37" t="s">
        <v>213</v>
      </c>
      <c r="O37" t="s">
        <v>80</v>
      </c>
      <c r="P37" t="s">
        <v>211</v>
      </c>
      <c r="Q37" t="s"/>
      <c r="R37" t="s">
        <v>81</v>
      </c>
      <c r="S37" t="s">
        <v>214</v>
      </c>
      <c r="T37" t="s">
        <v>83</v>
      </c>
      <c r="U37" t="s"/>
      <c r="V37" t="s">
        <v>84</v>
      </c>
      <c r="W37" t="s">
        <v>99</v>
      </c>
      <c r="X37" t="s"/>
      <c r="Y37" t="s">
        <v>86</v>
      </c>
      <c r="Z37">
        <f>HYPERLINK("https://38.76.27.249/savepage/tk_1542206887662921_sr_1793.html","info")</f>
        <v/>
      </c>
      <c r="AA37" t="s"/>
      <c r="AB37" t="s"/>
      <c r="AC37" t="s"/>
      <c r="AD37" t="s">
        <v>87</v>
      </c>
      <c r="AE37" t="s"/>
      <c r="AF37" t="s"/>
      <c r="AG37" t="s"/>
      <c r="AH37" t="s"/>
      <c r="AI37" t="s"/>
      <c r="AJ37" t="s"/>
      <c r="AK37" t="s">
        <v>88</v>
      </c>
      <c r="AL37" t="s">
        <v>89</v>
      </c>
      <c r="AM37" t="s"/>
      <c r="AN37" t="s">
        <v>133</v>
      </c>
      <c r="AO37" t="s">
        <v>215</v>
      </c>
      <c r="AP37" t="n">
        <v>46</v>
      </c>
      <c r="AQ37" t="s">
        <v>91</v>
      </c>
      <c r="AR37" t="s">
        <v>71</v>
      </c>
      <c r="AS37" t="s"/>
      <c r="AT37" t="s">
        <v>93</v>
      </c>
      <c r="AU37" t="s"/>
      <c r="AV37" t="s"/>
      <c r="AW37" t="s"/>
      <c r="AX37" t="s"/>
      <c r="AY37" t="s"/>
      <c r="AZ37" t="s"/>
      <c r="BA37" t="s"/>
      <c r="BB37" t="n">
        <v>251514</v>
      </c>
      <c r="BC37" t="s"/>
      <c r="BD37" t="s"/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94</v>
      </c>
    </row>
    <row r="38" spans="1:70">
      <c r="A38" t="s">
        <v>70</v>
      </c>
      <c r="B38" t="s">
        <v>71</v>
      </c>
      <c r="C38" t="s">
        <v>72</v>
      </c>
      <c r="D38" t="n">
        <v>1</v>
      </c>
      <c r="E38" t="s">
        <v>216</v>
      </c>
      <c r="F38" t="s"/>
      <c r="G38" t="s">
        <v>74</v>
      </c>
      <c r="H38" t="s">
        <v>75</v>
      </c>
      <c r="I38" t="s"/>
      <c r="J38" t="s">
        <v>76</v>
      </c>
      <c r="K38" t="n">
        <v>67.87</v>
      </c>
      <c r="L38" t="s">
        <v>77</v>
      </c>
      <c r="M38" t="s">
        <v>109</v>
      </c>
      <c r="N38" t="s">
        <v>217</v>
      </c>
      <c r="O38" t="s">
        <v>80</v>
      </c>
      <c r="P38" t="s">
        <v>216</v>
      </c>
      <c r="Q38" t="s"/>
      <c r="R38" t="s">
        <v>81</v>
      </c>
      <c r="S38" t="s">
        <v>218</v>
      </c>
      <c r="T38" t="s">
        <v>83</v>
      </c>
      <c r="U38" t="s"/>
      <c r="V38" t="s">
        <v>84</v>
      </c>
      <c r="W38" t="s">
        <v>85</v>
      </c>
      <c r="X38" t="s"/>
      <c r="Y38" t="s">
        <v>86</v>
      </c>
      <c r="Z38">
        <f>HYPERLINK("https://38.76.27.249/savepage/tk_15422090019724953_sr_1793.html","info")</f>
        <v/>
      </c>
      <c r="AA38" t="s"/>
      <c r="AB38" t="s"/>
      <c r="AC38" t="s"/>
      <c r="AD38" t="s">
        <v>87</v>
      </c>
      <c r="AE38" t="s"/>
      <c r="AF38" t="s"/>
      <c r="AG38" t="s"/>
      <c r="AH38" t="s"/>
      <c r="AI38" t="s"/>
      <c r="AJ38" t="s"/>
      <c r="AK38" t="s">
        <v>88</v>
      </c>
      <c r="AL38" t="s">
        <v>89</v>
      </c>
      <c r="AM38" t="s"/>
      <c r="AN38" t="s">
        <v>88</v>
      </c>
      <c r="AO38" t="s">
        <v>90</v>
      </c>
      <c r="AP38" t="n">
        <v>419</v>
      </c>
      <c r="AQ38" t="s">
        <v>91</v>
      </c>
      <c r="AR38" t="s">
        <v>92</v>
      </c>
      <c r="AS38" t="s"/>
      <c r="AT38" t="s">
        <v>93</v>
      </c>
      <c r="AU38" t="s"/>
      <c r="AV38" t="s"/>
      <c r="AW38" t="s"/>
      <c r="AX38" t="s"/>
      <c r="AY38" t="s"/>
      <c r="AZ38" t="s"/>
      <c r="BA38" t="s"/>
      <c r="BB38" t="n">
        <v>5211268</v>
      </c>
      <c r="BC38" t="s"/>
      <c r="BD38" t="s"/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94</v>
      </c>
    </row>
    <row r="39" spans="1:70">
      <c r="A39" t="s">
        <v>70</v>
      </c>
      <c r="B39" t="s">
        <v>71</v>
      </c>
      <c r="C39" t="s">
        <v>72</v>
      </c>
      <c r="D39" t="n">
        <v>1</v>
      </c>
      <c r="E39" t="s">
        <v>219</v>
      </c>
      <c r="F39" t="s"/>
      <c r="G39" t="s">
        <v>74</v>
      </c>
      <c r="H39" t="s">
        <v>75</v>
      </c>
      <c r="I39" t="s"/>
      <c r="J39" t="s">
        <v>76</v>
      </c>
      <c r="K39" t="n">
        <v>37.83</v>
      </c>
      <c r="L39" t="s">
        <v>77</v>
      </c>
      <c r="M39" t="s">
        <v>220</v>
      </c>
      <c r="N39" t="s">
        <v>79</v>
      </c>
      <c r="O39" t="s">
        <v>80</v>
      </c>
      <c r="P39" t="s">
        <v>219</v>
      </c>
      <c r="Q39" t="s"/>
      <c r="R39" t="s">
        <v>81</v>
      </c>
      <c r="S39" t="s">
        <v>221</v>
      </c>
      <c r="T39" t="s">
        <v>83</v>
      </c>
      <c r="U39" t="s"/>
      <c r="V39" t="s">
        <v>84</v>
      </c>
      <c r="W39" t="s">
        <v>85</v>
      </c>
      <c r="X39" t="s"/>
      <c r="Y39" t="s">
        <v>86</v>
      </c>
      <c r="Z39">
        <f>HYPERLINK("https://38.76.27.249/savepage/tk_15422092556524572_sr_1793.html","info")</f>
        <v/>
      </c>
      <c r="AA39" t="s"/>
      <c r="AB39" t="s"/>
      <c r="AC39" t="s"/>
      <c r="AD39" t="s">
        <v>87</v>
      </c>
      <c r="AE39" t="s"/>
      <c r="AF39" t="s"/>
      <c r="AG39" t="s"/>
      <c r="AH39" t="s"/>
      <c r="AI39" t="s"/>
      <c r="AJ39" t="s"/>
      <c r="AK39" t="s">
        <v>88</v>
      </c>
      <c r="AL39" t="s">
        <v>89</v>
      </c>
      <c r="AM39" t="s"/>
      <c r="AN39" t="s">
        <v>88</v>
      </c>
      <c r="AO39" t="s">
        <v>90</v>
      </c>
      <c r="AP39" t="n">
        <v>468</v>
      </c>
      <c r="AQ39" t="s">
        <v>91</v>
      </c>
      <c r="AR39" t="s">
        <v>92</v>
      </c>
      <c r="AS39" t="s"/>
      <c r="AT39" t="s">
        <v>93</v>
      </c>
      <c r="AU39" t="s"/>
      <c r="AV39" t="s"/>
      <c r="AW39" t="s"/>
      <c r="AX39" t="s"/>
      <c r="AY39" t="s"/>
      <c r="AZ39" t="s"/>
      <c r="BA39" t="s"/>
      <c r="BB39" t="n">
        <v>1109268</v>
      </c>
      <c r="BC39" t="s"/>
      <c r="BD39" t="s"/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94</v>
      </c>
    </row>
    <row r="40" spans="1:70">
      <c r="A40" t="s">
        <v>70</v>
      </c>
      <c r="B40" t="s">
        <v>71</v>
      </c>
      <c r="C40" t="s">
        <v>72</v>
      </c>
      <c r="D40" t="n">
        <v>1</v>
      </c>
      <c r="E40" t="s">
        <v>219</v>
      </c>
      <c r="F40" t="s"/>
      <c r="G40" t="s">
        <v>74</v>
      </c>
      <c r="H40" t="s">
        <v>75</v>
      </c>
      <c r="I40" t="s"/>
      <c r="J40" t="s">
        <v>76</v>
      </c>
      <c r="K40" t="n">
        <v>39.42</v>
      </c>
      <c r="L40" t="s">
        <v>77</v>
      </c>
      <c r="M40" t="s">
        <v>222</v>
      </c>
      <c r="N40" t="s">
        <v>79</v>
      </c>
      <c r="O40" t="s">
        <v>80</v>
      </c>
      <c r="P40" t="s">
        <v>219</v>
      </c>
      <c r="Q40" t="s"/>
      <c r="R40" t="s">
        <v>81</v>
      </c>
      <c r="S40" t="s">
        <v>223</v>
      </c>
      <c r="T40" t="s">
        <v>83</v>
      </c>
      <c r="U40" t="s"/>
      <c r="V40" t="s">
        <v>84</v>
      </c>
      <c r="W40" t="s">
        <v>99</v>
      </c>
      <c r="X40" t="s"/>
      <c r="Y40" t="s">
        <v>86</v>
      </c>
      <c r="Z40">
        <f>HYPERLINK("https://38.76.27.249/savepage/tk_15422092556524572_sr_1793.html","info")</f>
        <v/>
      </c>
      <c r="AA40" t="s"/>
      <c r="AB40" t="s"/>
      <c r="AC40" t="s"/>
      <c r="AD40" t="s">
        <v>87</v>
      </c>
      <c r="AE40" t="s"/>
      <c r="AF40" t="s"/>
      <c r="AG40" t="s"/>
      <c r="AH40" t="s"/>
      <c r="AI40" t="s"/>
      <c r="AJ40" t="s"/>
      <c r="AK40" t="s">
        <v>88</v>
      </c>
      <c r="AL40" t="s">
        <v>89</v>
      </c>
      <c r="AM40" t="s"/>
      <c r="AN40" t="s">
        <v>88</v>
      </c>
      <c r="AO40" t="s">
        <v>90</v>
      </c>
      <c r="AP40" t="n">
        <v>468</v>
      </c>
      <c r="AQ40" t="s">
        <v>91</v>
      </c>
      <c r="AR40" t="s">
        <v>92</v>
      </c>
      <c r="AS40" t="s"/>
      <c r="AT40" t="s">
        <v>93</v>
      </c>
      <c r="AU40" t="s"/>
      <c r="AV40" t="s"/>
      <c r="AW40" t="s"/>
      <c r="AX40" t="s"/>
      <c r="AY40" t="s"/>
      <c r="AZ40" t="s"/>
      <c r="BA40" t="s"/>
      <c r="BB40" t="n">
        <v>1109268</v>
      </c>
      <c r="BC40" t="s"/>
      <c r="BD40" t="s"/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94</v>
      </c>
    </row>
    <row r="41" spans="1:70">
      <c r="A41" t="s">
        <v>70</v>
      </c>
      <c r="B41" t="s">
        <v>71</v>
      </c>
      <c r="C41" t="s">
        <v>72</v>
      </c>
      <c r="D41" t="n">
        <v>1</v>
      </c>
      <c r="E41" t="s">
        <v>224</v>
      </c>
      <c r="F41" t="s"/>
      <c r="G41" t="s">
        <v>74</v>
      </c>
      <c r="H41" t="s">
        <v>75</v>
      </c>
      <c r="I41" t="s"/>
      <c r="J41" t="s">
        <v>76</v>
      </c>
      <c r="K41" t="n">
        <v>26.25</v>
      </c>
      <c r="L41" t="s">
        <v>77</v>
      </c>
      <c r="M41" t="s">
        <v>198</v>
      </c>
      <c r="N41" t="s">
        <v>225</v>
      </c>
      <c r="O41" t="s">
        <v>80</v>
      </c>
      <c r="P41" t="s">
        <v>224</v>
      </c>
      <c r="Q41" t="s"/>
      <c r="R41" t="s">
        <v>81</v>
      </c>
      <c r="S41" t="s">
        <v>226</v>
      </c>
      <c r="T41" t="s">
        <v>83</v>
      </c>
      <c r="U41" t="s"/>
      <c r="V41" t="s">
        <v>84</v>
      </c>
      <c r="W41" t="s">
        <v>99</v>
      </c>
      <c r="X41" t="s"/>
      <c r="Y41" t="s">
        <v>86</v>
      </c>
      <c r="Z41">
        <f>HYPERLINK("https://38.76.27.249/savepage/tk_1542209849196888_sr_1793.html","info")</f>
        <v/>
      </c>
      <c r="AA41" t="s"/>
      <c r="AB41" t="s"/>
      <c r="AC41" t="s"/>
      <c r="AD41" t="s">
        <v>87</v>
      </c>
      <c r="AE41" t="s"/>
      <c r="AF41" t="s"/>
      <c r="AG41" t="s"/>
      <c r="AH41" t="s"/>
      <c r="AI41" t="s"/>
      <c r="AJ41" t="s"/>
      <c r="AK41" t="s">
        <v>88</v>
      </c>
      <c r="AL41" t="s">
        <v>89</v>
      </c>
      <c r="AM41" t="s"/>
      <c r="AN41" t="s">
        <v>88</v>
      </c>
      <c r="AO41" t="s">
        <v>90</v>
      </c>
      <c r="AP41" t="n">
        <v>574</v>
      </c>
      <c r="AQ41" t="s">
        <v>91</v>
      </c>
      <c r="AR41" t="s">
        <v>92</v>
      </c>
      <c r="AS41" t="s"/>
      <c r="AT41" t="s">
        <v>93</v>
      </c>
      <c r="AU41" t="s"/>
      <c r="AV41" t="s"/>
      <c r="AW41" t="s"/>
      <c r="AX41" t="s"/>
      <c r="AY41" t="s"/>
      <c r="AZ41" t="s"/>
      <c r="BA41" t="s"/>
      <c r="BB41" t="n">
        <v>1965805</v>
      </c>
      <c r="BC41" t="s"/>
      <c r="BD41" t="s"/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94</v>
      </c>
    </row>
    <row r="42" spans="1:70">
      <c r="A42" t="s">
        <v>70</v>
      </c>
      <c r="B42" t="s">
        <v>71</v>
      </c>
      <c r="C42" t="s">
        <v>72</v>
      </c>
      <c r="D42" t="n">
        <v>1</v>
      </c>
      <c r="E42" t="s">
        <v>227</v>
      </c>
      <c r="F42" t="s"/>
      <c r="G42" t="s">
        <v>74</v>
      </c>
      <c r="H42" t="s">
        <v>75</v>
      </c>
      <c r="I42" t="s"/>
      <c r="J42" t="s">
        <v>76</v>
      </c>
      <c r="K42" t="n">
        <v>30.2</v>
      </c>
      <c r="L42" t="s">
        <v>77</v>
      </c>
      <c r="M42" t="s">
        <v>228</v>
      </c>
      <c r="N42" t="s">
        <v>97</v>
      </c>
      <c r="O42" t="s">
        <v>80</v>
      </c>
      <c r="P42" t="s">
        <v>227</v>
      </c>
      <c r="Q42" t="s"/>
      <c r="R42" t="s">
        <v>81</v>
      </c>
      <c r="S42" t="s">
        <v>229</v>
      </c>
      <c r="T42" t="s">
        <v>83</v>
      </c>
      <c r="U42" t="s"/>
      <c r="V42" t="s">
        <v>84</v>
      </c>
      <c r="W42" t="s">
        <v>85</v>
      </c>
      <c r="X42" t="s"/>
      <c r="Y42" t="s">
        <v>86</v>
      </c>
      <c r="Z42">
        <f>HYPERLINK("https://38.76.27.249/savepage/tk_15422093751527987_sr_1793.html","info")</f>
        <v/>
      </c>
      <c r="AA42" t="s"/>
      <c r="AB42" t="s"/>
      <c r="AC42" t="s"/>
      <c r="AD42" t="s">
        <v>87</v>
      </c>
      <c r="AE42" t="s"/>
      <c r="AF42" t="s"/>
      <c r="AG42" t="s"/>
      <c r="AH42" t="s"/>
      <c r="AI42" t="s"/>
      <c r="AJ42" t="s"/>
      <c r="AK42" t="s">
        <v>88</v>
      </c>
      <c r="AL42" t="s">
        <v>89</v>
      </c>
      <c r="AM42" t="s"/>
      <c r="AN42" t="s">
        <v>88</v>
      </c>
      <c r="AO42" t="s">
        <v>90</v>
      </c>
      <c r="AP42" t="n">
        <v>489</v>
      </c>
      <c r="AQ42" t="s">
        <v>91</v>
      </c>
      <c r="AR42" t="s">
        <v>92</v>
      </c>
      <c r="AS42" t="s"/>
      <c r="AT42" t="s">
        <v>93</v>
      </c>
      <c r="AU42" t="s"/>
      <c r="AV42" t="s"/>
      <c r="AW42" t="s"/>
      <c r="AX42" t="s"/>
      <c r="AY42" t="s"/>
      <c r="AZ42" t="s"/>
      <c r="BA42" t="s"/>
      <c r="BB42" t="n">
        <v>2820133</v>
      </c>
      <c r="BC42" t="s"/>
      <c r="BD42" t="s"/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94</v>
      </c>
    </row>
    <row r="43" spans="1:70">
      <c r="A43" t="s">
        <v>70</v>
      </c>
      <c r="B43" t="s">
        <v>71</v>
      </c>
      <c r="C43" t="s">
        <v>72</v>
      </c>
      <c r="D43" t="n">
        <v>1</v>
      </c>
      <c r="E43" t="s">
        <v>230</v>
      </c>
      <c r="F43" t="s"/>
      <c r="G43" t="s">
        <v>74</v>
      </c>
      <c r="H43" t="s">
        <v>75</v>
      </c>
      <c r="I43" t="s"/>
      <c r="J43" t="s">
        <v>76</v>
      </c>
      <c r="K43" t="n">
        <v>25.45</v>
      </c>
      <c r="L43" t="s">
        <v>77</v>
      </c>
      <c r="M43" t="s">
        <v>231</v>
      </c>
      <c r="N43" t="s">
        <v>157</v>
      </c>
      <c r="O43" t="s">
        <v>80</v>
      </c>
      <c r="P43" t="s">
        <v>230</v>
      </c>
      <c r="Q43" t="s"/>
      <c r="R43" t="s">
        <v>81</v>
      </c>
      <c r="S43" t="s">
        <v>232</v>
      </c>
      <c r="T43" t="s">
        <v>83</v>
      </c>
      <c r="U43" t="s"/>
      <c r="V43" t="s">
        <v>84</v>
      </c>
      <c r="W43" t="s">
        <v>99</v>
      </c>
      <c r="X43" t="s"/>
      <c r="Y43" t="s">
        <v>86</v>
      </c>
      <c r="Z43">
        <f>HYPERLINK("https://38.76.27.249/savepage/tk_15422086866125555_sr_1793.html","info")</f>
        <v/>
      </c>
      <c r="AA43" t="s"/>
      <c r="AB43" t="s"/>
      <c r="AC43" t="s"/>
      <c r="AD43" t="s">
        <v>87</v>
      </c>
      <c r="AE43" t="s"/>
      <c r="AF43" t="s"/>
      <c r="AG43" t="s"/>
      <c r="AH43" t="s"/>
      <c r="AI43" t="s"/>
      <c r="AJ43" t="s"/>
      <c r="AK43" t="s">
        <v>88</v>
      </c>
      <c r="AL43" t="s">
        <v>89</v>
      </c>
      <c r="AM43" t="s"/>
      <c r="AN43" t="s">
        <v>88</v>
      </c>
      <c r="AO43" t="s">
        <v>90</v>
      </c>
      <c r="AP43" t="n">
        <v>359</v>
      </c>
      <c r="AQ43" t="s">
        <v>91</v>
      </c>
      <c r="AR43" t="s">
        <v>92</v>
      </c>
      <c r="AS43" t="s"/>
      <c r="AT43" t="s">
        <v>93</v>
      </c>
      <c r="AU43" t="s"/>
      <c r="AV43" t="s"/>
      <c r="AW43" t="s"/>
      <c r="AX43" t="s"/>
      <c r="AY43" t="s"/>
      <c r="AZ43" t="s"/>
      <c r="BA43" t="s"/>
      <c r="BB43" t="n">
        <v>109693</v>
      </c>
      <c r="BC43" t="s"/>
      <c r="BD43" t="s"/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94</v>
      </c>
    </row>
    <row r="44" spans="1:70">
      <c r="A44" t="s">
        <v>70</v>
      </c>
      <c r="B44" t="s">
        <v>71</v>
      </c>
      <c r="C44" t="s">
        <v>72</v>
      </c>
      <c r="D44" t="n">
        <v>1</v>
      </c>
      <c r="E44" t="s">
        <v>233</v>
      </c>
      <c r="F44" t="s"/>
      <c r="G44" t="s">
        <v>74</v>
      </c>
      <c r="H44" t="s">
        <v>75</v>
      </c>
      <c r="I44" t="s"/>
      <c r="J44" t="s">
        <v>76</v>
      </c>
      <c r="K44" t="n">
        <v>37.86</v>
      </c>
      <c r="L44" t="s">
        <v>77</v>
      </c>
      <c r="M44" t="s">
        <v>234</v>
      </c>
      <c r="N44" t="s">
        <v>235</v>
      </c>
      <c r="O44" t="s">
        <v>80</v>
      </c>
      <c r="P44" t="s">
        <v>233</v>
      </c>
      <c r="Q44" t="s"/>
      <c r="R44" t="s">
        <v>81</v>
      </c>
      <c r="S44" t="s">
        <v>236</v>
      </c>
      <c r="T44" t="s">
        <v>83</v>
      </c>
      <c r="U44" t="s"/>
      <c r="V44" t="s">
        <v>84</v>
      </c>
      <c r="W44" t="s">
        <v>85</v>
      </c>
      <c r="X44" t="s"/>
      <c r="Y44" t="s">
        <v>86</v>
      </c>
      <c r="Z44">
        <f>HYPERLINK("https://38.76.27.249/savepage/tk_15422091769810562_sr_1793.html","info")</f>
        <v/>
      </c>
      <c r="AA44" t="s"/>
      <c r="AB44" t="s"/>
      <c r="AC44" t="s"/>
      <c r="AD44" t="s">
        <v>87</v>
      </c>
      <c r="AE44" t="s"/>
      <c r="AF44" t="s"/>
      <c r="AG44" t="s"/>
      <c r="AH44" t="s"/>
      <c r="AI44" t="s"/>
      <c r="AJ44" t="s"/>
      <c r="AK44" t="s">
        <v>88</v>
      </c>
      <c r="AL44" t="s">
        <v>89</v>
      </c>
      <c r="AM44" t="s"/>
      <c r="AN44" t="s">
        <v>88</v>
      </c>
      <c r="AO44" t="s">
        <v>90</v>
      </c>
      <c r="AP44" t="n">
        <v>452</v>
      </c>
      <c r="AQ44" t="s">
        <v>91</v>
      </c>
      <c r="AR44" t="s">
        <v>71</v>
      </c>
      <c r="AS44" t="s"/>
      <c r="AT44" t="s">
        <v>93</v>
      </c>
      <c r="AU44" t="s"/>
      <c r="AV44" t="s"/>
      <c r="AW44" t="s"/>
      <c r="AX44" t="s"/>
      <c r="AY44" t="s"/>
      <c r="AZ44" t="s"/>
      <c r="BA44" t="s"/>
      <c r="BB44" t="n">
        <v>2097932</v>
      </c>
      <c r="BC44" t="s"/>
      <c r="BD44" t="s"/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94</v>
      </c>
    </row>
    <row r="45" spans="1:70">
      <c r="A45" t="s">
        <v>70</v>
      </c>
      <c r="B45" t="s">
        <v>71</v>
      </c>
      <c r="C45" t="s">
        <v>72</v>
      </c>
      <c r="D45" t="n">
        <v>1</v>
      </c>
      <c r="E45" t="s">
        <v>237</v>
      </c>
      <c r="F45" t="s"/>
      <c r="G45" t="s">
        <v>74</v>
      </c>
      <c r="H45" t="s">
        <v>75</v>
      </c>
      <c r="I45" t="s"/>
      <c r="J45" t="s">
        <v>76</v>
      </c>
      <c r="K45" t="n">
        <v>13.35</v>
      </c>
      <c r="L45" t="s">
        <v>77</v>
      </c>
      <c r="M45" t="s">
        <v>238</v>
      </c>
      <c r="N45" t="s">
        <v>239</v>
      </c>
      <c r="O45" t="s">
        <v>80</v>
      </c>
      <c r="P45" t="s">
        <v>237</v>
      </c>
      <c r="Q45" t="s"/>
      <c r="R45" t="s">
        <v>81</v>
      </c>
      <c r="S45" t="s">
        <v>240</v>
      </c>
      <c r="T45" t="s">
        <v>83</v>
      </c>
      <c r="U45" t="s"/>
      <c r="V45" t="s">
        <v>84</v>
      </c>
      <c r="W45" t="s">
        <v>85</v>
      </c>
      <c r="X45" t="s"/>
      <c r="Y45" t="s">
        <v>86</v>
      </c>
      <c r="Z45">
        <f>HYPERLINK("https://38.76.27.249/savepage/tk_15422084233262494_sr_1793.html","info")</f>
        <v/>
      </c>
      <c r="AA45" t="s"/>
      <c r="AB45" t="s"/>
      <c r="AC45" t="s"/>
      <c r="AD45" t="s">
        <v>87</v>
      </c>
      <c r="AE45" t="s"/>
      <c r="AF45" t="s"/>
      <c r="AG45" t="s"/>
      <c r="AH45" t="s"/>
      <c r="AI45" t="s"/>
      <c r="AJ45" t="s"/>
      <c r="AK45" t="s">
        <v>88</v>
      </c>
      <c r="AL45" t="s">
        <v>89</v>
      </c>
      <c r="AM45" t="s"/>
      <c r="AN45" t="s">
        <v>88</v>
      </c>
      <c r="AO45" t="s">
        <v>90</v>
      </c>
      <c r="AP45" t="n">
        <v>312</v>
      </c>
      <c r="AQ45" t="s">
        <v>91</v>
      </c>
      <c r="AR45" t="s">
        <v>92</v>
      </c>
      <c r="AS45" t="s"/>
      <c r="AT45" t="s">
        <v>93</v>
      </c>
      <c r="AU45" t="s"/>
      <c r="AV45" t="s"/>
      <c r="AW45" t="s"/>
      <c r="AX45" t="s"/>
      <c r="AY45" t="s"/>
      <c r="AZ45" t="s"/>
      <c r="BA45" t="s"/>
      <c r="BB45" t="n">
        <v>2277829</v>
      </c>
      <c r="BC45" t="s"/>
      <c r="BD45" t="s"/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94</v>
      </c>
    </row>
    <row r="46" spans="1:70">
      <c r="A46" t="s">
        <v>70</v>
      </c>
      <c r="B46" t="s">
        <v>71</v>
      </c>
      <c r="C46" t="s">
        <v>72</v>
      </c>
      <c r="D46" t="n">
        <v>1</v>
      </c>
      <c r="E46" t="s">
        <v>241</v>
      </c>
      <c r="F46" t="s"/>
      <c r="G46" t="s">
        <v>74</v>
      </c>
      <c r="H46" t="s">
        <v>75</v>
      </c>
      <c r="I46" t="s"/>
      <c r="J46" t="s">
        <v>76</v>
      </c>
      <c r="K46" t="n">
        <v>26.5</v>
      </c>
      <c r="L46" t="s">
        <v>77</v>
      </c>
      <c r="M46" t="s">
        <v>113</v>
      </c>
      <c r="N46" t="s">
        <v>131</v>
      </c>
      <c r="O46" t="s">
        <v>80</v>
      </c>
      <c r="P46" t="s">
        <v>241</v>
      </c>
      <c r="Q46" t="s"/>
      <c r="R46" t="s">
        <v>81</v>
      </c>
      <c r="S46" t="s">
        <v>242</v>
      </c>
      <c r="T46" t="s">
        <v>83</v>
      </c>
      <c r="U46" t="s"/>
      <c r="V46" t="s">
        <v>84</v>
      </c>
      <c r="W46" t="s">
        <v>85</v>
      </c>
      <c r="X46" t="s"/>
      <c r="Y46" t="s">
        <v>86</v>
      </c>
      <c r="Z46">
        <f>HYPERLINK("https://38.76.27.249/savepage/tk_15422074378425052_sr_1793.html","info")</f>
        <v/>
      </c>
      <c r="AA46" t="s"/>
      <c r="AB46" t="s"/>
      <c r="AC46" t="s"/>
      <c r="AD46" t="s">
        <v>87</v>
      </c>
      <c r="AE46" t="s"/>
      <c r="AF46" t="s"/>
      <c r="AG46" t="s"/>
      <c r="AH46" t="s"/>
      <c r="AI46" t="s"/>
      <c r="AJ46" t="s"/>
      <c r="AK46" t="s">
        <v>88</v>
      </c>
      <c r="AL46" t="s">
        <v>89</v>
      </c>
      <c r="AM46" t="s"/>
      <c r="AN46" t="s">
        <v>88</v>
      </c>
      <c r="AO46" t="s">
        <v>90</v>
      </c>
      <c r="AP46" t="n">
        <v>135</v>
      </c>
      <c r="AQ46" t="s">
        <v>91</v>
      </c>
      <c r="AR46" t="s">
        <v>92</v>
      </c>
      <c r="AS46" t="s"/>
      <c r="AT46" t="s">
        <v>93</v>
      </c>
      <c r="AU46" t="s"/>
      <c r="AV46" t="s"/>
      <c r="AW46" t="s"/>
      <c r="AX46" t="s"/>
      <c r="AY46" t="s"/>
      <c r="AZ46" t="s"/>
      <c r="BA46" t="s"/>
      <c r="BB46" t="n">
        <v>3061564</v>
      </c>
      <c r="BC46" t="s"/>
      <c r="BD46" t="s"/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94</v>
      </c>
    </row>
    <row r="47" spans="1:70">
      <c r="A47" t="s">
        <v>70</v>
      </c>
      <c r="B47" t="s">
        <v>71</v>
      </c>
      <c r="C47" t="s">
        <v>72</v>
      </c>
      <c r="D47" t="n">
        <v>1</v>
      </c>
      <c r="E47" t="s">
        <v>241</v>
      </c>
      <c r="F47" t="s"/>
      <c r="G47" t="s">
        <v>74</v>
      </c>
      <c r="H47" t="s">
        <v>75</v>
      </c>
      <c r="I47" t="s"/>
      <c r="J47" t="s">
        <v>76</v>
      </c>
      <c r="K47" t="n">
        <v>28.08</v>
      </c>
      <c r="L47" t="s">
        <v>77</v>
      </c>
      <c r="M47" t="s">
        <v>243</v>
      </c>
      <c r="N47" t="s">
        <v>131</v>
      </c>
      <c r="O47" t="s">
        <v>80</v>
      </c>
      <c r="P47" t="s">
        <v>241</v>
      </c>
      <c r="Q47" t="s"/>
      <c r="R47" t="s">
        <v>81</v>
      </c>
      <c r="S47" t="s">
        <v>244</v>
      </c>
      <c r="T47" t="s">
        <v>83</v>
      </c>
      <c r="U47" t="s"/>
      <c r="V47" t="s">
        <v>84</v>
      </c>
      <c r="W47" t="s">
        <v>99</v>
      </c>
      <c r="X47" t="s"/>
      <c r="Y47" t="s">
        <v>86</v>
      </c>
      <c r="Z47">
        <f>HYPERLINK("https://38.76.27.249/savepage/tk_15422074378425052_sr_1793.html","info")</f>
        <v/>
      </c>
      <c r="AA47" t="s"/>
      <c r="AB47" t="s"/>
      <c r="AC47" t="s"/>
      <c r="AD47" t="s">
        <v>87</v>
      </c>
      <c r="AE47" t="s"/>
      <c r="AF47" t="s"/>
      <c r="AG47" t="s"/>
      <c r="AH47" t="s"/>
      <c r="AI47" t="s"/>
      <c r="AJ47" t="s"/>
      <c r="AK47" t="s">
        <v>88</v>
      </c>
      <c r="AL47" t="s">
        <v>89</v>
      </c>
      <c r="AM47" t="s"/>
      <c r="AN47" t="s">
        <v>88</v>
      </c>
      <c r="AO47" t="s">
        <v>90</v>
      </c>
      <c r="AP47" t="n">
        <v>135</v>
      </c>
      <c r="AQ47" t="s">
        <v>91</v>
      </c>
      <c r="AR47" t="s">
        <v>92</v>
      </c>
      <c r="AS47" t="s"/>
      <c r="AT47" t="s">
        <v>93</v>
      </c>
      <c r="AU47" t="s"/>
      <c r="AV47" t="s"/>
      <c r="AW47" t="s"/>
      <c r="AX47" t="s"/>
      <c r="AY47" t="s"/>
      <c r="AZ47" t="s"/>
      <c r="BA47" t="s"/>
      <c r="BB47" t="n">
        <v>3061564</v>
      </c>
      <c r="BC47" t="s"/>
      <c r="BD47" t="s"/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94</v>
      </c>
    </row>
    <row r="48" spans="1:70">
      <c r="A48" t="s">
        <v>70</v>
      </c>
      <c r="B48" t="s">
        <v>71</v>
      </c>
      <c r="C48" t="s">
        <v>72</v>
      </c>
      <c r="D48" t="n">
        <v>1</v>
      </c>
      <c r="E48" t="s">
        <v>245</v>
      </c>
      <c r="F48" t="s"/>
      <c r="G48" t="s">
        <v>74</v>
      </c>
      <c r="H48" t="s">
        <v>75</v>
      </c>
      <c r="I48" t="s"/>
      <c r="J48" t="s">
        <v>76</v>
      </c>
      <c r="K48" t="n">
        <v>16.38</v>
      </c>
      <c r="L48" t="s">
        <v>77</v>
      </c>
      <c r="M48" t="s">
        <v>246</v>
      </c>
      <c r="N48" t="s">
        <v>247</v>
      </c>
      <c r="O48" t="s">
        <v>80</v>
      </c>
      <c r="P48" t="s">
        <v>245</v>
      </c>
      <c r="Q48" t="s"/>
      <c r="R48" t="s">
        <v>81</v>
      </c>
      <c r="S48" t="s">
        <v>248</v>
      </c>
      <c r="T48" t="s">
        <v>83</v>
      </c>
      <c r="U48" t="s"/>
      <c r="V48" t="s">
        <v>84</v>
      </c>
      <c r="W48" t="s">
        <v>99</v>
      </c>
      <c r="X48" t="s"/>
      <c r="Y48" t="s">
        <v>86</v>
      </c>
      <c r="Z48">
        <f>HYPERLINK("https://38.76.27.249/savepage/tk_1542210148881333_sr_1793.html","info")</f>
        <v/>
      </c>
      <c r="AA48" t="s"/>
      <c r="AB48" t="s"/>
      <c r="AC48" t="s"/>
      <c r="AD48" t="s">
        <v>87</v>
      </c>
      <c r="AE48" t="s"/>
      <c r="AF48" t="s"/>
      <c r="AG48" t="s"/>
      <c r="AH48" t="s"/>
      <c r="AI48" t="s"/>
      <c r="AJ48" t="s"/>
      <c r="AK48" t="s">
        <v>88</v>
      </c>
      <c r="AL48" t="s">
        <v>89</v>
      </c>
      <c r="AM48" t="s"/>
      <c r="AN48" t="s">
        <v>88</v>
      </c>
      <c r="AO48" t="s">
        <v>90</v>
      </c>
      <c r="AP48" t="n">
        <v>630</v>
      </c>
      <c r="AQ48" t="s">
        <v>91</v>
      </c>
      <c r="AR48" t="s">
        <v>92</v>
      </c>
      <c r="AS48" t="s"/>
      <c r="AT48" t="s">
        <v>93</v>
      </c>
      <c r="AU48" t="s"/>
      <c r="AV48" t="s"/>
      <c r="AW48" t="s"/>
      <c r="AX48" t="s"/>
      <c r="AY48" t="s"/>
      <c r="AZ48" t="s"/>
      <c r="BA48" t="s"/>
      <c r="BB48" t="n">
        <v>5043438</v>
      </c>
      <c r="BC48" t="s"/>
      <c r="BD48" t="s"/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94</v>
      </c>
    </row>
    <row r="49" spans="1:70">
      <c r="A49" t="s">
        <v>70</v>
      </c>
      <c r="B49" t="s">
        <v>71</v>
      </c>
      <c r="C49" t="s">
        <v>72</v>
      </c>
      <c r="D49" t="n">
        <v>1</v>
      </c>
      <c r="E49" t="s">
        <v>249</v>
      </c>
      <c r="F49" t="s"/>
      <c r="G49" t="s">
        <v>74</v>
      </c>
      <c r="H49" t="s">
        <v>75</v>
      </c>
      <c r="I49" t="s"/>
      <c r="J49" t="s">
        <v>76</v>
      </c>
      <c r="K49" t="n">
        <v>30.56</v>
      </c>
      <c r="L49" t="s">
        <v>77</v>
      </c>
      <c r="M49" t="s">
        <v>250</v>
      </c>
      <c r="N49" t="s">
        <v>124</v>
      </c>
      <c r="O49" t="s">
        <v>80</v>
      </c>
      <c r="P49" t="s">
        <v>249</v>
      </c>
      <c r="Q49" t="s"/>
      <c r="R49" t="s">
        <v>81</v>
      </c>
      <c r="S49" t="s">
        <v>251</v>
      </c>
      <c r="T49" t="s">
        <v>83</v>
      </c>
      <c r="U49" t="s"/>
      <c r="V49" t="s">
        <v>84</v>
      </c>
      <c r="W49" t="s">
        <v>99</v>
      </c>
      <c r="X49" t="s"/>
      <c r="Y49" t="s">
        <v>86</v>
      </c>
      <c r="Z49">
        <f>HYPERLINK("https://38.76.27.249/savepage/tk_1542208357097117_sr_1793.html","info")</f>
        <v/>
      </c>
      <c r="AA49" t="s"/>
      <c r="AB49" t="s"/>
      <c r="AC49" t="s"/>
      <c r="AD49" t="s">
        <v>87</v>
      </c>
      <c r="AE49" t="s"/>
      <c r="AF49" t="s"/>
      <c r="AG49" t="s"/>
      <c r="AH49" t="s"/>
      <c r="AI49" t="s"/>
      <c r="AJ49" t="s"/>
      <c r="AK49" t="s">
        <v>88</v>
      </c>
      <c r="AL49" t="s">
        <v>89</v>
      </c>
      <c r="AM49" t="s"/>
      <c r="AN49" t="s">
        <v>88</v>
      </c>
      <c r="AO49" t="s">
        <v>90</v>
      </c>
      <c r="AP49" t="n">
        <v>301</v>
      </c>
      <c r="AQ49" t="s">
        <v>91</v>
      </c>
      <c r="AR49" t="s">
        <v>92</v>
      </c>
      <c r="AS49" t="s"/>
      <c r="AT49" t="s">
        <v>93</v>
      </c>
      <c r="AU49" t="s"/>
      <c r="AV49" t="s"/>
      <c r="AW49" t="s"/>
      <c r="AX49" t="s"/>
      <c r="AY49" t="s"/>
      <c r="AZ49" t="s"/>
      <c r="BA49" t="s"/>
      <c r="BB49" t="n">
        <v>2232322</v>
      </c>
      <c r="BC49" t="s"/>
      <c r="BD49" t="s"/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94</v>
      </c>
    </row>
    <row r="50" spans="1:70">
      <c r="A50" t="s">
        <v>70</v>
      </c>
      <c r="B50" t="s">
        <v>71</v>
      </c>
      <c r="C50" t="s">
        <v>72</v>
      </c>
      <c r="D50" t="n">
        <v>1</v>
      </c>
      <c r="E50" t="s">
        <v>252</v>
      </c>
      <c r="F50" t="s"/>
      <c r="G50" t="s">
        <v>74</v>
      </c>
      <c r="H50" t="s">
        <v>75</v>
      </c>
      <c r="I50" t="s"/>
      <c r="J50" t="s">
        <v>76</v>
      </c>
      <c r="K50" t="n">
        <v>30.23</v>
      </c>
      <c r="L50" t="s">
        <v>77</v>
      </c>
      <c r="M50" t="s">
        <v>228</v>
      </c>
      <c r="N50" t="s">
        <v>253</v>
      </c>
      <c r="O50" t="s">
        <v>80</v>
      </c>
      <c r="P50" t="s">
        <v>252</v>
      </c>
      <c r="Q50" t="s"/>
      <c r="R50" t="s">
        <v>81</v>
      </c>
      <c r="S50" t="s">
        <v>254</v>
      </c>
      <c r="T50" t="s">
        <v>83</v>
      </c>
      <c r="U50" t="s"/>
      <c r="V50" t="s">
        <v>84</v>
      </c>
      <c r="W50" t="s">
        <v>99</v>
      </c>
      <c r="X50" t="s"/>
      <c r="Y50" t="s">
        <v>86</v>
      </c>
      <c r="Z50">
        <f>HYPERLINK("https://38.76.27.249/savepage/tk_15422095102629306_sr_1793.html","info")</f>
        <v/>
      </c>
      <c r="AA50" t="s"/>
      <c r="AB50" t="s"/>
      <c r="AC50" t="s"/>
      <c r="AD50" t="s">
        <v>87</v>
      </c>
      <c r="AE50" t="s"/>
      <c r="AF50" t="s"/>
      <c r="AG50" t="s"/>
      <c r="AH50" t="s"/>
      <c r="AI50" t="s"/>
      <c r="AJ50" t="s"/>
      <c r="AK50" t="s">
        <v>88</v>
      </c>
      <c r="AL50" t="s">
        <v>89</v>
      </c>
      <c r="AM50" t="s"/>
      <c r="AN50" t="s">
        <v>88</v>
      </c>
      <c r="AO50" t="s">
        <v>90</v>
      </c>
      <c r="AP50" t="n">
        <v>511</v>
      </c>
      <c r="AQ50" t="s">
        <v>91</v>
      </c>
      <c r="AR50" t="s">
        <v>92</v>
      </c>
      <c r="AS50" t="s"/>
      <c r="AT50" t="s">
        <v>93</v>
      </c>
      <c r="AU50" t="s"/>
      <c r="AV50" t="s"/>
      <c r="AW50" t="s"/>
      <c r="AX50" t="s"/>
      <c r="AY50" t="s"/>
      <c r="AZ50" t="s"/>
      <c r="BA50" t="s"/>
      <c r="BB50" t="n">
        <v>2738088</v>
      </c>
      <c r="BC50" t="s"/>
      <c r="BD50" t="s"/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94</v>
      </c>
    </row>
    <row r="51" spans="1:70">
      <c r="A51" t="s">
        <v>70</v>
      </c>
      <c r="B51" t="s">
        <v>71</v>
      </c>
      <c r="C51" t="s">
        <v>72</v>
      </c>
      <c r="D51" t="n">
        <v>1</v>
      </c>
      <c r="E51" t="s">
        <v>255</v>
      </c>
      <c r="F51" t="s"/>
      <c r="G51" t="s">
        <v>74</v>
      </c>
      <c r="H51" t="s">
        <v>75</v>
      </c>
      <c r="I51" t="s"/>
      <c r="J51" t="s">
        <v>76</v>
      </c>
      <c r="K51" t="n">
        <v>62.02</v>
      </c>
      <c r="L51" t="s">
        <v>77</v>
      </c>
      <c r="M51" t="s">
        <v>256</v>
      </c>
      <c r="N51" t="s">
        <v>124</v>
      </c>
      <c r="O51" t="s">
        <v>80</v>
      </c>
      <c r="P51" t="s">
        <v>255</v>
      </c>
      <c r="Q51" t="s"/>
      <c r="R51" t="s">
        <v>81</v>
      </c>
      <c r="S51" t="s">
        <v>257</v>
      </c>
      <c r="T51" t="s">
        <v>83</v>
      </c>
      <c r="U51" t="s"/>
      <c r="V51" t="s">
        <v>84</v>
      </c>
      <c r="W51" t="s">
        <v>99</v>
      </c>
      <c r="X51" t="s"/>
      <c r="Y51" t="s">
        <v>86</v>
      </c>
      <c r="Z51">
        <f>HYPERLINK("https://38.76.27.249/savepage/tk_15422089905159168_sr_1793.html","info")</f>
        <v/>
      </c>
      <c r="AA51" t="s"/>
      <c r="AB51" t="s"/>
      <c r="AC51" t="s"/>
      <c r="AD51" t="s">
        <v>87</v>
      </c>
      <c r="AE51" t="s"/>
      <c r="AF51" t="s"/>
      <c r="AG51" t="s"/>
      <c r="AH51" t="s"/>
      <c r="AI51" t="s"/>
      <c r="AJ51" t="s"/>
      <c r="AK51" t="s">
        <v>88</v>
      </c>
      <c r="AL51" t="s">
        <v>89</v>
      </c>
      <c r="AM51" t="s"/>
      <c r="AN51" t="s">
        <v>88</v>
      </c>
      <c r="AO51" t="s">
        <v>90</v>
      </c>
      <c r="AP51" t="n">
        <v>417</v>
      </c>
      <c r="AQ51" t="s">
        <v>91</v>
      </c>
      <c r="AR51" t="s">
        <v>92</v>
      </c>
      <c r="AS51" t="s"/>
      <c r="AT51" t="s">
        <v>93</v>
      </c>
      <c r="AU51" t="s"/>
      <c r="AV51" t="s"/>
      <c r="AW51" t="s"/>
      <c r="AX51" t="s"/>
      <c r="AY51" t="s"/>
      <c r="AZ51" t="s"/>
      <c r="BA51" t="s"/>
      <c r="BB51" t="n">
        <v>109674</v>
      </c>
      <c r="BC51" t="s"/>
      <c r="BD51" t="s"/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2018-11-20T06:54:21Z</dcterms:created>
  <dcterms:modified xmlns:dcterms="http://purl.org/dc/terms/" xmlns:xsi="http://www.w3.org/2001/XMLSchema-instance" xsi:type="dcterms:W3CDTF">2018-11-20T06:54:21Z</dcterms:modified>
</cp:coreProperties>
</file>