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<sst xmlns="http://schemas.openxmlformats.org/spreadsheetml/2006/main" uniqueCount="780">
  <si>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</si>
  <si>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</si>
  <si>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</si>
  <si>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</si>
  <si>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</si>
  <si>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</si>
  <si>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</si>
  <si>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</si>
  <si>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</si>
  <si>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</si>
  <si>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</si>
  <si>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</si>
  <si>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</si>
  <si>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</si>
  <si>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</si>
  <si>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</si>
  <si>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</si>
  <si>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</si>
  <si>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</si>
  <si>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</si>
  <si>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</si>
  <si>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</si>
  <si>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</si>
  <si>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</si>
  <si>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</si>
  <si>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</si>
  <si>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</si>
  <si>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</si>
  <si>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</si>
  <si>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</si>
  <si>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</si>
  <si>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</si>
  <si>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</si>
  <si>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</si>
  <si>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</si>
  <si>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</si>
  <si>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</si>
  <si>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</si>
  <si>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</si>
  <si>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</si>
  <si>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</si>
  <si>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</si>
  <si>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</si>
  <si>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</si>
  <si>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</si>
  <si>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</si>
  <si>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</si>
  <si>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</si>
  <si>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</si>
  <si>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</si>
  <si>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</si>
  <si>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</si>
  <si>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</si>
  <si>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</si>
  <si>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</si>
  <si>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</si>
  <si>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</si>
  <si>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</si>
  <si>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</si>
  <si>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</si>
  <si>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</si>
  <si>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</si>
  <si>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</si>
  <si>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</si>
  <si>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</si>
  <si>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</si>
  <si>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</si>
  <si>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</si>
  <si>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</si>
  <si>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</si>
  <si>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23/11/2018 11:46</t>
  </si>
  <si>
    <t>Agoda</t>
  </si>
  <si>
    <t>21/12/2018</t>
  </si>
  <si>
    <t>Koh Jum Ocean Beach Resort</t>
  </si>
  <si>
    <t>UK</t>
  </si>
  <si>
    <t>KBV</t>
  </si>
  <si>
    <t>TH</t>
  </si>
  <si>
    <t>0</t>
  </si>
  <si>
    <t>39.54</t>
  </si>
  <si>
    <t>Superior Ocean View</t>
  </si>
  <si>
    <t>X09</t>
  </si>
  <si>
    <t>PENDI</t>
  </si>
  <si>
    <t>223.30</t>
  </si>
  <si>
    <t>GBP</t>
  </si>
  <si>
    <t>Available</t>
  </si>
  <si>
    <t>BB</t>
  </si>
  <si>
    <t>Completed</t>
  </si>
  <si>
    <t>CD</t>
  </si>
  <si>
    <t>N</t>
  </si>
  <si>
    <t>Y</t>
  </si>
  <si>
    <t>Extra low price! (non-refundable)</t>
  </si>
  <si>
    <t>Fixed</t>
  </si>
  <si>
    <t>2 Adt</t>
  </si>
  <si>
    <t>Short Term</t>
  </si>
  <si>
    <t>Koh Jum / Koh Pu</t>
  </si>
  <si>
    <t>51.22</t>
  </si>
  <si>
    <t>Ocean View Deluxe</t>
  </si>
  <si>
    <t>289.38</t>
  </si>
  <si>
    <t>89.9</t>
  </si>
  <si>
    <t>Ocean Suite</t>
  </si>
  <si>
    <t>507.94</t>
  </si>
  <si>
    <t>Railay Bay Resort and Spa</t>
  </si>
  <si>
    <t>31.72</t>
  </si>
  <si>
    <t>Deluxe Cottage</t>
  </si>
  <si>
    <t>Railay Bay Resort &amp; Spa</t>
  </si>
  <si>
    <t>169.52</t>
  </si>
  <si>
    <t>SAVE 40% TODAY!, Special deal!-Limited time offer. 15% discount!, Extra low price! (non-refundable)</t>
  </si>
  <si>
    <t>145 Moo 2, Ao Nang, Muang, Railay, Krabi, Thailand, 81180</t>
  </si>
  <si>
    <t>Krabi</t>
  </si>
  <si>
    <t>Priceline</t>
  </si>
  <si>
    <t>33.6</t>
  </si>
  <si>
    <t>179.56</t>
  </si>
  <si>
    <t xml:space="preserve">SAVE 36% TODAY!, Special deal!-Limited time offer. 10% discount!, </t>
  </si>
  <si>
    <t>35.38</t>
  </si>
  <si>
    <t>Deluxe with Bathtub</t>
  </si>
  <si>
    <t>189.06</t>
  </si>
  <si>
    <t>SAVE 37% TODAY!, Special deal!-Limited time offer. 15% discount!, Extra low price! (non-refundable)</t>
  </si>
  <si>
    <t>36.6</t>
  </si>
  <si>
    <t>195.72</t>
  </si>
  <si>
    <t xml:space="preserve">SAVE 31% TODAY!, </t>
  </si>
  <si>
    <t>Booking.com</t>
  </si>
  <si>
    <t>37.08</t>
  </si>
  <si>
    <t>198.20</t>
  </si>
  <si>
    <t xml:space="preserve">SAVE 34% TODAY!, Special deal!-Limited time offer. 10% discount!, </t>
  </si>
  <si>
    <t>40.36</t>
  </si>
  <si>
    <t>215.96</t>
  </si>
  <si>
    <t xml:space="preserve">SAVE 28% TODAY!, </t>
  </si>
  <si>
    <t>47.04</t>
  </si>
  <si>
    <t>jacuzzi villa</t>
  </si>
  <si>
    <t>251.38</t>
  </si>
  <si>
    <t>49.32</t>
  </si>
  <si>
    <t>263.50</t>
  </si>
  <si>
    <t xml:space="preserve">SAVE 37% TODAY!, Special deal!-Limited time offer. 10% discount!, </t>
  </si>
  <si>
    <t>52.64</t>
  </si>
  <si>
    <t>Basic Villa</t>
  </si>
  <si>
    <t>281.38</t>
  </si>
  <si>
    <t>None</t>
  </si>
  <si>
    <t>Select Rooms</t>
  </si>
  <si>
    <t>53.64</t>
  </si>
  <si>
    <t>286.82</t>
  </si>
  <si>
    <t xml:space="preserve">SAVE 32% TODAY!, </t>
  </si>
  <si>
    <t>54.18</t>
  </si>
  <si>
    <t xml:space="preserve">Railay Privacy Cottage with Breakfast </t>
  </si>
  <si>
    <t>289.50</t>
  </si>
  <si>
    <t>GTA</t>
  </si>
  <si>
    <t>56.78</t>
  </si>
  <si>
    <t>303.48</t>
  </si>
  <si>
    <t>Krabi Heritage Hotel</t>
  </si>
  <si>
    <t>28.4</t>
  </si>
  <si>
    <t>Superior Mountain View Room</t>
  </si>
  <si>
    <t>H3_5</t>
  </si>
  <si>
    <t>151.02</t>
  </si>
  <si>
    <t>SAVE 27% TODAY!, Extra low price! (non-refundable)</t>
  </si>
  <si>
    <t>31.3</t>
  </si>
  <si>
    <t>Superior Sea View Room</t>
  </si>
  <si>
    <t>166.54</t>
  </si>
  <si>
    <t>SAVE 26% TODAY!, Extra low price! (non-refundable)</t>
  </si>
  <si>
    <t>Deluxe Room</t>
  </si>
  <si>
    <t>33.5</t>
  </si>
  <si>
    <t>Superior Double or Twin Room with Mountain View</t>
  </si>
  <si>
    <t>179.04</t>
  </si>
  <si>
    <t>33.94</t>
  </si>
  <si>
    <t>Deluxe Sea View Room</t>
  </si>
  <si>
    <t>180.46</t>
  </si>
  <si>
    <t>36.54</t>
  </si>
  <si>
    <t>195.32</t>
  </si>
  <si>
    <t>Superior Double or Twin Room with Sea View</t>
  </si>
  <si>
    <t>39.58</t>
  </si>
  <si>
    <t>211.60</t>
  </si>
  <si>
    <t>Koh Pu Villa</t>
  </si>
  <si>
    <t>12.2</t>
  </si>
  <si>
    <t>Villa</t>
  </si>
  <si>
    <t>174.40</t>
  </si>
  <si>
    <t>RO</t>
  </si>
  <si>
    <t>323 M.2 T. Koh Sriboya, Nueklong, Koh Jum / Koh Pu, Koh Jum / Koh Pu Krabi, Thailand, 81130</t>
  </si>
  <si>
    <t>15.26</t>
  </si>
  <si>
    <t>218.00</t>
  </si>
  <si>
    <t>16.96</t>
  </si>
  <si>
    <t>242.22</t>
  </si>
  <si>
    <t>Villa with Sea View</t>
  </si>
  <si>
    <t>13.32</t>
  </si>
  <si>
    <t>Private Pool Villa</t>
  </si>
  <si>
    <t>190.26</t>
  </si>
  <si>
    <t>16.62</t>
  </si>
  <si>
    <t>237.82</t>
  </si>
  <si>
    <t>18.5</t>
  </si>
  <si>
    <t>264.24</t>
  </si>
  <si>
    <t>Racha Sunset Resort (Koh Siboya)</t>
  </si>
  <si>
    <t>3.44</t>
  </si>
  <si>
    <t>Standard Fan Twin Bungalow</t>
  </si>
  <si>
    <t>19.46</t>
  </si>
  <si>
    <t xml:space="preserve">SAVE 41% TODAY!, </t>
  </si>
  <si>
    <t>64 Moo.7 Baan Langkoh,, Koh Sriboya, Koh Sriboya Krabi, Thailand, 81130</t>
  </si>
  <si>
    <t>4.68</t>
  </si>
  <si>
    <t>Double Air Conditioning</t>
  </si>
  <si>
    <t>26.46</t>
  </si>
  <si>
    <t xml:space="preserve">SAVE 38% TODAY!, </t>
  </si>
  <si>
    <t>Standard Fan Double Bungalow</t>
  </si>
  <si>
    <t>3.54</t>
  </si>
  <si>
    <t>20.02</t>
  </si>
  <si>
    <t xml:space="preserve">SAVE 39% TODAY!, </t>
  </si>
  <si>
    <t>The Tubkaak Krabi Boutique Resort</t>
  </si>
  <si>
    <t>77.78</t>
  </si>
  <si>
    <t>Garden</t>
  </si>
  <si>
    <t>415.66</t>
  </si>
  <si>
    <t>SAVE 54% TODAY!, Flash Deal-Limited time offer. 30% discount!, Extra low price! (non-refundable)</t>
  </si>
  <si>
    <t>123 Moo 3, Tumbol Nongtalay, Amphur Muang, Tub Kaek Beach, Krabi, Thailand, 81180</t>
  </si>
  <si>
    <t>85.58</t>
  </si>
  <si>
    <t>Deluxe</t>
  </si>
  <si>
    <t>457.40</t>
  </si>
  <si>
    <t>SAVE 51% TODAY!, Flash Deal-Limited time offer. 30% discount!, Extra low price! (non-refundable)</t>
  </si>
  <si>
    <t>88.32</t>
  </si>
  <si>
    <t>472.42</t>
  </si>
  <si>
    <t xml:space="preserve">SAVE 47% TODAY!, </t>
  </si>
  <si>
    <t>94.74</t>
  </si>
  <si>
    <t>506.34</t>
  </si>
  <si>
    <t>SAVE 46% TODAY!, Extra low price! (non-refundable)</t>
  </si>
  <si>
    <t>96.12</t>
  </si>
  <si>
    <t>514.10</t>
  </si>
  <si>
    <t xml:space="preserve">SAVE 45% TODAY!, </t>
  </si>
  <si>
    <t>120.36</t>
  </si>
  <si>
    <t>Premier Pool Villa</t>
  </si>
  <si>
    <t>643.22</t>
  </si>
  <si>
    <t>SAVE 53% TODAY!, Flash Deal-Limited time offer. 35% discount!, Extra low price! (non-refundable)</t>
  </si>
  <si>
    <t>133.92</t>
  </si>
  <si>
    <t>DOUBLE PREMIER POOL - BED AND BREAKFAST</t>
  </si>
  <si>
    <t>715.72</t>
  </si>
  <si>
    <t>135.1</t>
  </si>
  <si>
    <t>722.52</t>
  </si>
  <si>
    <t>135.4</t>
  </si>
  <si>
    <t>Beach Pool Villa</t>
  </si>
  <si>
    <t>723.64</t>
  </si>
  <si>
    <t>SAVE 57% TODAY!, Flash Deal-Limited time offer. 35% discount!, Extra low price! (non-refundable)</t>
  </si>
  <si>
    <t>150.66</t>
  </si>
  <si>
    <t>805.20</t>
  </si>
  <si>
    <t>SAVE 53% TODAY!, Extra low price! (non-refundable)</t>
  </si>
  <si>
    <t>152.0</t>
  </si>
  <si>
    <t>812.84</t>
  </si>
  <si>
    <t xml:space="preserve">SAVE 52% TODAY!, </t>
  </si>
  <si>
    <t>Golden Pearl Beach Resort</t>
  </si>
  <si>
    <t>3.62</t>
  </si>
  <si>
    <t>Fan Bungalow</t>
  </si>
  <si>
    <t>19.24</t>
  </si>
  <si>
    <t>308 Moo 5, T.Sriboya A.Nuaklong, Koh Jum / Koh Pu, Koh Jum / Koh Pu Krabi, Thailand, 81130</t>
  </si>
  <si>
    <t>13.14</t>
  </si>
  <si>
    <t>Garden View Bungalow</t>
  </si>
  <si>
    <t>69.90</t>
  </si>
  <si>
    <t xml:space="preserve">SAVE 18% TODAY!, </t>
  </si>
  <si>
    <t>Koh Jum Freeda Resort</t>
  </si>
  <si>
    <t>14.84</t>
  </si>
  <si>
    <t>Deluxe Bungalow with Sea View</t>
  </si>
  <si>
    <t>79.40</t>
  </si>
  <si>
    <t>18.56</t>
  </si>
  <si>
    <t>Beachfront Bungalow - Double</t>
  </si>
  <si>
    <t>99.24</t>
  </si>
  <si>
    <t>Marina Express Fisherman Aonang</t>
  </si>
  <si>
    <t>15.96</t>
  </si>
  <si>
    <t>One-Bedroom Villa</t>
  </si>
  <si>
    <t>Marina Express - Fisherman Hotel - Ao Nang</t>
  </si>
  <si>
    <t>84.80</t>
  </si>
  <si>
    <t>SAVE 76% TODAY!, Special deal!-Limited time offer. 25% discount!, Extra low price! (non-refundable)</t>
  </si>
  <si>
    <t>17.02</t>
  </si>
  <si>
    <t>90.52</t>
  </si>
  <si>
    <t xml:space="preserve">SAVE 74% TODAY!, Special deal!-Limited time offer. 20% discount!, </t>
  </si>
  <si>
    <t>17.38</t>
  </si>
  <si>
    <t>92.44</t>
  </si>
  <si>
    <t>SAVE 74% TODAY!, Special deal!-Limited time offer. 25% discount!, Extra low price! (non-refundable)</t>
  </si>
  <si>
    <t>18.34</t>
  </si>
  <si>
    <t>97.56</t>
  </si>
  <si>
    <t xml:space="preserve">SAVE 72% TODAY!, Special deal!-Limited time offer. 20% discount!, </t>
  </si>
  <si>
    <t>20.1</t>
  </si>
  <si>
    <t>107.52</t>
  </si>
  <si>
    <t xml:space="preserve">SAVE 70% TODAY!, </t>
  </si>
  <si>
    <t>21.42</t>
  </si>
  <si>
    <t>114.70</t>
  </si>
  <si>
    <t xml:space="preserve">SAVE 68% TODAY!, </t>
  </si>
  <si>
    <t>21.66</t>
  </si>
  <si>
    <t>115.80</t>
  </si>
  <si>
    <t xml:space="preserve">SAVE 67% TODAY!, </t>
  </si>
  <si>
    <t>Railay Great View Resort &amp; Spa</t>
  </si>
  <si>
    <t>38.68</t>
  </si>
  <si>
    <t>Deluxe Room Partial Ocean View</t>
  </si>
  <si>
    <t>Railay Great View Resort</t>
  </si>
  <si>
    <t>206.70</t>
  </si>
  <si>
    <t>SAVE 71% TODAY!, Extra low price! (non-refundable)</t>
  </si>
  <si>
    <t>588 Moo 2 Aonang, Railay, Krabi, Thailand, 81180</t>
  </si>
  <si>
    <t>41.66</t>
  </si>
  <si>
    <t>Grand Deluxe Sea View</t>
  </si>
  <si>
    <t>222.60</t>
  </si>
  <si>
    <t>SAVE 69% TODAY!, Extra low price! (non-refundable)</t>
  </si>
  <si>
    <t>45.3</t>
  </si>
  <si>
    <t>242.14</t>
  </si>
  <si>
    <t xml:space="preserve">SAVE 66% TODAY!, </t>
  </si>
  <si>
    <t>48.26</t>
  </si>
  <si>
    <t>258.04</t>
  </si>
  <si>
    <t xml:space="preserve">SAVE 63% TODAY!, </t>
  </si>
  <si>
    <t>48.82</t>
  </si>
  <si>
    <t>260.84</t>
  </si>
  <si>
    <t>51.96</t>
  </si>
  <si>
    <t>277.90</t>
  </si>
  <si>
    <t xml:space="preserve">SAVE 61% TODAY!, </t>
  </si>
  <si>
    <t>61.98</t>
  </si>
  <si>
    <t>331.48</t>
  </si>
  <si>
    <t xml:space="preserve">SAVE 53% TODAY!, </t>
  </si>
  <si>
    <t>65.72</t>
  </si>
  <si>
    <t>351.34</t>
  </si>
  <si>
    <t xml:space="preserve">SAVE 50% TODAY!, </t>
  </si>
  <si>
    <t>Ao Nang Cliff View Resort</t>
  </si>
  <si>
    <t>13.04</t>
  </si>
  <si>
    <t>Standard</t>
  </si>
  <si>
    <t>69.40</t>
  </si>
  <si>
    <t>SAVE 80% TODAY!, Special deal!-Limited time offer. 10% discount!, Extra low price! (non-refundable)</t>
  </si>
  <si>
    <t>10/5 Soi 11, Moo 2 aonang Muang Krabi, Ao Nang, Krabi, Thailand, 81180</t>
  </si>
  <si>
    <t>14.68</t>
  </si>
  <si>
    <t>78.18</t>
  </si>
  <si>
    <t xml:space="preserve">SAVE 77% TODAY!, Special deal!-Limited time offer. 10% discount!, </t>
  </si>
  <si>
    <t>16.1</t>
  </si>
  <si>
    <t>85.68</t>
  </si>
  <si>
    <t xml:space="preserve">SAVE 75% TODAY!, Special deal!-Limited time offer. 10% discount!, </t>
  </si>
  <si>
    <t>19.86</t>
  </si>
  <si>
    <t>Deluxe Suite</t>
  </si>
  <si>
    <t>105.60</t>
  </si>
  <si>
    <t>SAVE 79% TODAY!, Special deal!-Limited time offer. 10% discount!, Extra low price! (non-refundable)</t>
  </si>
  <si>
    <t>iRest Ao Nang Sea Front</t>
  </si>
  <si>
    <t>17.04</t>
  </si>
  <si>
    <t>Superior (Double Bed)</t>
  </si>
  <si>
    <t>90.60</t>
  </si>
  <si>
    <t xml:space="preserve">SAVE 38% TODAY!, Flash Deal-Limited time offer. 30% discount!, </t>
  </si>
  <si>
    <t>273 Moo 2, Ao Nang, Krabi, Thailand, 81180</t>
  </si>
  <si>
    <t>22.14</t>
  </si>
  <si>
    <t>117.72</t>
  </si>
  <si>
    <t xml:space="preserve">SAVE 37% TODAY!, Flash Deal-Limited time offer. 30% discount!, </t>
  </si>
  <si>
    <t>18.38</t>
  </si>
  <si>
    <t>Deluxe (Double Bed)</t>
  </si>
  <si>
    <t>97.74</t>
  </si>
  <si>
    <t>23.3</t>
  </si>
  <si>
    <t>123.88</t>
  </si>
  <si>
    <t>Jungle Hill Beach Bungalow</t>
  </si>
  <si>
    <t>6.02</t>
  </si>
  <si>
    <t>Bungalow</t>
  </si>
  <si>
    <t>34.04</t>
  </si>
  <si>
    <t>Kohjum 58 M.5 T.Kohsriboya, Koh Jum / Koh Pu, Koh Jum / Koh Pu Krabi, Thailand, 81130</t>
  </si>
  <si>
    <t>15.56</t>
  </si>
  <si>
    <t>Deluxe Ocean View</t>
  </si>
  <si>
    <t>88.08</t>
  </si>
  <si>
    <t>20.48</t>
  </si>
  <si>
    <t>Deluxe Bungalow - Beachfront</t>
  </si>
  <si>
    <t>115.70</t>
  </si>
  <si>
    <t>22.66</t>
  </si>
  <si>
    <t>128.12</t>
  </si>
  <si>
    <t>Sunrise Tropical Resort</t>
  </si>
  <si>
    <t>46.68</t>
  </si>
  <si>
    <t>Deluxe Villa Twin Bed</t>
  </si>
  <si>
    <t>248.28</t>
  </si>
  <si>
    <t>39 Moo 2, Railay Beach,Tambol Ao Nang,amphur Muang, Railay, Krabi, Thailand, 81000</t>
  </si>
  <si>
    <t>Deluxe Villa Double bed</t>
  </si>
  <si>
    <t>50.14</t>
  </si>
  <si>
    <t>267.96</t>
  </si>
  <si>
    <t>53.5</t>
  </si>
  <si>
    <t>Junior Suite with Bathtub</t>
  </si>
  <si>
    <t>284.50</t>
  </si>
  <si>
    <t>55.02</t>
  </si>
  <si>
    <t>DOUBLE TROPICAL - BED AND BREAKFAST</t>
  </si>
  <si>
    <t>292.64</t>
  </si>
  <si>
    <t>TWIN TROPICAL - BED AND BREAKFAST</t>
  </si>
  <si>
    <t>55.68</t>
  </si>
  <si>
    <t>297.74</t>
  </si>
  <si>
    <t>303.70</t>
  </si>
  <si>
    <t>62.4</t>
  </si>
  <si>
    <t>DOUBLE TROPICAL PLUS - BED AND BREAKFAST</t>
  </si>
  <si>
    <t>331.86</t>
  </si>
  <si>
    <t>Alisea Boutique (Loft Suites)</t>
  </si>
  <si>
    <t>26.32</t>
  </si>
  <si>
    <t>Superior</t>
  </si>
  <si>
    <t>Alisea Boutique Hotel</t>
  </si>
  <si>
    <t>139.92</t>
  </si>
  <si>
    <t xml:space="preserve">SAVE 59% TODAY!, Flash Deal-Last Minute Special.  50% discount!, </t>
  </si>
  <si>
    <t>125 Tombol Ao Nang, Amphur Muang, Ao Nang, Krabi, Thailand</t>
  </si>
  <si>
    <t>28.78</t>
  </si>
  <si>
    <t>153.08</t>
  </si>
  <si>
    <t xml:space="preserve">SAVE 58% TODAY!, Flash Deal-Last Minute Special.  50% discount!, </t>
  </si>
  <si>
    <t>29.88</t>
  </si>
  <si>
    <t>Loft Suite</t>
  </si>
  <si>
    <t>158.90</t>
  </si>
  <si>
    <t>32.06</t>
  </si>
  <si>
    <t>170.52</t>
  </si>
  <si>
    <t>35.32</t>
  </si>
  <si>
    <t>Honeymoon Suite</t>
  </si>
  <si>
    <t>187.92</t>
  </si>
  <si>
    <t>36.38</t>
  </si>
  <si>
    <t>194.52</t>
  </si>
  <si>
    <t xml:space="preserve">SAVE 17% TODAY!, </t>
  </si>
  <si>
    <t>39.36</t>
  </si>
  <si>
    <t>210.40</t>
  </si>
  <si>
    <t>40.84</t>
  </si>
  <si>
    <t>218.34</t>
  </si>
  <si>
    <t>43.8</t>
  </si>
  <si>
    <t>234.22</t>
  </si>
  <si>
    <t>Sun Smile Beach Koh Jum</t>
  </si>
  <si>
    <t>7.44</t>
  </si>
  <si>
    <t>Standard Bungalow</t>
  </si>
  <si>
    <t>42.04</t>
  </si>
  <si>
    <t>Aosi Moo 5, BanTingrai ,Kohsriboya ,Nueklong, Krabi, Koh Jum / Koh Pu, Koh Jum / Koh Pu Krabi, Thailand, 81130</t>
  </si>
  <si>
    <t>Oon Lee Bungalows</t>
  </si>
  <si>
    <t>5.76</t>
  </si>
  <si>
    <t>Deluxe Bungalow with Garden View</t>
  </si>
  <si>
    <t>72.00</t>
  </si>
  <si>
    <t>119 Moo 5, Amphoe Nuea Khlong, Tambon Koh Sriboya, Krabi, Koh Jum / Koh Pu, Koh Jum / Koh Pu Krabi, Thailand, 81130</t>
  </si>
  <si>
    <t>6.48</t>
  </si>
  <si>
    <t>80.72</t>
  </si>
  <si>
    <t>8.74</t>
  </si>
  <si>
    <t>Grand Deluxe Bungalow with Sea View</t>
  </si>
  <si>
    <t>109.08</t>
  </si>
  <si>
    <t>Koh Jum Hostel</t>
  </si>
  <si>
    <t>3.4</t>
  </si>
  <si>
    <t>Private Superior Room</t>
  </si>
  <si>
    <t>42.68</t>
  </si>
  <si>
    <t>355 M.3, Koh Jum / Koh Pu, Koh Jum / Koh Pu Krabi, Thailand, 81130</t>
  </si>
  <si>
    <t>Last Fisher Koh Jum</t>
  </si>
  <si>
    <t>3.36</t>
  </si>
  <si>
    <t>Queen Room with Sea View</t>
  </si>
  <si>
    <t>17.86</t>
  </si>
  <si>
    <t>132 Moo 5 Tumbol Sroborya Nue Klong Distrct Krabi 81130, Koh Jum / Koh Pu, Koh Jum / Koh Pu Krabi, Thailand, 81130</t>
  </si>
  <si>
    <t>4.44</t>
  </si>
  <si>
    <t>23.82</t>
  </si>
  <si>
    <t>3.9</t>
  </si>
  <si>
    <t>Deluxe Twin Room</t>
  </si>
  <si>
    <t>20.84</t>
  </si>
  <si>
    <t>5.2</t>
  </si>
  <si>
    <t>27.78</t>
  </si>
  <si>
    <t>Queen Room with Garden View</t>
  </si>
  <si>
    <t>5.94</t>
  </si>
  <si>
    <t>31.76</t>
  </si>
  <si>
    <t>5.54</t>
  </si>
  <si>
    <t>Bungalow with Sea View</t>
  </si>
  <si>
    <t>29.78</t>
  </si>
  <si>
    <t>7.42</t>
  </si>
  <si>
    <t>39.70</t>
  </si>
  <si>
    <t>Phra Nang Inn by Vacation Village</t>
  </si>
  <si>
    <t>32.16</t>
  </si>
  <si>
    <t>Superior - No Balcony</t>
  </si>
  <si>
    <t>172.00</t>
  </si>
  <si>
    <t>SAVE 39% TODAY!, Special deal!-Limited time offer. 23% discount!, Extra low price! (non-refundable)</t>
  </si>
  <si>
    <t>119 Moo 2 T.Aonang A. Muang, Krabi, Ao Nang, Krabi, Thailand, 81180</t>
  </si>
  <si>
    <t>37.62</t>
  </si>
  <si>
    <t>201.22</t>
  </si>
  <si>
    <t xml:space="preserve">SAVE 29% TODAY!, Special deal!-Limited time offer. 10% discount!, </t>
  </si>
  <si>
    <t>40.02</t>
  </si>
  <si>
    <t>213.98</t>
  </si>
  <si>
    <t xml:space="preserve">SAVE 24% TODAY!, </t>
  </si>
  <si>
    <t>42.58</t>
  </si>
  <si>
    <t>227.60</t>
  </si>
  <si>
    <t>SAVE 31% TODAY!, Special deal!-Limited time offer. 23% discount!, Extra low price! (non-refundable)</t>
  </si>
  <si>
    <t>46.52</t>
  </si>
  <si>
    <t>Deluxe Pool Access</t>
  </si>
  <si>
    <t>248.84</t>
  </si>
  <si>
    <t>46.76</t>
  </si>
  <si>
    <t>250.10</t>
  </si>
  <si>
    <t>48.86</t>
  </si>
  <si>
    <t>Honeymoon Deluxe</t>
  </si>
  <si>
    <t>261.28</t>
  </si>
  <si>
    <t>49.22</t>
  </si>
  <si>
    <t>263.18</t>
  </si>
  <si>
    <t xml:space="preserve">SAVE 21% TODAY!, Special deal!-Limited time offer. 10% discount!, </t>
  </si>
  <si>
    <t>52.3</t>
  </si>
  <si>
    <t>279.70</t>
  </si>
  <si>
    <t>52.34</t>
  </si>
  <si>
    <t>Family Studio</t>
  </si>
  <si>
    <t>279.94</t>
  </si>
  <si>
    <t>53.8</t>
  </si>
  <si>
    <t>287.72</t>
  </si>
  <si>
    <t xml:space="preserve">SAVE 20% TODAY!, Special deal!-Limited time offer. 10% discount!, </t>
  </si>
  <si>
    <t>56.5</t>
  </si>
  <si>
    <t>302.10</t>
  </si>
  <si>
    <t>57.14</t>
  </si>
  <si>
    <t>305.68</t>
  </si>
  <si>
    <t>60.0</t>
  </si>
  <si>
    <t>320.96</t>
  </si>
  <si>
    <t>60.56</t>
  </si>
  <si>
    <t>323.76</t>
  </si>
  <si>
    <t>61.12</t>
  </si>
  <si>
    <t>326.92</t>
  </si>
  <si>
    <t>64.3</t>
  </si>
  <si>
    <t>343.90</t>
  </si>
  <si>
    <t>66.82</t>
  </si>
  <si>
    <t>357.30</t>
  </si>
  <si>
    <t>70.14</t>
  </si>
  <si>
    <t>375.16</t>
  </si>
  <si>
    <t>75.16</t>
  </si>
  <si>
    <t>401.96</t>
  </si>
  <si>
    <t>Anyavee Railay Resort</t>
  </si>
  <si>
    <t>20.96</t>
  </si>
  <si>
    <t>111.52</t>
  </si>
  <si>
    <t>SAVE 51% TODAY!, Extra low price! (non-refundable)</t>
  </si>
  <si>
    <t>390 Moo 2, Ao Nang Beach, Railay, Krabi, Thailand, 81000</t>
  </si>
  <si>
    <t>21.88</t>
  </si>
  <si>
    <t>116.38</t>
  </si>
  <si>
    <t>SAVE 49% TODAY!, Extra low price! (non-refundable)</t>
  </si>
  <si>
    <t>22.96</t>
  </si>
  <si>
    <t>122.16</t>
  </si>
  <si>
    <t>SAVE 46% TODAY!, Special deal!-Limited time offer. 25% discount!, Extra low price! (non-refundable)</t>
  </si>
  <si>
    <t>24.52</t>
  </si>
  <si>
    <t>130.44</t>
  </si>
  <si>
    <t xml:space="preserve">SAVE 42% TODAY!, Special deal!-Limited time offer. 20% discount!, </t>
  </si>
  <si>
    <t>25.1</t>
  </si>
  <si>
    <t>133.50</t>
  </si>
  <si>
    <t>SAVE 36% TODAY!, Special deal!-Limited time offer. 25% discount!, Extra low price! (non-refundable)</t>
  </si>
  <si>
    <t>25.3</t>
  </si>
  <si>
    <t>134.72</t>
  </si>
  <si>
    <t>SAVE 32% TODAY!, Extra low price! (non-refundable)</t>
  </si>
  <si>
    <t>25.54</t>
  </si>
  <si>
    <t>135.80</t>
  </si>
  <si>
    <t>SAVE 40% TODAY!, Special deal!-Limited time offer. 25% discount!, Extra low price! (non-refundable)</t>
  </si>
  <si>
    <t>26.02</t>
  </si>
  <si>
    <t>138.34</t>
  </si>
  <si>
    <t>SAVE 30% TODAY!, Extra low price! (non-refundable)</t>
  </si>
  <si>
    <t>26.8</t>
  </si>
  <si>
    <t>142.60</t>
  </si>
  <si>
    <t xml:space="preserve">SAVE 32% TODAY!, Special deal!-Limited time offer. 20% discount!, </t>
  </si>
  <si>
    <t>27.26</t>
  </si>
  <si>
    <t>145.02</t>
  </si>
  <si>
    <t xml:space="preserve">SAVE 36% TODAY!, Special deal!-Limited time offer. 20% discount!, </t>
  </si>
  <si>
    <t>27.68</t>
  </si>
  <si>
    <t>147.16</t>
  </si>
  <si>
    <t>29.54</t>
  </si>
  <si>
    <t>157.14</t>
  </si>
  <si>
    <t>30.04</t>
  </si>
  <si>
    <t>160.78</t>
  </si>
  <si>
    <t xml:space="preserve">SAVE 29% TODAY!, </t>
  </si>
  <si>
    <t>32.88</t>
  </si>
  <si>
    <t>175.66</t>
  </si>
  <si>
    <t>33.4</t>
  </si>
  <si>
    <t>178.64</t>
  </si>
  <si>
    <t xml:space="preserve">SAVE 21% TODAY!, </t>
  </si>
  <si>
    <t>36.16</t>
  </si>
  <si>
    <t>193.54</t>
  </si>
  <si>
    <t>Good morning bungalow</t>
  </si>
  <si>
    <t>4.92</t>
  </si>
  <si>
    <t>Morning Room</t>
  </si>
  <si>
    <t>27.76</t>
  </si>
  <si>
    <t>11Moo 5 Tambon koh sriboya Aumper Nueklong Krabi Thailand, Koh Jum / Koh Pu, Koh Jum / Koh Pu Krabi, Thailand, 81130</t>
  </si>
  <si>
    <t>5.32</t>
  </si>
  <si>
    <t>30.02</t>
  </si>
  <si>
    <t xml:space="preserve">SAVE 36% TODAY!, </t>
  </si>
  <si>
    <t>5.64</t>
  </si>
  <si>
    <t>Ocean View Bungalow</t>
  </si>
  <si>
    <t>31.90</t>
  </si>
  <si>
    <t>Joy Bungalow</t>
  </si>
  <si>
    <t>6.74</t>
  </si>
  <si>
    <t>Original Bungalow</t>
  </si>
  <si>
    <t>38.08</t>
  </si>
  <si>
    <t>136 Moo 3 Baan Koh Jum, Ko Si Boya, Nuea Khlong District, Koh Jum / Koh Pu, Koh Jum / Koh Pu Krabi, Thailand, 81130</t>
  </si>
  <si>
    <t>7.08</t>
  </si>
  <si>
    <t>40.00</t>
  </si>
  <si>
    <t>19.5</t>
  </si>
  <si>
    <t>VIP 1-Bedroom (Beachfront)</t>
  </si>
  <si>
    <t>104.22</t>
  </si>
  <si>
    <t xml:space="preserve">SAVE 12% TODAY!, </t>
  </si>
  <si>
    <t>19.66</t>
  </si>
  <si>
    <t>111.10</t>
  </si>
  <si>
    <t>9.36</t>
  </si>
  <si>
    <t>50.02</t>
  </si>
  <si>
    <t>9.44</t>
  </si>
  <si>
    <t>53.32</t>
  </si>
  <si>
    <t>12.22</t>
  </si>
  <si>
    <t>Deluxe Bungalow</t>
  </si>
  <si>
    <t>68.96</t>
  </si>
  <si>
    <t xml:space="preserve">SAVE 9% TODAY!, </t>
  </si>
  <si>
    <t>13.16</t>
  </si>
  <si>
    <t>70.50</t>
  </si>
  <si>
    <t xml:space="preserve">SAVE 6% TODAY!, </t>
  </si>
  <si>
    <t>12.58</t>
  </si>
  <si>
    <t>71.10</t>
  </si>
  <si>
    <t>Beyond Resort Krabi</t>
  </si>
  <si>
    <t>29.84</t>
  </si>
  <si>
    <t>Cottage</t>
  </si>
  <si>
    <t>158.68</t>
  </si>
  <si>
    <t>SAVE 86% TODAY!, Flash Deal-Limited time offer. 30% discount!, Extra low price! (non-refundable)</t>
  </si>
  <si>
    <t>98 Moo 3, Klong Muang Beach, Nongtalay, Klong Muang, Krabi, Thailand, 81000</t>
  </si>
  <si>
    <t>32.34</t>
  </si>
  <si>
    <t>Superior Garden View</t>
  </si>
  <si>
    <t>171.94</t>
  </si>
  <si>
    <t>34.92</t>
  </si>
  <si>
    <t>185.76</t>
  </si>
  <si>
    <t xml:space="preserve">SAVE 82% TODAY!, </t>
  </si>
  <si>
    <t>38.96</t>
  </si>
  <si>
    <t>208.42</t>
  </si>
  <si>
    <t>42.08</t>
  </si>
  <si>
    <t>225.10</t>
  </si>
  <si>
    <t xml:space="preserve">SAVE 83% TODAY!, </t>
  </si>
  <si>
    <t>44.1</t>
  </si>
  <si>
    <t>234.60</t>
  </si>
  <si>
    <t xml:space="preserve">SAVE 79% TODAY!, </t>
  </si>
  <si>
    <t>47.26</t>
  </si>
  <si>
    <t>251.44</t>
  </si>
  <si>
    <t>51.06</t>
  </si>
  <si>
    <t>271.54</t>
  </si>
  <si>
    <t xml:space="preserve">SAVE 75% TODAY!, </t>
  </si>
  <si>
    <t>60.12</t>
  </si>
  <si>
    <t>321.56</t>
  </si>
  <si>
    <t>Krabi Resort</t>
  </si>
  <si>
    <t>32.4</t>
  </si>
  <si>
    <t>Deluxe Hotel</t>
  </si>
  <si>
    <t>172.26</t>
  </si>
  <si>
    <t>SAVE 59% TODAY!, Extra low price! (non-refundable)</t>
  </si>
  <si>
    <t>232 Moo 2, Ao Nang, Krabi, Thailand, 81000</t>
  </si>
  <si>
    <t>33.1</t>
  </si>
  <si>
    <t>176.02</t>
  </si>
  <si>
    <t>SAVE 58% TODAY!, Flash Deal-Limited time offer. 40% discount!, Extra low price! (non-refundable)</t>
  </si>
  <si>
    <t>Deluxe Garden View</t>
  </si>
  <si>
    <t>40.08</t>
  </si>
  <si>
    <t>214.38</t>
  </si>
  <si>
    <t xml:space="preserve">SAVE 49% TODAY!, </t>
  </si>
  <si>
    <t>43.0</t>
  </si>
  <si>
    <t>Luxury Grand Room</t>
  </si>
  <si>
    <t>228.70</t>
  </si>
  <si>
    <t>SAVE 60% TODAY!, Extra low price! (non-refundable)</t>
  </si>
  <si>
    <t>44.16</t>
  </si>
  <si>
    <t>234.98</t>
  </si>
  <si>
    <t>48.92</t>
  </si>
  <si>
    <t>260.22</t>
  </si>
  <si>
    <t>52.7</t>
  </si>
  <si>
    <t>280.34</t>
  </si>
  <si>
    <t xml:space="preserve">SAVE 34% TODAY!, </t>
  </si>
  <si>
    <t>53.44</t>
  </si>
  <si>
    <t>285.84</t>
  </si>
  <si>
    <t>54.66</t>
  </si>
  <si>
    <t>290.68</t>
  </si>
  <si>
    <t>58.94</t>
  </si>
  <si>
    <t>Luxury Grand Pool Room</t>
  </si>
  <si>
    <t>313.58</t>
  </si>
  <si>
    <t>SAVE 61% TODAY!, Flash Deal-Limited time offer. 40% discount!, Extra low price! (non-refundable)</t>
  </si>
  <si>
    <t>61.42</t>
  </si>
  <si>
    <t>Tropical Pool Villa</t>
  </si>
  <si>
    <t>326.62</t>
  </si>
  <si>
    <t>SAVE 70% TODAY!, Flash Deal-Limited time offer. 47% discount!, Extra low price! (non-refundable)</t>
  </si>
  <si>
    <t>Kohjum Relax Beach</t>
  </si>
  <si>
    <t>5.26</t>
  </si>
  <si>
    <t>65.44</t>
  </si>
  <si>
    <t>238 Moo.3, Kohsriboya, Nuaklong, Krabi, Koh Jum / Koh Pu, Koh Jum / Koh Pu Krabi, Thailand, 81130</t>
  </si>
  <si>
    <t>Aonang all Seasons Beach Resort</t>
  </si>
  <si>
    <t>14.76</t>
  </si>
  <si>
    <t>Aonang All Seasons Beach Resort</t>
  </si>
  <si>
    <t>78.52</t>
  </si>
  <si>
    <t>SAVE 52% TODAY!, Extra low price! (non-refundable)</t>
  </si>
  <si>
    <t>162 Moo.3 Aonang, Muang, Ao Nang, Krabi, Thailand, 81000</t>
  </si>
  <si>
    <t>16.74</t>
  </si>
  <si>
    <t>89.04</t>
  </si>
  <si>
    <t>17.82</t>
  </si>
  <si>
    <t>Superior Pool View</t>
  </si>
  <si>
    <t>95.28</t>
  </si>
  <si>
    <t>17.96</t>
  </si>
  <si>
    <t>95.44</t>
  </si>
  <si>
    <t>19.6</t>
  </si>
  <si>
    <t>104.80</t>
  </si>
  <si>
    <t>19.76</t>
  </si>
  <si>
    <t>105.06</t>
  </si>
  <si>
    <t>20.78</t>
  </si>
  <si>
    <t>111.16</t>
  </si>
  <si>
    <t>111.48</t>
  </si>
  <si>
    <t>SAVE 38% TODAY!, Extra low price! (non-refundable)</t>
  </si>
  <si>
    <t>22.28</t>
  </si>
  <si>
    <t>119.10</t>
  </si>
  <si>
    <t>22.56</t>
  </si>
  <si>
    <t>120.68</t>
  </si>
  <si>
    <t xml:space="preserve">SAVE 33% TODAY!, </t>
  </si>
  <si>
    <t>22.76</t>
  </si>
  <si>
    <t>121.12</t>
  </si>
  <si>
    <t>131.00</t>
  </si>
  <si>
    <t>25.48</t>
  </si>
  <si>
    <t>135.54</t>
  </si>
  <si>
    <t>25.96</t>
  </si>
  <si>
    <t>138.94</t>
  </si>
  <si>
    <t xml:space="preserve">SAVE 22% TODAY!, </t>
  </si>
  <si>
    <t>28.18</t>
  </si>
  <si>
    <t>150.86</t>
  </si>
  <si>
    <t>Aosi Bungalow</t>
  </si>
  <si>
    <t>0.0</t>
  </si>
  <si>
    <t>Superior Sea View</t>
  </si>
  <si>
    <t>123 M.5 T.Koh Sriboya Nau Khlong Krabi 81130 Thailand, Koh Jum / Koh Pu, Koh Jum / Koh Pu Krabi, Thailand, 81130</t>
  </si>
  <si>
    <t>55.88</t>
  </si>
  <si>
    <t>SAVE 44% TODAY!, Extra low price! (non-refundable)</t>
  </si>
  <si>
    <t>Deluxe Sea View</t>
  </si>
  <si>
    <t>59.28</t>
  </si>
  <si>
    <t>68.02</t>
  </si>
  <si>
    <t>Railay Village Resort &amp; Spa</t>
  </si>
  <si>
    <t>68.86</t>
  </si>
  <si>
    <t>Railay Village Resort</t>
  </si>
  <si>
    <t>366.30</t>
  </si>
  <si>
    <t>SAVE 35% TODAY!, Extra low price! (non-refundable)</t>
  </si>
  <si>
    <t>544 Moo 2, Ao Nang, Muang, Railay, Krabi, Thailand, 81180</t>
  </si>
  <si>
    <t>76.84</t>
  </si>
  <si>
    <t>410.88</t>
  </si>
  <si>
    <t xml:space="preserve">SAVE 27% TODAY!, </t>
  </si>
  <si>
    <t>Ava Sea Resort</t>
  </si>
  <si>
    <t>24.44</t>
  </si>
  <si>
    <t>130.04</t>
  </si>
  <si>
    <t>SAVE 72% TODAY!, Special deal!-Limited time offer. 25% discount!, Extra low price! (non-refundable)</t>
  </si>
  <si>
    <t>834 Moo.2,, Ao Nang, Krabi, Thailand, 81180</t>
  </si>
  <si>
    <t>25.64</t>
  </si>
  <si>
    <t>136.42</t>
  </si>
  <si>
    <t>SAVE 71% TODAY!, Special deal!-Limited time offer. 25% discount!, Extra low price! (non-refundable)</t>
  </si>
  <si>
    <t>26.08</t>
  </si>
  <si>
    <t>138.74</t>
  </si>
  <si>
    <t xml:space="preserve">SAVE 71% TODAY!, Special deal!-Limited time offer. 20% discount!, </t>
  </si>
  <si>
    <t>27.04</t>
  </si>
  <si>
    <t>143.90</t>
  </si>
  <si>
    <t>SAVE 75% TODAY!, Special deal!-Limited time offer. 25% discount!, Extra low price! (non-refundable)</t>
  </si>
  <si>
    <t>27.06</t>
  </si>
  <si>
    <t>143.98</t>
  </si>
  <si>
    <t xml:space="preserve">SAVE 69% TODAY!, Special deal!-Limited time offer. 20% discount!, </t>
  </si>
  <si>
    <t>28.0</t>
  </si>
  <si>
    <t>148.90</t>
  </si>
  <si>
    <t>28.54</t>
  </si>
  <si>
    <t>151.88</t>
  </si>
  <si>
    <t xml:space="preserve">SAVE 73% TODAY!, Special deal!-Limited time offer. 20% discount!, </t>
  </si>
  <si>
    <t>157.16</t>
  </si>
  <si>
    <t>30.34</t>
  </si>
  <si>
    <t>161.36</t>
  </si>
  <si>
    <t>32.02</t>
  </si>
  <si>
    <t>170.32</t>
  </si>
  <si>
    <t>35.04</t>
  </si>
  <si>
    <t>Grand Deluxe</t>
  </si>
  <si>
    <t>186.30</t>
  </si>
  <si>
    <t>36.96</t>
  </si>
  <si>
    <t>196.64</t>
  </si>
  <si>
    <t xml:space="preserve">SAVE 70% TODAY!, Special deal!-Limited time offer. 20% discount!, </t>
  </si>
  <si>
    <t>Boss bungalow</t>
  </si>
  <si>
    <t>4.48</t>
  </si>
  <si>
    <t>Small Double Room</t>
  </si>
  <si>
    <t>26.42</t>
  </si>
  <si>
    <t>282 Tambon Ko Siboya, Nuea Khlong District, Krabi, Koh Jum / Koh Pu, Koh Jum / Koh Pu Krabi, Thailand, 81130</t>
  </si>
  <si>
    <t>Krabi Seabass Hotel</t>
  </si>
  <si>
    <t>10.64</t>
  </si>
  <si>
    <t>Corner Suite Double</t>
  </si>
  <si>
    <t>Krabi SeaBass Hotel</t>
  </si>
  <si>
    <t>56.56</t>
  </si>
  <si>
    <t>SAVE 39% TODAY!, Special deal!-Super Saver, Extra low price! (non-refundable)</t>
  </si>
  <si>
    <t>Taguathung, Krabi Town, Krabi, Thailand, 81000</t>
  </si>
  <si>
    <t>11.84</t>
  </si>
  <si>
    <t>62.90</t>
  </si>
  <si>
    <t xml:space="preserve">SAVE 33% TODAY!, Special deal!-Early Booking Saver. 20% discount!, </t>
  </si>
  <si>
    <t>12.0</t>
  </si>
  <si>
    <t>63.90</t>
  </si>
  <si>
    <t>SAVE 38% TODAY!, Special deal!-Super Saver, Extra low price! (non-refundable)</t>
  </si>
  <si>
    <t>13.22</t>
  </si>
  <si>
    <t>70.26</t>
  </si>
  <si>
    <t>16.4</t>
  </si>
  <si>
    <t>87.74</t>
  </si>
  <si>
    <t>18.3</t>
  </si>
  <si>
    <t>97.86</t>
  </si>
  <si>
    <t>Krabi Home Resort</t>
  </si>
  <si>
    <t>49.34</t>
  </si>
  <si>
    <t>Bungalow Sea View</t>
  </si>
  <si>
    <t>262.52</t>
  </si>
  <si>
    <t>SAVE 30% TODAY!, Special deal!-72 hr limited sale 10% discount!, Extra low price! (non-refundable)</t>
  </si>
  <si>
    <t>247 Moo.3 Tumbol Nongtalay Muang, Krabi Thailand, Tub Kaek Beach, Krabi, Thailand, 81180</t>
  </si>
  <si>
    <t>52.36</t>
  </si>
  <si>
    <t>280.08</t>
  </si>
  <si>
    <t xml:space="preserve">SAVE 26% TODAY!, </t>
  </si>
  <si>
    <t>57.1</t>
  </si>
  <si>
    <t>Beach Bungalow</t>
  </si>
  <si>
    <t>303.78</t>
  </si>
  <si>
    <t>SAVE 24% TODAY!, Special deal!-72 hr limited sale 10% discount!, Extra low price! (non-refundable)</t>
  </si>
  <si>
    <t>59.94</t>
  </si>
  <si>
    <t>320.56</t>
  </si>
  <si>
    <t xml:space="preserve">SAVE 20% TODAY!, </t>
  </si>
  <si>
    <t>Koh Jum Resort</t>
  </si>
  <si>
    <t>21.64</t>
  </si>
  <si>
    <t>Sea View Cottage</t>
  </si>
  <si>
    <t>122.34</t>
  </si>
  <si>
    <t>SAVE 68% TODAY!, Special deal!-Super Saver, Extra low price! (non-refundable)</t>
  </si>
  <si>
    <t>237 Moo 5, Koh Jum / Koh Pu, Koh Jum / Koh Pu Krabi, Thailand, 81130</t>
  </si>
  <si>
    <t>32.9</t>
  </si>
  <si>
    <t>Sea View Villa</t>
  </si>
  <si>
    <t>185.80</t>
  </si>
  <si>
    <t>SAVE 67% TODAY!, Special deal!-Super Saver, Extra low price! (non-refundable)</t>
  </si>
  <si>
    <t>27.4</t>
  </si>
  <si>
    <t>Sea View Superior</t>
  </si>
  <si>
    <t>154.74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</si>
</sst>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6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111.65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HYPERLINK("https://hotelmonitor-cachepage.eclerx.com/savepage/tk_15429539644893572_sr_2036.html","info")</f>
        <v/>
      </c>
      <c r="AA2" t="n">
        <v>-6796361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26</v>
      </c>
      <c r="AQ2" t="s">
        <v>91</v>
      </c>
      <c r="AR2" t="s">
        <v>71</v>
      </c>
      <c r="AS2" t="s"/>
      <c r="AT2" t="s">
        <v>92</v>
      </c>
      <c r="AU2" t="s"/>
      <c r="AV2" t="s">
        <v>93</v>
      </c>
      <c r="AW2" t="s"/>
      <c r="AX2" t="s"/>
      <c r="AY2" t="n">
        <v>6796361</v>
      </c>
      <c r="AZ2" t="s"/>
      <c r="BA2" t="s"/>
      <c r="BB2" t="n">
        <v>344272</v>
      </c>
      <c r="BC2" t="n">
        <v>98.95564270019531</v>
      </c>
      <c r="BD2" t="n">
        <v>7.826636791229248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144.69</v>
      </c>
      <c r="L3" t="s">
        <v>77</v>
      </c>
      <c r="M3" t="s">
        <v>95</v>
      </c>
      <c r="N3" t="s">
        <v>96</v>
      </c>
      <c r="O3" t="s">
        <v>80</v>
      </c>
      <c r="P3" t="s">
        <v>73</v>
      </c>
      <c r="Q3" t="s"/>
      <c r="R3" t="s">
        <v>81</v>
      </c>
      <c r="S3" t="s">
        <v>97</v>
      </c>
      <c r="T3" t="s">
        <v>83</v>
      </c>
      <c r="U3" t="s"/>
      <c r="V3" t="s">
        <v>84</v>
      </c>
      <c r="W3" t="s">
        <v>85</v>
      </c>
      <c r="X3" t="s"/>
      <c r="Y3" t="s">
        <v>86</v>
      </c>
      <c r="Z3">
        <f>HYPERLINK("https://hotelmonitor-cachepage.eclerx.com/savepage/tk_15429539644893572_sr_2036.html","info")</f>
        <v/>
      </c>
      <c r="AA3" t="n">
        <v>-6796361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89</v>
      </c>
      <c r="AO3" t="s">
        <v>90</v>
      </c>
      <c r="AP3" t="n">
        <v>26</v>
      </c>
      <c r="AQ3" t="s">
        <v>91</v>
      </c>
      <c r="AR3" t="s">
        <v>71</v>
      </c>
      <c r="AS3" t="s"/>
      <c r="AT3" t="s">
        <v>92</v>
      </c>
      <c r="AU3" t="s"/>
      <c r="AV3" t="s">
        <v>93</v>
      </c>
      <c r="AW3" t="s"/>
      <c r="AX3" t="s"/>
      <c r="AY3" t="n">
        <v>6796361</v>
      </c>
      <c r="AZ3" t="s"/>
      <c r="BA3" t="s"/>
      <c r="BB3" t="n">
        <v>344272</v>
      </c>
      <c r="BC3" t="n">
        <v>98.95564270019531</v>
      </c>
      <c r="BD3" t="n">
        <v>7.826636791229248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253.97</v>
      </c>
      <c r="L4" t="s">
        <v>77</v>
      </c>
      <c r="M4" t="s">
        <v>98</v>
      </c>
      <c r="N4" t="s">
        <v>99</v>
      </c>
      <c r="O4" t="s">
        <v>80</v>
      </c>
      <c r="P4" t="s">
        <v>73</v>
      </c>
      <c r="Q4" t="s"/>
      <c r="R4" t="s">
        <v>81</v>
      </c>
      <c r="S4" t="s">
        <v>100</v>
      </c>
      <c r="T4" t="s">
        <v>83</v>
      </c>
      <c r="U4" t="s"/>
      <c r="V4" t="s">
        <v>84</v>
      </c>
      <c r="W4" t="s">
        <v>85</v>
      </c>
      <c r="X4" t="s"/>
      <c r="Y4" t="s">
        <v>86</v>
      </c>
      <c r="Z4">
        <f>HYPERLINK("https://hotelmonitor-cachepage.eclerx.com/savepage/tk_15429539644893572_sr_2036.html","info")</f>
        <v/>
      </c>
      <c r="AA4" t="n">
        <v>-6796361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89</v>
      </c>
      <c r="AO4" t="s">
        <v>90</v>
      </c>
      <c r="AP4" t="n">
        <v>26</v>
      </c>
      <c r="AQ4" t="s">
        <v>91</v>
      </c>
      <c r="AR4" t="s">
        <v>71</v>
      </c>
      <c r="AS4" t="s"/>
      <c r="AT4" t="s">
        <v>92</v>
      </c>
      <c r="AU4" t="s"/>
      <c r="AV4" t="s">
        <v>93</v>
      </c>
      <c r="AW4" t="s"/>
      <c r="AX4" t="s"/>
      <c r="AY4" t="n">
        <v>6796361</v>
      </c>
      <c r="AZ4" t="s"/>
      <c r="BA4" t="s"/>
      <c r="BB4" t="n">
        <v>344272</v>
      </c>
      <c r="BC4" t="n">
        <v>98.95564270019531</v>
      </c>
      <c r="BD4" t="n">
        <v>7.826636791229248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101</v>
      </c>
      <c r="F5" t="n">
        <v>545192</v>
      </c>
      <c r="G5" t="s">
        <v>74</v>
      </c>
      <c r="H5" t="s">
        <v>75</v>
      </c>
      <c r="I5" t="s"/>
      <c r="J5" t="s">
        <v>76</v>
      </c>
      <c r="K5" t="n">
        <v>84.76000000000001</v>
      </c>
      <c r="L5" t="s">
        <v>77</v>
      </c>
      <c r="M5" t="s">
        <v>102</v>
      </c>
      <c r="N5" t="s">
        <v>103</v>
      </c>
      <c r="O5" t="s">
        <v>80</v>
      </c>
      <c r="P5" t="s">
        <v>104</v>
      </c>
      <c r="Q5" t="s"/>
      <c r="R5" t="s">
        <v>81</v>
      </c>
      <c r="S5" t="s">
        <v>105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HYPERLINK("https://hotelmonitor-cachepage.eclerx.com/savepage/tk_15429539158657057_sr_2036.html","info")</f>
        <v/>
      </c>
      <c r="AA5" t="n">
        <v>72644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89</v>
      </c>
      <c r="AO5" t="s">
        <v>106</v>
      </c>
      <c r="AP5" t="n">
        <v>14</v>
      </c>
      <c r="AQ5" t="s">
        <v>91</v>
      </c>
      <c r="AR5" t="s">
        <v>71</v>
      </c>
      <c r="AS5" t="s"/>
      <c r="AT5" t="s">
        <v>92</v>
      </c>
      <c r="AU5" t="s"/>
      <c r="AV5" t="s">
        <v>93</v>
      </c>
      <c r="AW5" t="s"/>
      <c r="AX5" t="s"/>
      <c r="AY5" t="n">
        <v>754737</v>
      </c>
      <c r="AZ5" t="s">
        <v>107</v>
      </c>
      <c r="BA5" t="s"/>
      <c r="BB5" t="n">
        <v>48990</v>
      </c>
      <c r="BC5" t="n">
        <v>98.8380128145218</v>
      </c>
      <c r="BD5" t="n">
        <v>8.01024999457581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108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101</v>
      </c>
      <c r="F6" t="n">
        <v>545192</v>
      </c>
      <c r="G6" t="s">
        <v>74</v>
      </c>
      <c r="H6" t="s">
        <v>75</v>
      </c>
      <c r="I6" t="s"/>
      <c r="J6" t="s">
        <v>76</v>
      </c>
      <c r="K6" t="n">
        <v>84.76000000000001</v>
      </c>
      <c r="L6" t="s">
        <v>77</v>
      </c>
      <c r="M6" t="s">
        <v>102</v>
      </c>
      <c r="N6" t="s">
        <v>103</v>
      </c>
      <c r="O6" t="s">
        <v>80</v>
      </c>
      <c r="P6" t="s">
        <v>104</v>
      </c>
      <c r="Q6" t="s"/>
      <c r="R6" t="s">
        <v>81</v>
      </c>
      <c r="S6" t="s">
        <v>105</v>
      </c>
      <c r="T6" t="s">
        <v>83</v>
      </c>
      <c r="U6" t="s"/>
      <c r="V6" t="s">
        <v>84</v>
      </c>
      <c r="W6" t="s">
        <v>85</v>
      </c>
      <c r="X6" t="s"/>
      <c r="Y6" t="s">
        <v>86</v>
      </c>
      <c r="Z6">
        <f>HYPERLINK("https://hotelmonitor-cachepage.eclerx.com/savepage/tk_15429539158657057_sr_2036.html","info")</f>
        <v/>
      </c>
      <c r="AA6" t="n">
        <v>72644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89</v>
      </c>
      <c r="AO6" t="s">
        <v>106</v>
      </c>
      <c r="AP6" t="n">
        <v>14</v>
      </c>
      <c r="AQ6" t="s">
        <v>91</v>
      </c>
      <c r="AR6" t="s">
        <v>109</v>
      </c>
      <c r="AS6" t="s"/>
      <c r="AT6" t="s">
        <v>92</v>
      </c>
      <c r="AU6" t="s"/>
      <c r="AV6" t="s">
        <v>93</v>
      </c>
      <c r="AW6" t="s"/>
      <c r="AX6" t="s"/>
      <c r="AY6" t="n">
        <v>754737</v>
      </c>
      <c r="AZ6" t="s">
        <v>107</v>
      </c>
      <c r="BA6" t="s"/>
      <c r="BB6" t="n">
        <v>48990</v>
      </c>
      <c r="BC6" t="n">
        <v>98.8380128145218</v>
      </c>
      <c r="BD6" t="n">
        <v>8.01024999457581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108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101</v>
      </c>
      <c r="F7" t="n">
        <v>545192</v>
      </c>
      <c r="G7" t="s">
        <v>74</v>
      </c>
      <c r="H7" t="s">
        <v>75</v>
      </c>
      <c r="I7" t="s"/>
      <c r="J7" t="s">
        <v>76</v>
      </c>
      <c r="K7" t="n">
        <v>89.78</v>
      </c>
      <c r="L7" t="s">
        <v>77</v>
      </c>
      <c r="M7" t="s">
        <v>110</v>
      </c>
      <c r="N7" t="s">
        <v>103</v>
      </c>
      <c r="O7" t="s">
        <v>80</v>
      </c>
      <c r="P7" t="s">
        <v>104</v>
      </c>
      <c r="Q7" t="s"/>
      <c r="R7" t="s">
        <v>81</v>
      </c>
      <c r="S7" t="s">
        <v>111</v>
      </c>
      <c r="T7" t="s">
        <v>83</v>
      </c>
      <c r="U7" t="s"/>
      <c r="V7" t="s">
        <v>84</v>
      </c>
      <c r="W7" t="s">
        <v>85</v>
      </c>
      <c r="X7" t="s"/>
      <c r="Y7" t="s">
        <v>86</v>
      </c>
      <c r="Z7">
        <f>HYPERLINK("https://hotelmonitor-cachepage.eclerx.com/savepage/tk_15429539158657057_sr_2036.html","info")</f>
        <v/>
      </c>
      <c r="AA7" t="n">
        <v>72644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89</v>
      </c>
      <c r="AO7" t="s">
        <v>112</v>
      </c>
      <c r="AP7" t="n">
        <v>14</v>
      </c>
      <c r="AQ7" t="s">
        <v>91</v>
      </c>
      <c r="AR7" t="s">
        <v>71</v>
      </c>
      <c r="AS7" t="s"/>
      <c r="AT7" t="s">
        <v>92</v>
      </c>
      <c r="AU7" t="s"/>
      <c r="AV7" t="s">
        <v>93</v>
      </c>
      <c r="AW7" t="s"/>
      <c r="AX7" t="s"/>
      <c r="AY7" t="n">
        <v>754737</v>
      </c>
      <c r="AZ7" t="s">
        <v>107</v>
      </c>
      <c r="BA7" t="s"/>
      <c r="BB7" t="n">
        <v>48990</v>
      </c>
      <c r="BC7" t="n">
        <v>98.8380128145218</v>
      </c>
      <c r="BD7" t="n">
        <v>8.01024999457581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108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101</v>
      </c>
      <c r="F8" t="n">
        <v>545192</v>
      </c>
      <c r="G8" t="s">
        <v>74</v>
      </c>
      <c r="H8" t="s">
        <v>75</v>
      </c>
      <c r="I8" t="s"/>
      <c r="J8" t="s">
        <v>76</v>
      </c>
      <c r="K8" t="n">
        <v>89.78</v>
      </c>
      <c r="L8" t="s">
        <v>77</v>
      </c>
      <c r="M8" t="s">
        <v>110</v>
      </c>
      <c r="N8" t="s">
        <v>103</v>
      </c>
      <c r="O8" t="s">
        <v>80</v>
      </c>
      <c r="P8" t="s">
        <v>104</v>
      </c>
      <c r="Q8" t="s"/>
      <c r="R8" t="s">
        <v>81</v>
      </c>
      <c r="S8" t="s">
        <v>111</v>
      </c>
      <c r="T8" t="s">
        <v>83</v>
      </c>
      <c r="U8" t="s"/>
      <c r="V8" t="s">
        <v>84</v>
      </c>
      <c r="W8" t="s">
        <v>85</v>
      </c>
      <c r="X8" t="s"/>
      <c r="Y8" t="s">
        <v>86</v>
      </c>
      <c r="Z8">
        <f>HYPERLINK("https://hotelmonitor-cachepage.eclerx.com/savepage/tk_15429539158657057_sr_2036.html","info")</f>
        <v/>
      </c>
      <c r="AA8" t="n">
        <v>72644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89</v>
      </c>
      <c r="AO8" t="s">
        <v>112</v>
      </c>
      <c r="AP8" t="n">
        <v>14</v>
      </c>
      <c r="AQ8" t="s">
        <v>91</v>
      </c>
      <c r="AR8" t="s">
        <v>71</v>
      </c>
      <c r="AS8" t="s"/>
      <c r="AT8" t="s">
        <v>92</v>
      </c>
      <c r="AU8" t="s"/>
      <c r="AV8" t="s">
        <v>93</v>
      </c>
      <c r="AW8" t="s"/>
      <c r="AX8" t="s"/>
      <c r="AY8" t="n">
        <v>754737</v>
      </c>
      <c r="AZ8" t="s">
        <v>107</v>
      </c>
      <c r="BA8" t="s"/>
      <c r="BB8" t="n">
        <v>48990</v>
      </c>
      <c r="BC8" t="n">
        <v>98.8380128145218</v>
      </c>
      <c r="BD8" t="n">
        <v>8.01024999457581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108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101</v>
      </c>
      <c r="F9" t="n">
        <v>545192</v>
      </c>
      <c r="G9" t="s">
        <v>74</v>
      </c>
      <c r="H9" t="s">
        <v>75</v>
      </c>
      <c r="I9" t="s"/>
      <c r="J9" t="s">
        <v>76</v>
      </c>
      <c r="K9" t="n">
        <v>89.78</v>
      </c>
      <c r="L9" t="s">
        <v>77</v>
      </c>
      <c r="M9" t="s">
        <v>110</v>
      </c>
      <c r="N9" t="s">
        <v>103</v>
      </c>
      <c r="O9" t="s">
        <v>80</v>
      </c>
      <c r="P9" t="s">
        <v>104</v>
      </c>
      <c r="Q9" t="s"/>
      <c r="R9" t="s">
        <v>81</v>
      </c>
      <c r="S9" t="s">
        <v>111</v>
      </c>
      <c r="T9" t="s">
        <v>83</v>
      </c>
      <c r="U9" t="s"/>
      <c r="V9" t="s">
        <v>84</v>
      </c>
      <c r="W9" t="s">
        <v>85</v>
      </c>
      <c r="X9" t="s"/>
      <c r="Y9" t="s">
        <v>86</v>
      </c>
      <c r="Z9">
        <f>HYPERLINK("https://hotelmonitor-cachepage.eclerx.com/savepage/tk_15429539158657057_sr_2036.html","info")</f>
        <v/>
      </c>
      <c r="AA9" t="n">
        <v>72644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89</v>
      </c>
      <c r="AO9" t="s">
        <v>112</v>
      </c>
      <c r="AP9" t="n">
        <v>14</v>
      </c>
      <c r="AQ9" t="s">
        <v>91</v>
      </c>
      <c r="AR9" t="s">
        <v>109</v>
      </c>
      <c r="AS9" t="s"/>
      <c r="AT9" t="s">
        <v>92</v>
      </c>
      <c r="AU9" t="s"/>
      <c r="AV9" t="s">
        <v>93</v>
      </c>
      <c r="AW9" t="s"/>
      <c r="AX9" t="s"/>
      <c r="AY9" t="n">
        <v>754737</v>
      </c>
      <c r="AZ9" t="s">
        <v>107</v>
      </c>
      <c r="BA9" t="s"/>
      <c r="BB9" t="n">
        <v>48990</v>
      </c>
      <c r="BC9" t="n">
        <v>98.8380128145218</v>
      </c>
      <c r="BD9" t="n">
        <v>8.01024999457581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108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101</v>
      </c>
      <c r="F10" t="n">
        <v>545192</v>
      </c>
      <c r="G10" t="s">
        <v>74</v>
      </c>
      <c r="H10" t="s">
        <v>75</v>
      </c>
      <c r="I10" t="s"/>
      <c r="J10" t="s">
        <v>76</v>
      </c>
      <c r="K10" t="n">
        <v>89.78</v>
      </c>
      <c r="L10" t="s">
        <v>77</v>
      </c>
      <c r="M10" t="s">
        <v>110</v>
      </c>
      <c r="N10" t="s">
        <v>103</v>
      </c>
      <c r="O10" t="s">
        <v>80</v>
      </c>
      <c r="P10" t="s">
        <v>104</v>
      </c>
      <c r="Q10" t="s"/>
      <c r="R10" t="s">
        <v>81</v>
      </c>
      <c r="S10" t="s">
        <v>111</v>
      </c>
      <c r="T10" t="s">
        <v>83</v>
      </c>
      <c r="U10" t="s"/>
      <c r="V10" t="s">
        <v>84</v>
      </c>
      <c r="W10" t="s">
        <v>85</v>
      </c>
      <c r="X10" t="s"/>
      <c r="Y10" t="s">
        <v>86</v>
      </c>
      <c r="Z10">
        <f>HYPERLINK("https://hotelmonitor-cachepage.eclerx.com/savepage/tk_15429539158657057_sr_2036.html","info")</f>
        <v/>
      </c>
      <c r="AA10" t="n">
        <v>72644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89</v>
      </c>
      <c r="AO10" t="s">
        <v>112</v>
      </c>
      <c r="AP10" t="n">
        <v>14</v>
      </c>
      <c r="AQ10" t="s">
        <v>91</v>
      </c>
      <c r="AR10" t="s">
        <v>109</v>
      </c>
      <c r="AS10" t="s"/>
      <c r="AT10" t="s">
        <v>92</v>
      </c>
      <c r="AU10" t="s"/>
      <c r="AV10" t="s">
        <v>93</v>
      </c>
      <c r="AW10" t="s"/>
      <c r="AX10" t="s"/>
      <c r="AY10" t="n">
        <v>754737</v>
      </c>
      <c r="AZ10" t="s">
        <v>107</v>
      </c>
      <c r="BA10" t="s"/>
      <c r="BB10" t="n">
        <v>48990</v>
      </c>
      <c r="BC10" t="n">
        <v>98.8380128145218</v>
      </c>
      <c r="BD10" t="n">
        <v>8.01024999457581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108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101</v>
      </c>
      <c r="F11" t="n">
        <v>545192</v>
      </c>
      <c r="G11" t="s">
        <v>74</v>
      </c>
      <c r="H11" t="s">
        <v>75</v>
      </c>
      <c r="I11" t="s"/>
      <c r="J11" t="s">
        <v>76</v>
      </c>
      <c r="K11" t="n">
        <v>94.53</v>
      </c>
      <c r="L11" t="s">
        <v>77</v>
      </c>
      <c r="M11" t="s">
        <v>113</v>
      </c>
      <c r="N11" t="s">
        <v>114</v>
      </c>
      <c r="O11" t="s">
        <v>80</v>
      </c>
      <c r="P11" t="s">
        <v>104</v>
      </c>
      <c r="Q11" t="s"/>
      <c r="R11" t="s">
        <v>81</v>
      </c>
      <c r="S11" t="s">
        <v>115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HYPERLINK("https://hotelmonitor-cachepage.eclerx.com/savepage/tk_15429539158657057_sr_2036.html","info")</f>
        <v/>
      </c>
      <c r="AA11" t="n">
        <v>72644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89</v>
      </c>
      <c r="AO11" t="s">
        <v>116</v>
      </c>
      <c r="AP11" t="n">
        <v>14</v>
      </c>
      <c r="AQ11" t="s">
        <v>91</v>
      </c>
      <c r="AR11" t="s">
        <v>71</v>
      </c>
      <c r="AS11" t="s"/>
      <c r="AT11" t="s">
        <v>92</v>
      </c>
      <c r="AU11" t="s"/>
      <c r="AV11" t="s">
        <v>93</v>
      </c>
      <c r="AW11" t="s"/>
      <c r="AX11" t="s"/>
      <c r="AY11" t="n">
        <v>754737</v>
      </c>
      <c r="AZ11" t="s">
        <v>107</v>
      </c>
      <c r="BA11" t="s"/>
      <c r="BB11" t="n">
        <v>48990</v>
      </c>
      <c r="BC11" t="n">
        <v>98.8380128145218</v>
      </c>
      <c r="BD11" t="n">
        <v>8.01024999457581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108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101</v>
      </c>
      <c r="F12" t="n">
        <v>545192</v>
      </c>
      <c r="G12" t="s">
        <v>74</v>
      </c>
      <c r="H12" t="s">
        <v>75</v>
      </c>
      <c r="I12" t="s"/>
      <c r="J12" t="s">
        <v>76</v>
      </c>
      <c r="K12" t="n">
        <v>94.53</v>
      </c>
      <c r="L12" t="s">
        <v>77</v>
      </c>
      <c r="M12" t="s">
        <v>113</v>
      </c>
      <c r="N12" t="s">
        <v>114</v>
      </c>
      <c r="O12" t="s">
        <v>80</v>
      </c>
      <c r="P12" t="s">
        <v>104</v>
      </c>
      <c r="Q12" t="s"/>
      <c r="R12" t="s">
        <v>81</v>
      </c>
      <c r="S12" t="s">
        <v>115</v>
      </c>
      <c r="T12" t="s">
        <v>83</v>
      </c>
      <c r="U12" t="s"/>
      <c r="V12" t="s">
        <v>84</v>
      </c>
      <c r="W12" t="s">
        <v>85</v>
      </c>
      <c r="X12" t="s"/>
      <c r="Y12" t="s">
        <v>86</v>
      </c>
      <c r="Z12">
        <f>HYPERLINK("https://hotelmonitor-cachepage.eclerx.com/savepage/tk_15429539158657057_sr_2036.html","info")</f>
        <v/>
      </c>
      <c r="AA12" t="n">
        <v>72644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89</v>
      </c>
      <c r="AO12" t="s">
        <v>116</v>
      </c>
      <c r="AP12" t="n">
        <v>14</v>
      </c>
      <c r="AQ12" t="s">
        <v>91</v>
      </c>
      <c r="AR12" t="s">
        <v>109</v>
      </c>
      <c r="AS12" t="s"/>
      <c r="AT12" t="s">
        <v>92</v>
      </c>
      <c r="AU12" t="s"/>
      <c r="AV12" t="s">
        <v>93</v>
      </c>
      <c r="AW12" t="s"/>
      <c r="AX12" t="s"/>
      <c r="AY12" t="n">
        <v>754737</v>
      </c>
      <c r="AZ12" t="s">
        <v>107</v>
      </c>
      <c r="BA12" t="s"/>
      <c r="BB12" t="n">
        <v>48990</v>
      </c>
      <c r="BC12" t="n">
        <v>98.8380128145218</v>
      </c>
      <c r="BD12" t="n">
        <v>8.01024999457581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108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101</v>
      </c>
      <c r="F13" t="n">
        <v>545192</v>
      </c>
      <c r="G13" t="s">
        <v>74</v>
      </c>
      <c r="H13" t="s">
        <v>75</v>
      </c>
      <c r="I13" t="s"/>
      <c r="J13" t="s">
        <v>76</v>
      </c>
      <c r="K13" t="n">
        <v>97.86</v>
      </c>
      <c r="L13" t="s">
        <v>77</v>
      </c>
      <c r="M13" t="s">
        <v>117</v>
      </c>
      <c r="N13" t="s">
        <v>103</v>
      </c>
      <c r="O13" t="s">
        <v>80</v>
      </c>
      <c r="P13" t="s">
        <v>104</v>
      </c>
      <c r="Q13" t="s"/>
      <c r="R13" t="s">
        <v>81</v>
      </c>
      <c r="S13" t="s">
        <v>118</v>
      </c>
      <c r="T13" t="s">
        <v>83</v>
      </c>
      <c r="U13" t="s"/>
      <c r="V13" t="s">
        <v>84</v>
      </c>
      <c r="W13" t="s">
        <v>85</v>
      </c>
      <c r="X13" t="s"/>
      <c r="Y13" t="s">
        <v>86</v>
      </c>
      <c r="Z13">
        <f>HYPERLINK("https://hotelmonitor-cachepage.eclerx.com/savepage/tk_15429539158657057_sr_2036.html","info")</f>
        <v/>
      </c>
      <c r="AA13" t="n">
        <v>72644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89</v>
      </c>
      <c r="AO13" t="s">
        <v>119</v>
      </c>
      <c r="AP13" t="n">
        <v>14</v>
      </c>
      <c r="AQ13" t="s">
        <v>91</v>
      </c>
      <c r="AR13" t="s">
        <v>120</v>
      </c>
      <c r="AS13" t="s"/>
      <c r="AT13" t="s">
        <v>92</v>
      </c>
      <c r="AU13" t="s"/>
      <c r="AV13" t="s">
        <v>93</v>
      </c>
      <c r="AW13" t="s"/>
      <c r="AX13" t="s"/>
      <c r="AY13" t="n">
        <v>754737</v>
      </c>
      <c r="AZ13" t="s">
        <v>107</v>
      </c>
      <c r="BA13" t="s"/>
      <c r="BB13" t="n">
        <v>48990</v>
      </c>
      <c r="BC13" t="n">
        <v>98.8380128145218</v>
      </c>
      <c r="BD13" t="n">
        <v>8.01024999457581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108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101</v>
      </c>
      <c r="F14" t="n">
        <v>545192</v>
      </c>
      <c r="G14" t="s">
        <v>74</v>
      </c>
      <c r="H14" t="s">
        <v>75</v>
      </c>
      <c r="I14" t="s"/>
      <c r="J14" t="s">
        <v>76</v>
      </c>
      <c r="K14" t="n">
        <v>99.09999999999999</v>
      </c>
      <c r="L14" t="s">
        <v>77</v>
      </c>
      <c r="M14" t="s">
        <v>121</v>
      </c>
      <c r="N14" t="s">
        <v>114</v>
      </c>
      <c r="O14" t="s">
        <v>80</v>
      </c>
      <c r="P14" t="s">
        <v>104</v>
      </c>
      <c r="Q14" t="s"/>
      <c r="R14" t="s">
        <v>81</v>
      </c>
      <c r="S14" t="s">
        <v>122</v>
      </c>
      <c r="T14" t="s">
        <v>83</v>
      </c>
      <c r="U14" t="s"/>
      <c r="V14" t="s">
        <v>84</v>
      </c>
      <c r="W14" t="s">
        <v>85</v>
      </c>
      <c r="X14" t="s"/>
      <c r="Y14" t="s">
        <v>86</v>
      </c>
      <c r="Z14">
        <f>HYPERLINK("https://hotelmonitor-cachepage.eclerx.com/savepage/tk_15429539158657057_sr_2036.html","info")</f>
        <v/>
      </c>
      <c r="AA14" t="n">
        <v>72644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89</v>
      </c>
      <c r="AO14" t="s">
        <v>123</v>
      </c>
      <c r="AP14" t="n">
        <v>14</v>
      </c>
      <c r="AQ14" t="s">
        <v>91</v>
      </c>
      <c r="AR14" t="s">
        <v>71</v>
      </c>
      <c r="AS14" t="s"/>
      <c r="AT14" t="s">
        <v>92</v>
      </c>
      <c r="AU14" t="s"/>
      <c r="AV14" t="s">
        <v>93</v>
      </c>
      <c r="AW14" t="s"/>
      <c r="AX14" t="s"/>
      <c r="AY14" t="n">
        <v>754737</v>
      </c>
      <c r="AZ14" t="s">
        <v>107</v>
      </c>
      <c r="BA14" t="s"/>
      <c r="BB14" t="n">
        <v>48990</v>
      </c>
      <c r="BC14" t="n">
        <v>98.8380128145218</v>
      </c>
      <c r="BD14" t="n">
        <v>8.01024999457581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108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101</v>
      </c>
      <c r="F15" t="n">
        <v>545192</v>
      </c>
      <c r="G15" t="s">
        <v>74</v>
      </c>
      <c r="H15" t="s">
        <v>75</v>
      </c>
      <c r="I15" t="s"/>
      <c r="J15" t="s">
        <v>76</v>
      </c>
      <c r="K15" t="n">
        <v>99.09999999999999</v>
      </c>
      <c r="L15" t="s">
        <v>77</v>
      </c>
      <c r="M15" t="s">
        <v>121</v>
      </c>
      <c r="N15" t="s">
        <v>114</v>
      </c>
      <c r="O15" t="s">
        <v>80</v>
      </c>
      <c r="P15" t="s">
        <v>104</v>
      </c>
      <c r="Q15" t="s"/>
      <c r="R15" t="s">
        <v>81</v>
      </c>
      <c r="S15" t="s">
        <v>122</v>
      </c>
      <c r="T15" t="s">
        <v>83</v>
      </c>
      <c r="U15" t="s"/>
      <c r="V15" t="s">
        <v>84</v>
      </c>
      <c r="W15" t="s">
        <v>85</v>
      </c>
      <c r="X15" t="s"/>
      <c r="Y15" t="s">
        <v>86</v>
      </c>
      <c r="Z15">
        <f>HYPERLINK("https://hotelmonitor-cachepage.eclerx.com/savepage/tk_15429539158657057_sr_2036.html","info")</f>
        <v/>
      </c>
      <c r="AA15" t="n">
        <v>72644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89</v>
      </c>
      <c r="AO15" t="s">
        <v>123</v>
      </c>
      <c r="AP15" t="n">
        <v>14</v>
      </c>
      <c r="AQ15" t="s">
        <v>91</v>
      </c>
      <c r="AR15" t="s">
        <v>71</v>
      </c>
      <c r="AS15" t="s"/>
      <c r="AT15" t="s">
        <v>92</v>
      </c>
      <c r="AU15" t="s"/>
      <c r="AV15" t="s">
        <v>93</v>
      </c>
      <c r="AW15" t="s"/>
      <c r="AX15" t="s"/>
      <c r="AY15" t="n">
        <v>754737</v>
      </c>
      <c r="AZ15" t="s">
        <v>107</v>
      </c>
      <c r="BA15" t="s"/>
      <c r="BB15" t="n">
        <v>48990</v>
      </c>
      <c r="BC15" t="n">
        <v>98.8380128145218</v>
      </c>
      <c r="BD15" t="n">
        <v>8.01024999457581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108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101</v>
      </c>
      <c r="F16" t="n">
        <v>545192</v>
      </c>
      <c r="G16" t="s">
        <v>74</v>
      </c>
      <c r="H16" t="s">
        <v>75</v>
      </c>
      <c r="I16" t="s"/>
      <c r="J16" t="s">
        <v>76</v>
      </c>
      <c r="K16" t="n">
        <v>99.09999999999999</v>
      </c>
      <c r="L16" t="s">
        <v>77</v>
      </c>
      <c r="M16" t="s">
        <v>121</v>
      </c>
      <c r="N16" t="s">
        <v>114</v>
      </c>
      <c r="O16" t="s">
        <v>80</v>
      </c>
      <c r="P16" t="s">
        <v>104</v>
      </c>
      <c r="Q16" t="s"/>
      <c r="R16" t="s">
        <v>81</v>
      </c>
      <c r="S16" t="s">
        <v>122</v>
      </c>
      <c r="T16" t="s">
        <v>83</v>
      </c>
      <c r="U16" t="s"/>
      <c r="V16" t="s">
        <v>84</v>
      </c>
      <c r="W16" t="s">
        <v>85</v>
      </c>
      <c r="X16" t="s"/>
      <c r="Y16" t="s">
        <v>86</v>
      </c>
      <c r="Z16">
        <f>HYPERLINK("https://hotelmonitor-cachepage.eclerx.com/savepage/tk_15429539158657057_sr_2036.html","info")</f>
        <v/>
      </c>
      <c r="AA16" t="n">
        <v>72644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89</v>
      </c>
      <c r="AO16" t="s">
        <v>123</v>
      </c>
      <c r="AP16" t="n">
        <v>14</v>
      </c>
      <c r="AQ16" t="s">
        <v>91</v>
      </c>
      <c r="AR16" t="s">
        <v>109</v>
      </c>
      <c r="AS16" t="s"/>
      <c r="AT16" t="s">
        <v>92</v>
      </c>
      <c r="AU16" t="s"/>
      <c r="AV16" t="s">
        <v>93</v>
      </c>
      <c r="AW16" t="s"/>
      <c r="AX16" t="s"/>
      <c r="AY16" t="n">
        <v>754737</v>
      </c>
      <c r="AZ16" t="s">
        <v>107</v>
      </c>
      <c r="BA16" t="s"/>
      <c r="BB16" t="n">
        <v>48990</v>
      </c>
      <c r="BC16" t="n">
        <v>98.8380128145218</v>
      </c>
      <c r="BD16" t="n">
        <v>8.01024999457581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108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101</v>
      </c>
      <c r="F17" t="n">
        <v>545192</v>
      </c>
      <c r="G17" t="s">
        <v>74</v>
      </c>
      <c r="H17" t="s">
        <v>75</v>
      </c>
      <c r="I17" t="s"/>
      <c r="J17" t="s">
        <v>76</v>
      </c>
      <c r="K17" t="n">
        <v>99.09999999999999</v>
      </c>
      <c r="L17" t="s">
        <v>77</v>
      </c>
      <c r="M17" t="s">
        <v>121</v>
      </c>
      <c r="N17" t="s">
        <v>114</v>
      </c>
      <c r="O17" t="s">
        <v>80</v>
      </c>
      <c r="P17" t="s">
        <v>104</v>
      </c>
      <c r="Q17" t="s"/>
      <c r="R17" t="s">
        <v>81</v>
      </c>
      <c r="S17" t="s">
        <v>122</v>
      </c>
      <c r="T17" t="s">
        <v>83</v>
      </c>
      <c r="U17" t="s"/>
      <c r="V17" t="s">
        <v>84</v>
      </c>
      <c r="W17" t="s">
        <v>85</v>
      </c>
      <c r="X17" t="s"/>
      <c r="Y17" t="s">
        <v>86</v>
      </c>
      <c r="Z17">
        <f>HYPERLINK("https://hotelmonitor-cachepage.eclerx.com/savepage/tk_15429539158657057_sr_2036.html","info")</f>
        <v/>
      </c>
      <c r="AA17" t="n">
        <v>72644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89</v>
      </c>
      <c r="AO17" t="s">
        <v>123</v>
      </c>
      <c r="AP17" t="n">
        <v>14</v>
      </c>
      <c r="AQ17" t="s">
        <v>91</v>
      </c>
      <c r="AR17" t="s">
        <v>109</v>
      </c>
      <c r="AS17" t="s"/>
      <c r="AT17" t="s">
        <v>92</v>
      </c>
      <c r="AU17" t="s"/>
      <c r="AV17" t="s">
        <v>93</v>
      </c>
      <c r="AW17" t="s"/>
      <c r="AX17" t="s"/>
      <c r="AY17" t="n">
        <v>754737</v>
      </c>
      <c r="AZ17" t="s">
        <v>107</v>
      </c>
      <c r="BA17" t="s"/>
      <c r="BB17" t="n">
        <v>48990</v>
      </c>
      <c r="BC17" t="n">
        <v>98.8380128145218</v>
      </c>
      <c r="BD17" t="n">
        <v>8.01024999457581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108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101</v>
      </c>
      <c r="F18" t="n">
        <v>545192</v>
      </c>
      <c r="G18" t="s">
        <v>74</v>
      </c>
      <c r="H18" t="s">
        <v>75</v>
      </c>
      <c r="I18" t="s"/>
      <c r="J18" t="s">
        <v>76</v>
      </c>
      <c r="K18" t="n">
        <v>107.98</v>
      </c>
      <c r="L18" t="s">
        <v>77</v>
      </c>
      <c r="M18" t="s">
        <v>124</v>
      </c>
      <c r="N18" t="s">
        <v>114</v>
      </c>
      <c r="O18" t="s">
        <v>80</v>
      </c>
      <c r="P18" t="s">
        <v>104</v>
      </c>
      <c r="Q18" t="s"/>
      <c r="R18" t="s">
        <v>81</v>
      </c>
      <c r="S18" t="s">
        <v>125</v>
      </c>
      <c r="T18" t="s">
        <v>83</v>
      </c>
      <c r="U18" t="s"/>
      <c r="V18" t="s">
        <v>84</v>
      </c>
      <c r="W18" t="s">
        <v>85</v>
      </c>
      <c r="X18" t="s"/>
      <c r="Y18" t="s">
        <v>86</v>
      </c>
      <c r="Z18">
        <f>HYPERLINK("https://hotelmonitor-cachepage.eclerx.com/savepage/tk_15429539158657057_sr_2036.html","info")</f>
        <v/>
      </c>
      <c r="AA18" t="n">
        <v>72644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89</v>
      </c>
      <c r="AO18" t="s">
        <v>126</v>
      </c>
      <c r="AP18" t="n">
        <v>14</v>
      </c>
      <c r="AQ18" t="s">
        <v>91</v>
      </c>
      <c r="AR18" t="s">
        <v>120</v>
      </c>
      <c r="AS18" t="s"/>
      <c r="AT18" t="s">
        <v>92</v>
      </c>
      <c r="AU18" t="s"/>
      <c r="AV18" t="s">
        <v>93</v>
      </c>
      <c r="AW18" t="s"/>
      <c r="AX18" t="s"/>
      <c r="AY18" t="n">
        <v>754737</v>
      </c>
      <c r="AZ18" t="s">
        <v>107</v>
      </c>
      <c r="BA18" t="s"/>
      <c r="BB18" t="n">
        <v>48990</v>
      </c>
      <c r="BC18" t="n">
        <v>98.8380128145218</v>
      </c>
      <c r="BD18" t="n">
        <v>8.01024999457581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108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101</v>
      </c>
      <c r="F19" t="n">
        <v>545192</v>
      </c>
      <c r="G19" t="s">
        <v>74</v>
      </c>
      <c r="H19" t="s">
        <v>75</v>
      </c>
      <c r="I19" t="s"/>
      <c r="J19" t="s">
        <v>76</v>
      </c>
      <c r="K19" t="n">
        <v>125.69</v>
      </c>
      <c r="L19" t="s">
        <v>77</v>
      </c>
      <c r="M19" t="s">
        <v>127</v>
      </c>
      <c r="N19" t="s">
        <v>128</v>
      </c>
      <c r="O19" t="s">
        <v>80</v>
      </c>
      <c r="P19" t="s">
        <v>104</v>
      </c>
      <c r="Q19" t="s"/>
      <c r="R19" t="s">
        <v>81</v>
      </c>
      <c r="S19" t="s">
        <v>129</v>
      </c>
      <c r="T19" t="s">
        <v>83</v>
      </c>
      <c r="U19" t="s"/>
      <c r="V19" t="s">
        <v>84</v>
      </c>
      <c r="W19" t="s">
        <v>85</v>
      </c>
      <c r="X19" t="s"/>
      <c r="Y19" t="s">
        <v>86</v>
      </c>
      <c r="Z19">
        <f>HYPERLINK("https://hotelmonitor-cachepage.eclerx.com/savepage/tk_15429539158657057_sr_2036.html","info")</f>
        <v/>
      </c>
      <c r="AA19" t="n">
        <v>72644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89</v>
      </c>
      <c r="AO19" t="s">
        <v>106</v>
      </c>
      <c r="AP19" t="n">
        <v>14</v>
      </c>
      <c r="AQ19" t="s">
        <v>91</v>
      </c>
      <c r="AR19" t="s">
        <v>71</v>
      </c>
      <c r="AS19" t="s"/>
      <c r="AT19" t="s">
        <v>92</v>
      </c>
      <c r="AU19" t="s"/>
      <c r="AV19" t="s">
        <v>93</v>
      </c>
      <c r="AW19" t="s"/>
      <c r="AX19" t="s"/>
      <c r="AY19" t="n">
        <v>754737</v>
      </c>
      <c r="AZ19" t="s">
        <v>107</v>
      </c>
      <c r="BA19" t="s"/>
      <c r="BB19" t="n">
        <v>48990</v>
      </c>
      <c r="BC19" t="n">
        <v>98.8380128145218</v>
      </c>
      <c r="BD19" t="n">
        <v>8.01024999457581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108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101</v>
      </c>
      <c r="F20" t="n">
        <v>545192</v>
      </c>
      <c r="G20" t="s">
        <v>74</v>
      </c>
      <c r="H20" t="s">
        <v>75</v>
      </c>
      <c r="I20" t="s"/>
      <c r="J20" t="s">
        <v>76</v>
      </c>
      <c r="K20" t="n">
        <v>125.69</v>
      </c>
      <c r="L20" t="s">
        <v>77</v>
      </c>
      <c r="M20" t="s">
        <v>127</v>
      </c>
      <c r="N20" t="s">
        <v>128</v>
      </c>
      <c r="O20" t="s">
        <v>80</v>
      </c>
      <c r="P20" t="s">
        <v>104</v>
      </c>
      <c r="Q20" t="s"/>
      <c r="R20" t="s">
        <v>81</v>
      </c>
      <c r="S20" t="s">
        <v>129</v>
      </c>
      <c r="T20" t="s">
        <v>83</v>
      </c>
      <c r="U20" t="s"/>
      <c r="V20" t="s">
        <v>84</v>
      </c>
      <c r="W20" t="s">
        <v>85</v>
      </c>
      <c r="X20" t="s"/>
      <c r="Y20" t="s">
        <v>86</v>
      </c>
      <c r="Z20">
        <f>HYPERLINK("https://hotelmonitor-cachepage.eclerx.com/savepage/tk_15429539158657057_sr_2036.html","info")</f>
        <v/>
      </c>
      <c r="AA20" t="n">
        <v>72644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89</v>
      </c>
      <c r="AO20" t="s">
        <v>106</v>
      </c>
      <c r="AP20" t="n">
        <v>14</v>
      </c>
      <c r="AQ20" t="s">
        <v>91</v>
      </c>
      <c r="AR20" t="s">
        <v>109</v>
      </c>
      <c r="AS20" t="s"/>
      <c r="AT20" t="s">
        <v>92</v>
      </c>
      <c r="AU20" t="s"/>
      <c r="AV20" t="s">
        <v>93</v>
      </c>
      <c r="AW20" t="s"/>
      <c r="AX20" t="s"/>
      <c r="AY20" t="n">
        <v>754737</v>
      </c>
      <c r="AZ20" t="s">
        <v>107</v>
      </c>
      <c r="BA20" t="s"/>
      <c r="BB20" t="n">
        <v>48990</v>
      </c>
      <c r="BC20" t="n">
        <v>98.8380128145218</v>
      </c>
      <c r="BD20" t="n">
        <v>8.01024999457581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108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101</v>
      </c>
      <c r="F21" t="n">
        <v>545192</v>
      </c>
      <c r="G21" t="s">
        <v>74</v>
      </c>
      <c r="H21" t="s">
        <v>75</v>
      </c>
      <c r="I21" t="s"/>
      <c r="J21" t="s">
        <v>76</v>
      </c>
      <c r="K21" t="n">
        <v>131.75</v>
      </c>
      <c r="L21" t="s">
        <v>77</v>
      </c>
      <c r="M21" t="s">
        <v>130</v>
      </c>
      <c r="N21" t="s">
        <v>128</v>
      </c>
      <c r="O21" t="s">
        <v>80</v>
      </c>
      <c r="P21" t="s">
        <v>104</v>
      </c>
      <c r="Q21" t="s"/>
      <c r="R21" t="s">
        <v>81</v>
      </c>
      <c r="S21" t="s">
        <v>131</v>
      </c>
      <c r="T21" t="s">
        <v>83</v>
      </c>
      <c r="U21" t="s"/>
      <c r="V21" t="s">
        <v>84</v>
      </c>
      <c r="W21" t="s">
        <v>85</v>
      </c>
      <c r="X21" t="s"/>
      <c r="Y21" t="s">
        <v>86</v>
      </c>
      <c r="Z21">
        <f>HYPERLINK("https://hotelmonitor-cachepage.eclerx.com/savepage/tk_15429539158657057_sr_2036.html","info")</f>
        <v/>
      </c>
      <c r="AA21" t="n">
        <v>72644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89</v>
      </c>
      <c r="AO21" t="s">
        <v>132</v>
      </c>
      <c r="AP21" t="n">
        <v>14</v>
      </c>
      <c r="AQ21" t="s">
        <v>91</v>
      </c>
      <c r="AR21" t="s">
        <v>71</v>
      </c>
      <c r="AS21" t="s"/>
      <c r="AT21" t="s">
        <v>92</v>
      </c>
      <c r="AU21" t="s"/>
      <c r="AV21" t="s">
        <v>93</v>
      </c>
      <c r="AW21" t="s"/>
      <c r="AX21" t="s"/>
      <c r="AY21" t="n">
        <v>754737</v>
      </c>
      <c r="AZ21" t="s">
        <v>107</v>
      </c>
      <c r="BA21" t="s"/>
      <c r="BB21" t="n">
        <v>48990</v>
      </c>
      <c r="BC21" t="n">
        <v>98.8380128145218</v>
      </c>
      <c r="BD21" t="n">
        <v>8.01024999457581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108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101</v>
      </c>
      <c r="F22" t="n">
        <v>545192</v>
      </c>
      <c r="G22" t="s">
        <v>74</v>
      </c>
      <c r="H22" t="s">
        <v>75</v>
      </c>
      <c r="I22" t="s"/>
      <c r="J22" t="s">
        <v>76</v>
      </c>
      <c r="K22" t="n">
        <v>131.75</v>
      </c>
      <c r="L22" t="s">
        <v>77</v>
      </c>
      <c r="M22" t="s">
        <v>130</v>
      </c>
      <c r="N22" t="s">
        <v>128</v>
      </c>
      <c r="O22" t="s">
        <v>80</v>
      </c>
      <c r="P22" t="s">
        <v>104</v>
      </c>
      <c r="Q22" t="s"/>
      <c r="R22" t="s">
        <v>81</v>
      </c>
      <c r="S22" t="s">
        <v>131</v>
      </c>
      <c r="T22" t="s">
        <v>83</v>
      </c>
      <c r="U22" t="s"/>
      <c r="V22" t="s">
        <v>84</v>
      </c>
      <c r="W22" t="s">
        <v>85</v>
      </c>
      <c r="X22" t="s"/>
      <c r="Y22" t="s">
        <v>86</v>
      </c>
      <c r="Z22">
        <f>HYPERLINK("https://hotelmonitor-cachepage.eclerx.com/savepage/tk_15429539158657057_sr_2036.html","info")</f>
        <v/>
      </c>
      <c r="AA22" t="n">
        <v>72644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89</v>
      </c>
      <c r="AO22" t="s">
        <v>132</v>
      </c>
      <c r="AP22" t="n">
        <v>14</v>
      </c>
      <c r="AQ22" t="s">
        <v>91</v>
      </c>
      <c r="AR22" t="s">
        <v>71</v>
      </c>
      <c r="AS22" t="s"/>
      <c r="AT22" t="s">
        <v>92</v>
      </c>
      <c r="AU22" t="s"/>
      <c r="AV22" t="s">
        <v>93</v>
      </c>
      <c r="AW22" t="s"/>
      <c r="AX22" t="s"/>
      <c r="AY22" t="n">
        <v>754737</v>
      </c>
      <c r="AZ22" t="s">
        <v>107</v>
      </c>
      <c r="BA22" t="s"/>
      <c r="BB22" t="n">
        <v>48990</v>
      </c>
      <c r="BC22" t="n">
        <v>98.8380128145218</v>
      </c>
      <c r="BD22" t="n">
        <v>8.01024999457581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108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101</v>
      </c>
      <c r="F23" t="n">
        <v>545192</v>
      </c>
      <c r="G23" t="s">
        <v>74</v>
      </c>
      <c r="H23" t="s">
        <v>75</v>
      </c>
      <c r="I23" t="s"/>
      <c r="J23" t="s">
        <v>76</v>
      </c>
      <c r="K23" t="n">
        <v>131.75</v>
      </c>
      <c r="L23" t="s">
        <v>77</v>
      </c>
      <c r="M23" t="s">
        <v>130</v>
      </c>
      <c r="N23" t="s">
        <v>128</v>
      </c>
      <c r="O23" t="s">
        <v>80</v>
      </c>
      <c r="P23" t="s">
        <v>104</v>
      </c>
      <c r="Q23" t="s"/>
      <c r="R23" t="s">
        <v>81</v>
      </c>
      <c r="S23" t="s">
        <v>131</v>
      </c>
      <c r="T23" t="s">
        <v>83</v>
      </c>
      <c r="U23" t="s"/>
      <c r="V23" t="s">
        <v>84</v>
      </c>
      <c r="W23" t="s">
        <v>85</v>
      </c>
      <c r="X23" t="s"/>
      <c r="Y23" t="s">
        <v>86</v>
      </c>
      <c r="Z23">
        <f>HYPERLINK("https://hotelmonitor-cachepage.eclerx.com/savepage/tk_15429539158657057_sr_2036.html","info")</f>
        <v/>
      </c>
      <c r="AA23" t="n">
        <v>72644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89</v>
      </c>
      <c r="AO23" t="s">
        <v>132</v>
      </c>
      <c r="AP23" t="n">
        <v>14</v>
      </c>
      <c r="AQ23" t="s">
        <v>91</v>
      </c>
      <c r="AR23" t="s">
        <v>109</v>
      </c>
      <c r="AS23" t="s"/>
      <c r="AT23" t="s">
        <v>92</v>
      </c>
      <c r="AU23" t="s"/>
      <c r="AV23" t="s">
        <v>93</v>
      </c>
      <c r="AW23" t="s"/>
      <c r="AX23" t="s"/>
      <c r="AY23" t="n">
        <v>754737</v>
      </c>
      <c r="AZ23" t="s">
        <v>107</v>
      </c>
      <c r="BA23" t="s"/>
      <c r="BB23" t="n">
        <v>48990</v>
      </c>
      <c r="BC23" t="n">
        <v>98.8380128145218</v>
      </c>
      <c r="BD23" t="n">
        <v>8.01024999457581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108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101</v>
      </c>
      <c r="F24" t="n">
        <v>545192</v>
      </c>
      <c r="G24" t="s">
        <v>74</v>
      </c>
      <c r="H24" t="s">
        <v>75</v>
      </c>
      <c r="I24" t="s"/>
      <c r="J24" t="s">
        <v>76</v>
      </c>
      <c r="K24" t="n">
        <v>131.75</v>
      </c>
      <c r="L24" t="s">
        <v>77</v>
      </c>
      <c r="M24" t="s">
        <v>130</v>
      </c>
      <c r="N24" t="s">
        <v>128</v>
      </c>
      <c r="O24" t="s">
        <v>80</v>
      </c>
      <c r="P24" t="s">
        <v>104</v>
      </c>
      <c r="Q24" t="s"/>
      <c r="R24" t="s">
        <v>81</v>
      </c>
      <c r="S24" t="s">
        <v>131</v>
      </c>
      <c r="T24" t="s">
        <v>83</v>
      </c>
      <c r="U24" t="s"/>
      <c r="V24" t="s">
        <v>84</v>
      </c>
      <c r="W24" t="s">
        <v>85</v>
      </c>
      <c r="X24" t="s"/>
      <c r="Y24" t="s">
        <v>86</v>
      </c>
      <c r="Z24">
        <f>HYPERLINK("https://hotelmonitor-cachepage.eclerx.com/savepage/tk_15429539158657057_sr_2036.html","info")</f>
        <v/>
      </c>
      <c r="AA24" t="n">
        <v>72644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89</v>
      </c>
      <c r="AO24" t="s">
        <v>132</v>
      </c>
      <c r="AP24" t="n">
        <v>14</v>
      </c>
      <c r="AQ24" t="s">
        <v>91</v>
      </c>
      <c r="AR24" t="s">
        <v>109</v>
      </c>
      <c r="AS24" t="s"/>
      <c r="AT24" t="s">
        <v>92</v>
      </c>
      <c r="AU24" t="s"/>
      <c r="AV24" t="s">
        <v>93</v>
      </c>
      <c r="AW24" t="s"/>
      <c r="AX24" t="s"/>
      <c r="AY24" t="n">
        <v>754737</v>
      </c>
      <c r="AZ24" t="s">
        <v>107</v>
      </c>
      <c r="BA24" t="s"/>
      <c r="BB24" t="n">
        <v>48990</v>
      </c>
      <c r="BC24" t="n">
        <v>98.8380128145218</v>
      </c>
      <c r="BD24" t="n">
        <v>8.01024999457581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108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101</v>
      </c>
      <c r="F25" t="n">
        <v>545192</v>
      </c>
      <c r="G25" t="s">
        <v>74</v>
      </c>
      <c r="H25" t="s">
        <v>75</v>
      </c>
      <c r="I25" t="s"/>
      <c r="J25" t="s">
        <v>76</v>
      </c>
      <c r="K25" t="n">
        <v>140.69</v>
      </c>
      <c r="L25" t="s">
        <v>77</v>
      </c>
      <c r="M25" t="s">
        <v>133</v>
      </c>
      <c r="N25" t="s">
        <v>134</v>
      </c>
      <c r="O25" t="s">
        <v>80</v>
      </c>
      <c r="P25" t="s">
        <v>104</v>
      </c>
      <c r="Q25" t="s"/>
      <c r="R25" t="s">
        <v>81</v>
      </c>
      <c r="S25" t="s">
        <v>135</v>
      </c>
      <c r="T25" t="s">
        <v>83</v>
      </c>
      <c r="U25" t="s"/>
      <c r="V25" t="s">
        <v>84</v>
      </c>
      <c r="W25" t="s">
        <v>85</v>
      </c>
      <c r="X25" t="s"/>
      <c r="Y25" t="s">
        <v>86</v>
      </c>
      <c r="Z25">
        <f>HYPERLINK("https://hotelmonitor-cachepage.eclerx.com/savepage/tk_15429539158657057_sr_2036.html","info")</f>
        <v/>
      </c>
      <c r="AA25" t="n">
        <v>72644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>
        <v>136</v>
      </c>
      <c r="AP25" t="n">
        <v>14</v>
      </c>
      <c r="AQ25" t="s">
        <v>91</v>
      </c>
      <c r="AR25" t="s">
        <v>137</v>
      </c>
      <c r="AS25" t="s"/>
      <c r="AT25" t="s">
        <v>92</v>
      </c>
      <c r="AU25" t="s"/>
      <c r="AV25" t="s">
        <v>93</v>
      </c>
      <c r="AW25" t="s"/>
      <c r="AX25" t="s"/>
      <c r="AY25" t="n">
        <v>754737</v>
      </c>
      <c r="AZ25" t="s">
        <v>107</v>
      </c>
      <c r="BA25" t="s"/>
      <c r="BB25" t="n">
        <v>48990</v>
      </c>
      <c r="BC25" t="n">
        <v>98.8380128145218</v>
      </c>
      <c r="BD25" t="n">
        <v>8.01024999457581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108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101</v>
      </c>
      <c r="F26" t="n">
        <v>545192</v>
      </c>
      <c r="G26" t="s">
        <v>74</v>
      </c>
      <c r="H26" t="s">
        <v>75</v>
      </c>
      <c r="I26" t="s"/>
      <c r="J26" t="s">
        <v>76</v>
      </c>
      <c r="K26" t="n">
        <v>143.41</v>
      </c>
      <c r="L26" t="s">
        <v>77</v>
      </c>
      <c r="M26" t="s">
        <v>138</v>
      </c>
      <c r="N26" t="s">
        <v>128</v>
      </c>
      <c r="O26" t="s">
        <v>80</v>
      </c>
      <c r="P26" t="s">
        <v>104</v>
      </c>
      <c r="Q26" t="s"/>
      <c r="R26" t="s">
        <v>81</v>
      </c>
      <c r="S26" t="s">
        <v>139</v>
      </c>
      <c r="T26" t="s">
        <v>83</v>
      </c>
      <c r="U26" t="s"/>
      <c r="V26" t="s">
        <v>84</v>
      </c>
      <c r="W26" t="s">
        <v>85</v>
      </c>
      <c r="X26" t="s"/>
      <c r="Y26" t="s">
        <v>86</v>
      </c>
      <c r="Z26">
        <f>HYPERLINK("https://hotelmonitor-cachepage.eclerx.com/savepage/tk_15429539158657057_sr_2036.html","info")</f>
        <v/>
      </c>
      <c r="AA26" t="n">
        <v>72644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89</v>
      </c>
      <c r="AO26" t="s">
        <v>140</v>
      </c>
      <c r="AP26" t="n">
        <v>14</v>
      </c>
      <c r="AQ26" t="s">
        <v>91</v>
      </c>
      <c r="AR26" t="s">
        <v>120</v>
      </c>
      <c r="AS26" t="s"/>
      <c r="AT26" t="s">
        <v>92</v>
      </c>
      <c r="AU26" t="s"/>
      <c r="AV26" t="s">
        <v>93</v>
      </c>
      <c r="AW26" t="s"/>
      <c r="AX26" t="s"/>
      <c r="AY26" t="n">
        <v>754737</v>
      </c>
      <c r="AZ26" t="s">
        <v>107</v>
      </c>
      <c r="BA26" t="s"/>
      <c r="BB26" t="n">
        <v>48990</v>
      </c>
      <c r="BC26" t="n">
        <v>98.8380128145218</v>
      </c>
      <c r="BD26" t="n">
        <v>8.01024999457581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108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101</v>
      </c>
      <c r="F27" t="n">
        <v>545192</v>
      </c>
      <c r="G27" t="s">
        <v>74</v>
      </c>
      <c r="H27" t="s">
        <v>75</v>
      </c>
      <c r="I27" t="s"/>
      <c r="J27" t="s">
        <v>76</v>
      </c>
      <c r="K27" t="n">
        <v>144.75</v>
      </c>
      <c r="L27" t="s">
        <v>77</v>
      </c>
      <c r="M27" t="s">
        <v>141</v>
      </c>
      <c r="N27" t="s">
        <v>142</v>
      </c>
      <c r="O27" t="s">
        <v>80</v>
      </c>
      <c r="P27" t="s">
        <v>104</v>
      </c>
      <c r="Q27" t="s"/>
      <c r="R27" t="s">
        <v>81</v>
      </c>
      <c r="S27" t="s">
        <v>143</v>
      </c>
      <c r="T27" t="s">
        <v>83</v>
      </c>
      <c r="U27" t="s"/>
      <c r="V27" t="s">
        <v>84</v>
      </c>
      <c r="W27" t="s">
        <v>85</v>
      </c>
      <c r="X27" t="s"/>
      <c r="Y27" t="s">
        <v>86</v>
      </c>
      <c r="Z27">
        <f>HYPERLINK("https://hotelmonitor-cachepage.eclerx.com/savepage/tk_15429539158657057_sr_2036.html","info")</f>
        <v/>
      </c>
      <c r="AA27" t="n">
        <v>72644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>
        <v>136</v>
      </c>
      <c r="AP27" t="n">
        <v>14</v>
      </c>
      <c r="AQ27" t="s">
        <v>91</v>
      </c>
      <c r="AR27" t="s">
        <v>144</v>
      </c>
      <c r="AS27" t="s"/>
      <c r="AT27" t="s">
        <v>92</v>
      </c>
      <c r="AU27" t="s"/>
      <c r="AV27" t="s">
        <v>93</v>
      </c>
      <c r="AW27" t="s"/>
      <c r="AX27" t="s"/>
      <c r="AY27" t="n">
        <v>754737</v>
      </c>
      <c r="AZ27" t="s">
        <v>107</v>
      </c>
      <c r="BA27" t="s"/>
      <c r="BB27" t="n">
        <v>48990</v>
      </c>
      <c r="BC27" t="n">
        <v>98.8380128145218</v>
      </c>
      <c r="BD27" t="n">
        <v>8.01024999457581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108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101</v>
      </c>
      <c r="F28" t="n">
        <v>545192</v>
      </c>
      <c r="G28" t="s">
        <v>74</v>
      </c>
      <c r="H28" t="s">
        <v>75</v>
      </c>
      <c r="I28" t="s"/>
      <c r="J28" t="s">
        <v>76</v>
      </c>
      <c r="K28" t="n">
        <v>151.74</v>
      </c>
      <c r="L28" t="s">
        <v>77</v>
      </c>
      <c r="M28" t="s">
        <v>145</v>
      </c>
      <c r="N28" t="s">
        <v>134</v>
      </c>
      <c r="O28" t="s">
        <v>80</v>
      </c>
      <c r="P28" t="s">
        <v>104</v>
      </c>
      <c r="Q28" t="s"/>
      <c r="R28" t="s">
        <v>81</v>
      </c>
      <c r="S28" t="s">
        <v>146</v>
      </c>
      <c r="T28" t="s">
        <v>83</v>
      </c>
      <c r="U28" t="s"/>
      <c r="V28" t="s">
        <v>84</v>
      </c>
      <c r="W28" t="s">
        <v>85</v>
      </c>
      <c r="X28" t="s"/>
      <c r="Y28" t="s">
        <v>86</v>
      </c>
      <c r="Z28">
        <f>HYPERLINK("https://hotelmonitor-cachepage.eclerx.com/savepage/tk_15429539158657057_sr_2036.html","info")</f>
        <v/>
      </c>
      <c r="AA28" t="n">
        <v>72644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89</v>
      </c>
      <c r="AO28" t="s">
        <v>90</v>
      </c>
      <c r="AP28" t="n">
        <v>14</v>
      </c>
      <c r="AQ28" t="s">
        <v>91</v>
      </c>
      <c r="AR28" t="s">
        <v>137</v>
      </c>
      <c r="AS28" t="s"/>
      <c r="AT28" t="s">
        <v>92</v>
      </c>
      <c r="AU28" t="s"/>
      <c r="AV28" t="s">
        <v>93</v>
      </c>
      <c r="AW28" t="s"/>
      <c r="AX28" t="s"/>
      <c r="AY28" t="n">
        <v>754737</v>
      </c>
      <c r="AZ28" t="s">
        <v>107</v>
      </c>
      <c r="BA28" t="s"/>
      <c r="BB28" t="n">
        <v>48990</v>
      </c>
      <c r="BC28" t="n">
        <v>98.8380128145218</v>
      </c>
      <c r="BD28" t="n">
        <v>8.01024999457581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108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147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75.51000000000001</v>
      </c>
      <c r="L29" t="s">
        <v>77</v>
      </c>
      <c r="M29" t="s">
        <v>148</v>
      </c>
      <c r="N29" t="s">
        <v>149</v>
      </c>
      <c r="O29" t="s">
        <v>80</v>
      </c>
      <c r="P29" t="s">
        <v>147</v>
      </c>
      <c r="Q29" t="s"/>
      <c r="R29" t="s">
        <v>150</v>
      </c>
      <c r="S29" t="s">
        <v>151</v>
      </c>
      <c r="T29" t="s">
        <v>83</v>
      </c>
      <c r="U29" t="s"/>
      <c r="V29" t="s">
        <v>84</v>
      </c>
      <c r="W29" t="s">
        <v>85</v>
      </c>
      <c r="X29" t="s"/>
      <c r="Y29" t="s">
        <v>86</v>
      </c>
      <c r="Z29">
        <f>HYPERLINK("https://hotelmonitor-cachepage.eclerx.com/savepage/tk_15429538391941726_sr_2036.html","info")</f>
        <v/>
      </c>
      <c r="AA29" t="n">
        <v>-6796327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89</v>
      </c>
      <c r="AO29" t="s">
        <v>152</v>
      </c>
      <c r="AP29" t="n">
        <v>2</v>
      </c>
      <c r="AQ29" t="s">
        <v>91</v>
      </c>
      <c r="AR29" t="s">
        <v>71</v>
      </c>
      <c r="AS29" t="s"/>
      <c r="AT29" t="s">
        <v>92</v>
      </c>
      <c r="AU29" t="s"/>
      <c r="AV29" t="s">
        <v>93</v>
      </c>
      <c r="AW29" t="s"/>
      <c r="AX29" t="s"/>
      <c r="AY29" t="n">
        <v>6796327</v>
      </c>
      <c r="AZ29" t="s"/>
      <c r="BA29" t="s"/>
      <c r="BB29" t="n">
        <v>1867</v>
      </c>
      <c r="BC29" t="n">
        <v>98.82478397204977</v>
      </c>
      <c r="BD29" t="n">
        <v>8.031994662423353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108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147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75.51000000000001</v>
      </c>
      <c r="L30" t="s">
        <v>77</v>
      </c>
      <c r="M30" t="s">
        <v>148</v>
      </c>
      <c r="N30" t="s">
        <v>149</v>
      </c>
      <c r="O30" t="s">
        <v>80</v>
      </c>
      <c r="P30" t="s">
        <v>147</v>
      </c>
      <c r="Q30" t="s"/>
      <c r="R30" t="s">
        <v>150</v>
      </c>
      <c r="S30" t="s">
        <v>151</v>
      </c>
      <c r="T30" t="s">
        <v>83</v>
      </c>
      <c r="U30" t="s"/>
      <c r="V30" t="s">
        <v>84</v>
      </c>
      <c r="W30" t="s">
        <v>85</v>
      </c>
      <c r="X30" t="s"/>
      <c r="Y30" t="s">
        <v>86</v>
      </c>
      <c r="Z30">
        <f>HYPERLINK("https://hotelmonitor-cachepage.eclerx.com/savepage/tk_15429538391941726_sr_2036.html","info")</f>
        <v/>
      </c>
      <c r="AA30" t="n">
        <v>-6796327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89</v>
      </c>
      <c r="AO30" t="s">
        <v>152</v>
      </c>
      <c r="AP30" t="n">
        <v>2</v>
      </c>
      <c r="AQ30" t="s">
        <v>91</v>
      </c>
      <c r="AR30" t="s">
        <v>109</v>
      </c>
      <c r="AS30" t="s"/>
      <c r="AT30" t="s">
        <v>92</v>
      </c>
      <c r="AU30" t="s"/>
      <c r="AV30" t="s">
        <v>93</v>
      </c>
      <c r="AW30" t="s"/>
      <c r="AX30" t="s"/>
      <c r="AY30" t="n">
        <v>6796327</v>
      </c>
      <c r="AZ30" t="s"/>
      <c r="BA30" t="s"/>
      <c r="BB30" t="n">
        <v>1867</v>
      </c>
      <c r="BC30" t="n">
        <v>98.82478397204977</v>
      </c>
      <c r="BD30" t="n">
        <v>8.031994662423353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108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147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83.27</v>
      </c>
      <c r="L31" t="s">
        <v>77</v>
      </c>
      <c r="M31" t="s">
        <v>153</v>
      </c>
      <c r="N31" t="s">
        <v>154</v>
      </c>
      <c r="O31" t="s">
        <v>80</v>
      </c>
      <c r="P31" t="s">
        <v>147</v>
      </c>
      <c r="Q31" t="s"/>
      <c r="R31" t="s">
        <v>150</v>
      </c>
      <c r="S31" t="s">
        <v>155</v>
      </c>
      <c r="T31" t="s">
        <v>83</v>
      </c>
      <c r="U31" t="s"/>
      <c r="V31" t="s">
        <v>84</v>
      </c>
      <c r="W31" t="s">
        <v>85</v>
      </c>
      <c r="X31" t="s"/>
      <c r="Y31" t="s">
        <v>86</v>
      </c>
      <c r="Z31">
        <f>HYPERLINK("https://hotelmonitor-cachepage.eclerx.com/savepage/tk_15429538391941726_sr_2036.html","info")</f>
        <v/>
      </c>
      <c r="AA31" t="n">
        <v>-6796327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89</v>
      </c>
      <c r="AO31" t="s">
        <v>156</v>
      </c>
      <c r="AP31" t="n">
        <v>2</v>
      </c>
      <c r="AQ31" t="s">
        <v>91</v>
      </c>
      <c r="AR31" t="s">
        <v>71</v>
      </c>
      <c r="AS31" t="s"/>
      <c r="AT31" t="s">
        <v>92</v>
      </c>
      <c r="AU31" t="s"/>
      <c r="AV31" t="s">
        <v>93</v>
      </c>
      <c r="AW31" t="s"/>
      <c r="AX31" t="s"/>
      <c r="AY31" t="n">
        <v>6796327</v>
      </c>
      <c r="AZ31" t="s"/>
      <c r="BA31" t="s"/>
      <c r="BB31" t="n">
        <v>1867</v>
      </c>
      <c r="BC31" t="n">
        <v>98.82478397204977</v>
      </c>
      <c r="BD31" t="n">
        <v>8.031994662423353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108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147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83.27</v>
      </c>
      <c r="L32" t="s">
        <v>77</v>
      </c>
      <c r="M32" t="s">
        <v>153</v>
      </c>
      <c r="N32" t="s">
        <v>157</v>
      </c>
      <c r="O32" t="s">
        <v>80</v>
      </c>
      <c r="P32" t="s">
        <v>147</v>
      </c>
      <c r="Q32" t="s"/>
      <c r="R32" t="s">
        <v>150</v>
      </c>
      <c r="S32" t="s">
        <v>155</v>
      </c>
      <c r="T32" t="s">
        <v>83</v>
      </c>
      <c r="U32" t="s"/>
      <c r="V32" t="s">
        <v>84</v>
      </c>
      <c r="W32" t="s">
        <v>85</v>
      </c>
      <c r="X32" t="s"/>
      <c r="Y32" t="s">
        <v>86</v>
      </c>
      <c r="Z32">
        <f>HYPERLINK("https://hotelmonitor-cachepage.eclerx.com/savepage/tk_15429538391941726_sr_2036.html","info")</f>
        <v/>
      </c>
      <c r="AA32" t="n">
        <v>-6796327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89</v>
      </c>
      <c r="AO32" t="s">
        <v>156</v>
      </c>
      <c r="AP32" t="n">
        <v>2</v>
      </c>
      <c r="AQ32" t="s">
        <v>91</v>
      </c>
      <c r="AR32" t="s">
        <v>71</v>
      </c>
      <c r="AS32" t="s"/>
      <c r="AT32" t="s">
        <v>92</v>
      </c>
      <c r="AU32" t="s"/>
      <c r="AV32" t="s">
        <v>93</v>
      </c>
      <c r="AW32" t="s"/>
      <c r="AX32" t="s"/>
      <c r="AY32" t="n">
        <v>6796327</v>
      </c>
      <c r="AZ32" t="s"/>
      <c r="BA32" t="s"/>
      <c r="BB32" t="n">
        <v>1867</v>
      </c>
      <c r="BC32" t="n">
        <v>98.82478397204977</v>
      </c>
      <c r="BD32" t="n">
        <v>8.031994662423353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108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147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83.27</v>
      </c>
      <c r="L33" t="s">
        <v>77</v>
      </c>
      <c r="M33" t="s">
        <v>153</v>
      </c>
      <c r="N33" t="s">
        <v>154</v>
      </c>
      <c r="O33" t="s">
        <v>80</v>
      </c>
      <c r="P33" t="s">
        <v>147</v>
      </c>
      <c r="Q33" t="s"/>
      <c r="R33" t="s">
        <v>150</v>
      </c>
      <c r="S33" t="s">
        <v>155</v>
      </c>
      <c r="T33" t="s">
        <v>83</v>
      </c>
      <c r="U33" t="s"/>
      <c r="V33" t="s">
        <v>84</v>
      </c>
      <c r="W33" t="s">
        <v>85</v>
      </c>
      <c r="X33" t="s"/>
      <c r="Y33" t="s">
        <v>86</v>
      </c>
      <c r="Z33">
        <f>HYPERLINK("https://hotelmonitor-cachepage.eclerx.com/savepage/tk_15429538391941726_sr_2036.html","info")</f>
        <v/>
      </c>
      <c r="AA33" t="n">
        <v>-6796327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89</v>
      </c>
      <c r="AO33" t="s">
        <v>156</v>
      </c>
      <c r="AP33" t="n">
        <v>2</v>
      </c>
      <c r="AQ33" t="s">
        <v>91</v>
      </c>
      <c r="AR33" t="s">
        <v>109</v>
      </c>
      <c r="AS33" t="s"/>
      <c r="AT33" t="s">
        <v>92</v>
      </c>
      <c r="AU33" t="s"/>
      <c r="AV33" t="s">
        <v>93</v>
      </c>
      <c r="AW33" t="s"/>
      <c r="AX33" t="s"/>
      <c r="AY33" t="n">
        <v>6796327</v>
      </c>
      <c r="AZ33" t="s"/>
      <c r="BA33" t="s"/>
      <c r="BB33" t="n">
        <v>1867</v>
      </c>
      <c r="BC33" t="n">
        <v>98.82478397204977</v>
      </c>
      <c r="BD33" t="n">
        <v>8.031994662423353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108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147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83.27</v>
      </c>
      <c r="L34" t="s">
        <v>77</v>
      </c>
      <c r="M34" t="s">
        <v>153</v>
      </c>
      <c r="N34" t="s">
        <v>157</v>
      </c>
      <c r="O34" t="s">
        <v>80</v>
      </c>
      <c r="P34" t="s">
        <v>147</v>
      </c>
      <c r="Q34" t="s"/>
      <c r="R34" t="s">
        <v>150</v>
      </c>
      <c r="S34" t="s">
        <v>155</v>
      </c>
      <c r="T34" t="s">
        <v>83</v>
      </c>
      <c r="U34" t="s"/>
      <c r="V34" t="s">
        <v>84</v>
      </c>
      <c r="W34" t="s">
        <v>85</v>
      </c>
      <c r="X34" t="s"/>
      <c r="Y34" t="s">
        <v>86</v>
      </c>
      <c r="Z34">
        <f>HYPERLINK("https://hotelmonitor-cachepage.eclerx.com/savepage/tk_15429538391941726_sr_2036.html","info")</f>
        <v/>
      </c>
      <c r="AA34" t="n">
        <v>-6796327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89</v>
      </c>
      <c r="AO34" t="s">
        <v>156</v>
      </c>
      <c r="AP34" t="n">
        <v>2</v>
      </c>
      <c r="AQ34" t="s">
        <v>91</v>
      </c>
      <c r="AR34" t="s">
        <v>109</v>
      </c>
      <c r="AS34" t="s"/>
      <c r="AT34" t="s">
        <v>92</v>
      </c>
      <c r="AU34" t="s"/>
      <c r="AV34" t="s">
        <v>93</v>
      </c>
      <c r="AW34" t="s"/>
      <c r="AX34" t="s"/>
      <c r="AY34" t="n">
        <v>6796327</v>
      </c>
      <c r="AZ34" t="s"/>
      <c r="BA34" t="s"/>
      <c r="BB34" t="n">
        <v>1867</v>
      </c>
      <c r="BC34" t="n">
        <v>98.82478397204977</v>
      </c>
      <c r="BD34" t="n">
        <v>8.031994662423353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108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147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89.52</v>
      </c>
      <c r="L35" t="s">
        <v>77</v>
      </c>
      <c r="M35" t="s">
        <v>158</v>
      </c>
      <c r="N35" t="s">
        <v>159</v>
      </c>
      <c r="O35" t="s">
        <v>80</v>
      </c>
      <c r="P35" t="s">
        <v>147</v>
      </c>
      <c r="Q35" t="s"/>
      <c r="R35" t="s">
        <v>150</v>
      </c>
      <c r="S35" t="s">
        <v>160</v>
      </c>
      <c r="T35" t="s">
        <v>83</v>
      </c>
      <c r="U35" t="s"/>
      <c r="V35" t="s">
        <v>84</v>
      </c>
      <c r="W35" t="s">
        <v>85</v>
      </c>
      <c r="X35" t="s"/>
      <c r="Y35" t="s">
        <v>86</v>
      </c>
      <c r="Z35">
        <f>HYPERLINK("https://hotelmonitor-cachepage.eclerx.com/savepage/tk_15429538391941726_sr_2036.html","info")</f>
        <v/>
      </c>
      <c r="AA35" t="n">
        <v>-6796327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>
        <v>136</v>
      </c>
      <c r="AP35" t="n">
        <v>2</v>
      </c>
      <c r="AQ35" t="s">
        <v>91</v>
      </c>
      <c r="AR35" t="s">
        <v>120</v>
      </c>
      <c r="AS35" t="s"/>
      <c r="AT35" t="s">
        <v>92</v>
      </c>
      <c r="AU35" t="s"/>
      <c r="AV35" t="s">
        <v>93</v>
      </c>
      <c r="AW35" t="s"/>
      <c r="AX35" t="s"/>
      <c r="AY35" t="n">
        <v>6796327</v>
      </c>
      <c r="AZ35" t="s"/>
      <c r="BA35" t="s"/>
      <c r="BB35" t="n">
        <v>1867</v>
      </c>
      <c r="BC35" t="n">
        <v>98.82478397204977</v>
      </c>
      <c r="BD35" t="n">
        <v>8.031994662423353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108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147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90.23</v>
      </c>
      <c r="L36" t="s">
        <v>77</v>
      </c>
      <c r="M36" t="s">
        <v>161</v>
      </c>
      <c r="N36" t="s">
        <v>162</v>
      </c>
      <c r="O36" t="s">
        <v>80</v>
      </c>
      <c r="P36" t="s">
        <v>147</v>
      </c>
      <c r="Q36" t="s"/>
      <c r="R36" t="s">
        <v>150</v>
      </c>
      <c r="S36" t="s">
        <v>163</v>
      </c>
      <c r="T36" t="s">
        <v>83</v>
      </c>
      <c r="U36" t="s"/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HYPERLINK("https://hotelmonitor-cachepage.eclerx.com/savepage/tk_15429538391941726_sr_2036.html","info")</f>
        <v/>
      </c>
      <c r="AA36" t="n">
        <v>-6796327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89</v>
      </c>
      <c r="AO36" t="s">
        <v>156</v>
      </c>
      <c r="AP36" t="n">
        <v>2</v>
      </c>
      <c r="AQ36" t="s">
        <v>91</v>
      </c>
      <c r="AR36" t="s">
        <v>71</v>
      </c>
      <c r="AS36" t="s"/>
      <c r="AT36" t="s">
        <v>92</v>
      </c>
      <c r="AU36" t="s"/>
      <c r="AV36" t="s">
        <v>93</v>
      </c>
      <c r="AW36" t="s"/>
      <c r="AX36" t="s"/>
      <c r="AY36" t="n">
        <v>6796327</v>
      </c>
      <c r="AZ36" t="s"/>
      <c r="BA36" t="s"/>
      <c r="BB36" t="n">
        <v>1867</v>
      </c>
      <c r="BC36" t="n">
        <v>98.82478397204977</v>
      </c>
      <c r="BD36" t="n">
        <v>8.031994662423353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108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147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90.23</v>
      </c>
      <c r="L37" t="s">
        <v>77</v>
      </c>
      <c r="M37" t="s">
        <v>161</v>
      </c>
      <c r="N37" t="s">
        <v>162</v>
      </c>
      <c r="O37" t="s">
        <v>80</v>
      </c>
      <c r="P37" t="s">
        <v>147</v>
      </c>
      <c r="Q37" t="s"/>
      <c r="R37" t="s">
        <v>150</v>
      </c>
      <c r="S37" t="s">
        <v>163</v>
      </c>
      <c r="T37" t="s">
        <v>83</v>
      </c>
      <c r="U37" t="s"/>
      <c r="V37" t="s">
        <v>84</v>
      </c>
      <c r="W37" t="s">
        <v>85</v>
      </c>
      <c r="X37" t="s"/>
      <c r="Y37" t="s">
        <v>86</v>
      </c>
      <c r="Z37">
        <f>HYPERLINK("https://hotelmonitor-cachepage.eclerx.com/savepage/tk_15429538391941726_sr_2036.html","info")</f>
        <v/>
      </c>
      <c r="AA37" t="n">
        <v>-6796327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89</v>
      </c>
      <c r="AO37" t="s">
        <v>156</v>
      </c>
      <c r="AP37" t="n">
        <v>2</v>
      </c>
      <c r="AQ37" t="s">
        <v>91</v>
      </c>
      <c r="AR37" t="s">
        <v>109</v>
      </c>
      <c r="AS37" t="s"/>
      <c r="AT37" t="s">
        <v>92</v>
      </c>
      <c r="AU37" t="s"/>
      <c r="AV37" t="s">
        <v>93</v>
      </c>
      <c r="AW37" t="s"/>
      <c r="AX37" t="s"/>
      <c r="AY37" t="n">
        <v>6796327</v>
      </c>
      <c r="AZ37" t="s"/>
      <c r="BA37" t="s"/>
      <c r="BB37" t="n">
        <v>1867</v>
      </c>
      <c r="BC37" t="n">
        <v>98.82478397204977</v>
      </c>
      <c r="BD37" t="n">
        <v>8.031994662423353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108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147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97.66</v>
      </c>
      <c r="L38" t="s">
        <v>77</v>
      </c>
      <c r="M38" t="s">
        <v>164</v>
      </c>
      <c r="N38" t="s">
        <v>157</v>
      </c>
      <c r="O38" t="s">
        <v>80</v>
      </c>
      <c r="P38" t="s">
        <v>147</v>
      </c>
      <c r="Q38" t="s"/>
      <c r="R38" t="s">
        <v>150</v>
      </c>
      <c r="S38" t="s">
        <v>165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HYPERLINK("https://hotelmonitor-cachepage.eclerx.com/savepage/tk_15429538391941726_sr_2036.html","info")</f>
        <v/>
      </c>
      <c r="AA38" t="n">
        <v>-6796327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>
        <v>136</v>
      </c>
      <c r="AP38" t="n">
        <v>2</v>
      </c>
      <c r="AQ38" t="s">
        <v>91</v>
      </c>
      <c r="AR38" t="s">
        <v>120</v>
      </c>
      <c r="AS38" t="s"/>
      <c r="AT38" t="s">
        <v>92</v>
      </c>
      <c r="AU38" t="s"/>
      <c r="AV38" t="s">
        <v>93</v>
      </c>
      <c r="AW38" t="s"/>
      <c r="AX38" t="s"/>
      <c r="AY38" t="n">
        <v>6796327</v>
      </c>
      <c r="AZ38" t="s"/>
      <c r="BA38" t="s"/>
      <c r="BB38" t="n">
        <v>1867</v>
      </c>
      <c r="BC38" t="n">
        <v>98.82478397204977</v>
      </c>
      <c r="BD38" t="n">
        <v>8.031994662423353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108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147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97.66</v>
      </c>
      <c r="L39" t="s">
        <v>77</v>
      </c>
      <c r="M39" t="s">
        <v>164</v>
      </c>
      <c r="N39" t="s">
        <v>166</v>
      </c>
      <c r="O39" t="s">
        <v>80</v>
      </c>
      <c r="P39" t="s">
        <v>147</v>
      </c>
      <c r="Q39" t="s"/>
      <c r="R39" t="s">
        <v>150</v>
      </c>
      <c r="S39" t="s">
        <v>165</v>
      </c>
      <c r="T39" t="s">
        <v>83</v>
      </c>
      <c r="U39" t="s"/>
      <c r="V39" t="s">
        <v>84</v>
      </c>
      <c r="W39" t="s">
        <v>85</v>
      </c>
      <c r="X39" t="s"/>
      <c r="Y39" t="s">
        <v>86</v>
      </c>
      <c r="Z39">
        <f>HYPERLINK("https://hotelmonitor-cachepage.eclerx.com/savepage/tk_15429538391941726_sr_2036.html","info")</f>
        <v/>
      </c>
      <c r="AA39" t="n">
        <v>-6796327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>
        <v>136</v>
      </c>
      <c r="AP39" t="n">
        <v>2</v>
      </c>
      <c r="AQ39" t="s">
        <v>91</v>
      </c>
      <c r="AR39" t="s">
        <v>120</v>
      </c>
      <c r="AS39" t="s"/>
      <c r="AT39" t="s">
        <v>92</v>
      </c>
      <c r="AU39" t="s"/>
      <c r="AV39" t="s">
        <v>93</v>
      </c>
      <c r="AW39" t="s"/>
      <c r="AX39" t="s"/>
      <c r="AY39" t="n">
        <v>6796327</v>
      </c>
      <c r="AZ39" t="s"/>
      <c r="BA39" t="s"/>
      <c r="BB39" t="n">
        <v>1867</v>
      </c>
      <c r="BC39" t="n">
        <v>98.82478397204977</v>
      </c>
      <c r="BD39" t="n">
        <v>8.031994662423353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108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147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105.8</v>
      </c>
      <c r="L40" t="s">
        <v>77</v>
      </c>
      <c r="M40" t="s">
        <v>167</v>
      </c>
      <c r="N40" t="s">
        <v>162</v>
      </c>
      <c r="O40" t="s">
        <v>80</v>
      </c>
      <c r="P40" t="s">
        <v>147</v>
      </c>
      <c r="Q40" t="s"/>
      <c r="R40" t="s">
        <v>150</v>
      </c>
      <c r="S40" t="s">
        <v>168</v>
      </c>
      <c r="T40" t="s">
        <v>83</v>
      </c>
      <c r="U40" t="s"/>
      <c r="V40" t="s">
        <v>84</v>
      </c>
      <c r="W40" t="s">
        <v>85</v>
      </c>
      <c r="X40" t="s"/>
      <c r="Y40" t="s">
        <v>86</v>
      </c>
      <c r="Z40">
        <f>HYPERLINK("https://hotelmonitor-cachepage.eclerx.com/savepage/tk_15429538391941726_sr_2036.html","info")</f>
        <v/>
      </c>
      <c r="AA40" t="n">
        <v>-6796327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>
        <v>136</v>
      </c>
      <c r="AP40" t="n">
        <v>2</v>
      </c>
      <c r="AQ40" t="s">
        <v>91</v>
      </c>
      <c r="AR40" t="s">
        <v>120</v>
      </c>
      <c r="AS40" t="s"/>
      <c r="AT40" t="s">
        <v>92</v>
      </c>
      <c r="AU40" t="s"/>
      <c r="AV40" t="s">
        <v>93</v>
      </c>
      <c r="AW40" t="s"/>
      <c r="AX40" t="s"/>
      <c r="AY40" t="n">
        <v>6796327</v>
      </c>
      <c r="AZ40" t="s"/>
      <c r="BA40" t="s"/>
      <c r="BB40" t="n">
        <v>1867</v>
      </c>
      <c r="BC40" t="n">
        <v>98.82478397204977</v>
      </c>
      <c r="BD40" t="n">
        <v>8.031994662423353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108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169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87.2</v>
      </c>
      <c r="L41" t="s">
        <v>77</v>
      </c>
      <c r="M41" t="s">
        <v>170</v>
      </c>
      <c r="N41" t="s">
        <v>171</v>
      </c>
      <c r="O41" t="s">
        <v>80</v>
      </c>
      <c r="P41" t="s">
        <v>169</v>
      </c>
      <c r="Q41" t="s"/>
      <c r="R41" t="s">
        <v>81</v>
      </c>
      <c r="S41" t="s">
        <v>172</v>
      </c>
      <c r="T41" t="s">
        <v>83</v>
      </c>
      <c r="U41" t="s"/>
      <c r="V41" t="s">
        <v>84</v>
      </c>
      <c r="W41" t="s">
        <v>173</v>
      </c>
      <c r="X41" t="s"/>
      <c r="Y41" t="s">
        <v>86</v>
      </c>
      <c r="Z41">
        <f>HYPERLINK("https://hotelmonitor-cachepage.eclerx.com/savepage/tk_15429540030274117_sr_2036.html","info")</f>
        <v/>
      </c>
      <c r="AA41" t="n">
        <v>-4750980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>
        <v>136</v>
      </c>
      <c r="AP41" t="n">
        <v>36</v>
      </c>
      <c r="AQ41" t="s">
        <v>91</v>
      </c>
      <c r="AR41" t="s">
        <v>120</v>
      </c>
      <c r="AS41" t="s"/>
      <c r="AT41" t="s">
        <v>92</v>
      </c>
      <c r="AU41" t="s"/>
      <c r="AV41" t="s">
        <v>93</v>
      </c>
      <c r="AW41" t="s"/>
      <c r="AX41" t="s"/>
      <c r="AY41" t="n">
        <v>4750980</v>
      </c>
      <c r="AZ41" t="s">
        <v>174</v>
      </c>
      <c r="BA41" t="s"/>
      <c r="BB41" t="n">
        <v>1280627</v>
      </c>
      <c r="BC41" t="n">
        <v>98.9594578742981</v>
      </c>
      <c r="BD41" t="n">
        <v>7.8540716132502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169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109</v>
      </c>
      <c r="L42" t="s">
        <v>77</v>
      </c>
      <c r="M42" t="s">
        <v>175</v>
      </c>
      <c r="N42" t="s">
        <v>171</v>
      </c>
      <c r="O42" t="s">
        <v>80</v>
      </c>
      <c r="P42" t="s">
        <v>169</v>
      </c>
      <c r="Q42" t="s"/>
      <c r="R42" t="s">
        <v>81</v>
      </c>
      <c r="S42" t="s">
        <v>176</v>
      </c>
      <c r="T42" t="s">
        <v>83</v>
      </c>
      <c r="U42" t="s"/>
      <c r="V42" t="s">
        <v>84</v>
      </c>
      <c r="W42" t="s">
        <v>173</v>
      </c>
      <c r="X42" t="s"/>
      <c r="Y42" t="s">
        <v>86</v>
      </c>
      <c r="Z42">
        <f>HYPERLINK("https://hotelmonitor-cachepage.eclerx.com/savepage/tk_15429540030274117_sr_2036.html","info")</f>
        <v/>
      </c>
      <c r="AA42" t="n">
        <v>-4750980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>
        <v>136</v>
      </c>
      <c r="AP42" t="n">
        <v>36</v>
      </c>
      <c r="AQ42" t="s">
        <v>91</v>
      </c>
      <c r="AR42" t="s">
        <v>120</v>
      </c>
      <c r="AS42" t="s"/>
      <c r="AT42" t="s">
        <v>92</v>
      </c>
      <c r="AU42" t="s"/>
      <c r="AV42" t="s">
        <v>93</v>
      </c>
      <c r="AW42" t="s"/>
      <c r="AX42" t="s"/>
      <c r="AY42" t="n">
        <v>4750980</v>
      </c>
      <c r="AZ42" t="s">
        <v>174</v>
      </c>
      <c r="BA42" t="s"/>
      <c r="BB42" t="n">
        <v>1280627</v>
      </c>
      <c r="BC42" t="n">
        <v>98.9594578742981</v>
      </c>
      <c r="BD42" t="n">
        <v>7.8540716132502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169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109</v>
      </c>
      <c r="L43" t="s">
        <v>77</v>
      </c>
      <c r="M43" t="s">
        <v>175</v>
      </c>
      <c r="N43" t="s">
        <v>171</v>
      </c>
      <c r="O43" t="s">
        <v>80</v>
      </c>
      <c r="P43" t="s">
        <v>169</v>
      </c>
      <c r="Q43" t="s"/>
      <c r="R43" t="s">
        <v>81</v>
      </c>
      <c r="S43" t="s">
        <v>176</v>
      </c>
      <c r="T43" t="s">
        <v>83</v>
      </c>
      <c r="U43" t="s"/>
      <c r="V43" t="s">
        <v>84</v>
      </c>
      <c r="W43" t="s">
        <v>85</v>
      </c>
      <c r="X43" t="s"/>
      <c r="Y43" t="s">
        <v>86</v>
      </c>
      <c r="Z43">
        <f>HYPERLINK("https://hotelmonitor-cachepage.eclerx.com/savepage/tk_15429540030274117_sr_2036.html","info")</f>
        <v/>
      </c>
      <c r="AA43" t="n">
        <v>-4750980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>
        <v>136</v>
      </c>
      <c r="AP43" t="n">
        <v>36</v>
      </c>
      <c r="AQ43" t="s">
        <v>91</v>
      </c>
      <c r="AR43" t="s">
        <v>120</v>
      </c>
      <c r="AS43" t="s"/>
      <c r="AT43" t="s">
        <v>92</v>
      </c>
      <c r="AU43" t="s"/>
      <c r="AV43" t="s">
        <v>93</v>
      </c>
      <c r="AW43" t="s"/>
      <c r="AX43" t="s"/>
      <c r="AY43" t="n">
        <v>4750980</v>
      </c>
      <c r="AZ43" t="s">
        <v>174</v>
      </c>
      <c r="BA43" t="s"/>
      <c r="BB43" t="n">
        <v>1280627</v>
      </c>
      <c r="BC43" t="n">
        <v>98.9594578742981</v>
      </c>
      <c r="BD43" t="n">
        <v>7.8540716132502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169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121.11</v>
      </c>
      <c r="L44" t="s">
        <v>77</v>
      </c>
      <c r="M44" t="s">
        <v>177</v>
      </c>
      <c r="N44" t="s">
        <v>171</v>
      </c>
      <c r="O44" t="s">
        <v>80</v>
      </c>
      <c r="P44" t="s">
        <v>169</v>
      </c>
      <c r="Q44" t="s"/>
      <c r="R44" t="s">
        <v>81</v>
      </c>
      <c r="S44" t="s">
        <v>178</v>
      </c>
      <c r="T44" t="s">
        <v>83</v>
      </c>
      <c r="U44" t="s"/>
      <c r="V44" t="s">
        <v>84</v>
      </c>
      <c r="W44" t="s">
        <v>85</v>
      </c>
      <c r="X44" t="s"/>
      <c r="Y44" t="s">
        <v>86</v>
      </c>
      <c r="Z44">
        <f>HYPERLINK("https://hotelmonitor-cachepage.eclerx.com/savepage/tk_15429540030274117_sr_2036.html","info")</f>
        <v/>
      </c>
      <c r="AA44" t="n">
        <v>-4750980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>
        <v>136</v>
      </c>
      <c r="AP44" t="n">
        <v>36</v>
      </c>
      <c r="AQ44" t="s">
        <v>91</v>
      </c>
      <c r="AR44" t="s">
        <v>120</v>
      </c>
      <c r="AS44" t="s"/>
      <c r="AT44" t="s">
        <v>92</v>
      </c>
      <c r="AU44" t="s"/>
      <c r="AV44" t="s">
        <v>93</v>
      </c>
      <c r="AW44" t="s"/>
      <c r="AX44" t="s"/>
      <c r="AY44" t="n">
        <v>4750980</v>
      </c>
      <c r="AZ44" t="s">
        <v>174</v>
      </c>
      <c r="BA44" t="s"/>
      <c r="BB44" t="n">
        <v>1280627</v>
      </c>
      <c r="BC44" t="n">
        <v>98.9594578742981</v>
      </c>
      <c r="BD44" t="n">
        <v>7.8540716132502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169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87.2</v>
      </c>
      <c r="L45" t="s">
        <v>77</v>
      </c>
      <c r="M45" t="s">
        <v>170</v>
      </c>
      <c r="N45" t="s">
        <v>179</v>
      </c>
      <c r="O45" t="s">
        <v>80</v>
      </c>
      <c r="P45" t="s">
        <v>169</v>
      </c>
      <c r="Q45" t="s"/>
      <c r="R45" t="s">
        <v>81</v>
      </c>
      <c r="S45" t="s">
        <v>172</v>
      </c>
      <c r="T45" t="s">
        <v>83</v>
      </c>
      <c r="U45" t="s"/>
      <c r="V45" t="s">
        <v>84</v>
      </c>
      <c r="W45" t="s">
        <v>173</v>
      </c>
      <c r="X45" t="s"/>
      <c r="Y45" t="s">
        <v>86</v>
      </c>
      <c r="Z45">
        <f>HYPERLINK("https://hotelmonitor-cachepage.eclerx.com/savepage/tk_15429540030274117_sr_2036.html","info")</f>
        <v/>
      </c>
      <c r="AA45" t="n">
        <v>-4750980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>
        <v>136</v>
      </c>
      <c r="AP45" t="n">
        <v>36</v>
      </c>
      <c r="AQ45" t="s">
        <v>91</v>
      </c>
      <c r="AR45" t="s">
        <v>120</v>
      </c>
      <c r="AS45" t="s"/>
      <c r="AT45" t="s">
        <v>92</v>
      </c>
      <c r="AU45" t="s"/>
      <c r="AV45" t="s">
        <v>93</v>
      </c>
      <c r="AW45" t="s"/>
      <c r="AX45" t="s"/>
      <c r="AY45" t="n">
        <v>4750980</v>
      </c>
      <c r="AZ45" t="s">
        <v>174</v>
      </c>
      <c r="BA45" t="s"/>
      <c r="BB45" t="n">
        <v>1280627</v>
      </c>
      <c r="BC45" t="n">
        <v>98.9594578742981</v>
      </c>
      <c r="BD45" t="n">
        <v>7.8540716132502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169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109</v>
      </c>
      <c r="L46" t="s">
        <v>77</v>
      </c>
      <c r="M46" t="s">
        <v>175</v>
      </c>
      <c r="N46" t="s">
        <v>179</v>
      </c>
      <c r="O46" t="s">
        <v>80</v>
      </c>
      <c r="P46" t="s">
        <v>169</v>
      </c>
      <c r="Q46" t="s"/>
      <c r="R46" t="s">
        <v>81</v>
      </c>
      <c r="S46" t="s">
        <v>176</v>
      </c>
      <c r="T46" t="s">
        <v>83</v>
      </c>
      <c r="U46" t="s"/>
      <c r="V46" t="s">
        <v>84</v>
      </c>
      <c r="W46" t="s">
        <v>85</v>
      </c>
      <c r="X46" t="s"/>
      <c r="Y46" t="s">
        <v>86</v>
      </c>
      <c r="Z46">
        <f>HYPERLINK("https://hotelmonitor-cachepage.eclerx.com/savepage/tk_15429540030274117_sr_2036.html","info")</f>
        <v/>
      </c>
      <c r="AA46" t="n">
        <v>-4750980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>
        <v>136</v>
      </c>
      <c r="AP46" t="n">
        <v>36</v>
      </c>
      <c r="AQ46" t="s">
        <v>91</v>
      </c>
      <c r="AR46" t="s">
        <v>120</v>
      </c>
      <c r="AS46" t="s"/>
      <c r="AT46" t="s">
        <v>92</v>
      </c>
      <c r="AU46" t="s"/>
      <c r="AV46" t="s">
        <v>93</v>
      </c>
      <c r="AW46" t="s"/>
      <c r="AX46" t="s"/>
      <c r="AY46" t="n">
        <v>4750980</v>
      </c>
      <c r="AZ46" t="s">
        <v>174</v>
      </c>
      <c r="BA46" t="s"/>
      <c r="BB46" t="n">
        <v>1280627</v>
      </c>
      <c r="BC46" t="n">
        <v>98.9594578742981</v>
      </c>
      <c r="BD46" t="n">
        <v>7.8540716132502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169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109</v>
      </c>
      <c r="L47" t="s">
        <v>77</v>
      </c>
      <c r="M47" t="s">
        <v>175</v>
      </c>
      <c r="N47" t="s">
        <v>179</v>
      </c>
      <c r="O47" t="s">
        <v>80</v>
      </c>
      <c r="P47" t="s">
        <v>169</v>
      </c>
      <c r="Q47" t="s"/>
      <c r="R47" t="s">
        <v>81</v>
      </c>
      <c r="S47" t="s">
        <v>176</v>
      </c>
      <c r="T47" t="s">
        <v>83</v>
      </c>
      <c r="U47" t="s"/>
      <c r="V47" t="s">
        <v>84</v>
      </c>
      <c r="W47" t="s">
        <v>173</v>
      </c>
      <c r="X47" t="s"/>
      <c r="Y47" t="s">
        <v>86</v>
      </c>
      <c r="Z47">
        <f>HYPERLINK("https://hotelmonitor-cachepage.eclerx.com/savepage/tk_15429540030274117_sr_2036.html","info")</f>
        <v/>
      </c>
      <c r="AA47" t="n">
        <v>-4750980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>
        <v>136</v>
      </c>
      <c r="AP47" t="n">
        <v>36</v>
      </c>
      <c r="AQ47" t="s">
        <v>91</v>
      </c>
      <c r="AR47" t="s">
        <v>120</v>
      </c>
      <c r="AS47" t="s"/>
      <c r="AT47" t="s">
        <v>92</v>
      </c>
      <c r="AU47" t="s"/>
      <c r="AV47" t="s">
        <v>93</v>
      </c>
      <c r="AW47" t="s"/>
      <c r="AX47" t="s"/>
      <c r="AY47" t="n">
        <v>4750980</v>
      </c>
      <c r="AZ47" t="s">
        <v>174</v>
      </c>
      <c r="BA47" t="s"/>
      <c r="BB47" t="n">
        <v>1280627</v>
      </c>
      <c r="BC47" t="n">
        <v>98.9594578742981</v>
      </c>
      <c r="BD47" t="n">
        <v>7.8540716132502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169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121.11</v>
      </c>
      <c r="L48" t="s">
        <v>77</v>
      </c>
      <c r="M48" t="s">
        <v>177</v>
      </c>
      <c r="N48" t="s">
        <v>179</v>
      </c>
      <c r="O48" t="s">
        <v>80</v>
      </c>
      <c r="P48" t="s">
        <v>169</v>
      </c>
      <c r="Q48" t="s"/>
      <c r="R48" t="s">
        <v>81</v>
      </c>
      <c r="S48" t="s">
        <v>178</v>
      </c>
      <c r="T48" t="s">
        <v>83</v>
      </c>
      <c r="U48" t="s"/>
      <c r="V48" t="s">
        <v>84</v>
      </c>
      <c r="W48" t="s">
        <v>85</v>
      </c>
      <c r="X48" t="s"/>
      <c r="Y48" t="s">
        <v>86</v>
      </c>
      <c r="Z48">
        <f>HYPERLINK("https://hotelmonitor-cachepage.eclerx.com/savepage/tk_15429540030274117_sr_2036.html","info")</f>
        <v/>
      </c>
      <c r="AA48" t="n">
        <v>-4750980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>
        <v>136</v>
      </c>
      <c r="AP48" t="n">
        <v>36</v>
      </c>
      <c r="AQ48" t="s">
        <v>91</v>
      </c>
      <c r="AR48" t="s">
        <v>120</v>
      </c>
      <c r="AS48" t="s"/>
      <c r="AT48" t="s">
        <v>92</v>
      </c>
      <c r="AU48" t="s"/>
      <c r="AV48" t="s">
        <v>93</v>
      </c>
      <c r="AW48" t="s"/>
      <c r="AX48" t="s"/>
      <c r="AY48" t="n">
        <v>4750980</v>
      </c>
      <c r="AZ48" t="s">
        <v>174</v>
      </c>
      <c r="BA48" t="s"/>
      <c r="BB48" t="n">
        <v>1280627</v>
      </c>
      <c r="BC48" t="n">
        <v>98.9594578742981</v>
      </c>
      <c r="BD48" t="n">
        <v>7.8540716132502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169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95.13</v>
      </c>
      <c r="L49" t="s">
        <v>77</v>
      </c>
      <c r="M49" t="s">
        <v>180</v>
      </c>
      <c r="N49" t="s">
        <v>181</v>
      </c>
      <c r="O49" t="s">
        <v>80</v>
      </c>
      <c r="P49" t="s">
        <v>169</v>
      </c>
      <c r="Q49" t="s"/>
      <c r="R49" t="s">
        <v>81</v>
      </c>
      <c r="S49" t="s">
        <v>182</v>
      </c>
      <c r="T49" t="s">
        <v>83</v>
      </c>
      <c r="U49" t="s"/>
      <c r="V49" t="s">
        <v>84</v>
      </c>
      <c r="W49" t="s">
        <v>173</v>
      </c>
      <c r="X49" t="s"/>
      <c r="Y49" t="s">
        <v>86</v>
      </c>
      <c r="Z49">
        <f>HYPERLINK("https://hotelmonitor-cachepage.eclerx.com/savepage/tk_15429540030274117_sr_2036.html","info")</f>
        <v/>
      </c>
      <c r="AA49" t="n">
        <v>-4750980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>
        <v>136</v>
      </c>
      <c r="AP49" t="n">
        <v>36</v>
      </c>
      <c r="AQ49" t="s">
        <v>91</v>
      </c>
      <c r="AR49" t="s">
        <v>120</v>
      </c>
      <c r="AS49" t="s"/>
      <c r="AT49" t="s">
        <v>92</v>
      </c>
      <c r="AU49" t="s"/>
      <c r="AV49" t="s">
        <v>93</v>
      </c>
      <c r="AW49" t="s"/>
      <c r="AX49" t="s"/>
      <c r="AY49" t="n">
        <v>4750980</v>
      </c>
      <c r="AZ49" t="s">
        <v>174</v>
      </c>
      <c r="BA49" t="s"/>
      <c r="BB49" t="n">
        <v>1280627</v>
      </c>
      <c r="BC49" t="n">
        <v>98.9594578742981</v>
      </c>
      <c r="BD49" t="n">
        <v>7.8540716132502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169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118.91</v>
      </c>
      <c r="L50" t="s">
        <v>77</v>
      </c>
      <c r="M50" t="s">
        <v>183</v>
      </c>
      <c r="N50" t="s">
        <v>181</v>
      </c>
      <c r="O50" t="s">
        <v>80</v>
      </c>
      <c r="P50" t="s">
        <v>169</v>
      </c>
      <c r="Q50" t="s"/>
      <c r="R50" t="s">
        <v>81</v>
      </c>
      <c r="S50" t="s">
        <v>184</v>
      </c>
      <c r="T50" t="s">
        <v>83</v>
      </c>
      <c r="U50" t="s"/>
      <c r="V50" t="s">
        <v>84</v>
      </c>
      <c r="W50" t="s">
        <v>85</v>
      </c>
      <c r="X50" t="s"/>
      <c r="Y50" t="s">
        <v>86</v>
      </c>
      <c r="Z50">
        <f>HYPERLINK("https://hotelmonitor-cachepage.eclerx.com/savepage/tk_15429540030274117_sr_2036.html","info")</f>
        <v/>
      </c>
      <c r="AA50" t="n">
        <v>-4750980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>
        <v>136</v>
      </c>
      <c r="AP50" t="n">
        <v>36</v>
      </c>
      <c r="AQ50" t="s">
        <v>91</v>
      </c>
      <c r="AR50" t="s">
        <v>120</v>
      </c>
      <c r="AS50" t="s"/>
      <c r="AT50" t="s">
        <v>92</v>
      </c>
      <c r="AU50" t="s"/>
      <c r="AV50" t="s">
        <v>93</v>
      </c>
      <c r="AW50" t="s"/>
      <c r="AX50" t="s"/>
      <c r="AY50" t="n">
        <v>4750980</v>
      </c>
      <c r="AZ50" t="s">
        <v>174</v>
      </c>
      <c r="BA50" t="s"/>
      <c r="BB50" t="n">
        <v>1280627</v>
      </c>
      <c r="BC50" t="n">
        <v>98.9594578742981</v>
      </c>
      <c r="BD50" t="n">
        <v>7.8540716132502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169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118.91</v>
      </c>
      <c r="L51" t="s">
        <v>77</v>
      </c>
      <c r="M51" t="s">
        <v>183</v>
      </c>
      <c r="N51" t="s">
        <v>181</v>
      </c>
      <c r="O51" t="s">
        <v>80</v>
      </c>
      <c r="P51" t="s">
        <v>169</v>
      </c>
      <c r="Q51" t="s"/>
      <c r="R51" t="s">
        <v>81</v>
      </c>
      <c r="S51" t="s">
        <v>184</v>
      </c>
      <c r="T51" t="s">
        <v>83</v>
      </c>
      <c r="U51" t="s"/>
      <c r="V51" t="s">
        <v>84</v>
      </c>
      <c r="W51" t="s">
        <v>173</v>
      </c>
      <c r="X51" t="s"/>
      <c r="Y51" t="s">
        <v>86</v>
      </c>
      <c r="Z51">
        <f>HYPERLINK("https://hotelmonitor-cachepage.eclerx.com/savepage/tk_15429540030274117_sr_2036.html","info")</f>
        <v/>
      </c>
      <c r="AA51" t="n">
        <v>-4750980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>
        <v>136</v>
      </c>
      <c r="AP51" t="n">
        <v>36</v>
      </c>
      <c r="AQ51" t="s">
        <v>91</v>
      </c>
      <c r="AR51" t="s">
        <v>120</v>
      </c>
      <c r="AS51" t="s"/>
      <c r="AT51" t="s">
        <v>92</v>
      </c>
      <c r="AU51" t="s"/>
      <c r="AV51" t="s">
        <v>93</v>
      </c>
      <c r="AW51" t="s"/>
      <c r="AX51" t="s"/>
      <c r="AY51" t="n">
        <v>4750980</v>
      </c>
      <c r="AZ51" t="s">
        <v>174</v>
      </c>
      <c r="BA51" t="s"/>
      <c r="BB51" t="n">
        <v>1280627</v>
      </c>
      <c r="BC51" t="n">
        <v>98.9594578742981</v>
      </c>
      <c r="BD51" t="n">
        <v>7.8540716132502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169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132.12</v>
      </c>
      <c r="L52" t="s">
        <v>77</v>
      </c>
      <c r="M52" t="s">
        <v>185</v>
      </c>
      <c r="N52" t="s">
        <v>181</v>
      </c>
      <c r="O52" t="s">
        <v>80</v>
      </c>
      <c r="P52" t="s">
        <v>169</v>
      </c>
      <c r="Q52" t="s"/>
      <c r="R52" t="s">
        <v>81</v>
      </c>
      <c r="S52" t="s">
        <v>186</v>
      </c>
      <c r="T52" t="s">
        <v>83</v>
      </c>
      <c r="U52" t="s"/>
      <c r="V52" t="s">
        <v>84</v>
      </c>
      <c r="W52" t="s">
        <v>85</v>
      </c>
      <c r="X52" t="s"/>
      <c r="Y52" t="s">
        <v>86</v>
      </c>
      <c r="Z52">
        <f>HYPERLINK("https://hotelmonitor-cachepage.eclerx.com/savepage/tk_15429540030274117_sr_2036.html","info")</f>
        <v/>
      </c>
      <c r="AA52" t="n">
        <v>-4750980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>
        <v>136</v>
      </c>
      <c r="AP52" t="n">
        <v>36</v>
      </c>
      <c r="AQ52" t="s">
        <v>91</v>
      </c>
      <c r="AR52" t="s">
        <v>120</v>
      </c>
      <c r="AS52" t="s"/>
      <c r="AT52" t="s">
        <v>92</v>
      </c>
      <c r="AU52" t="s"/>
      <c r="AV52" t="s">
        <v>93</v>
      </c>
      <c r="AW52" t="s"/>
      <c r="AX52" t="s"/>
      <c r="AY52" t="n">
        <v>4750980</v>
      </c>
      <c r="AZ52" t="s">
        <v>174</v>
      </c>
      <c r="BA52" t="s"/>
      <c r="BB52" t="n">
        <v>1280627</v>
      </c>
      <c r="BC52" t="n">
        <v>98.9594578742981</v>
      </c>
      <c r="BD52" t="n">
        <v>7.8540716132502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187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9.73</v>
      </c>
      <c r="L53" t="s">
        <v>77</v>
      </c>
      <c r="M53" t="s">
        <v>188</v>
      </c>
      <c r="N53" t="s">
        <v>189</v>
      </c>
      <c r="O53" t="s">
        <v>80</v>
      </c>
      <c r="P53" t="s">
        <v>187</v>
      </c>
      <c r="Q53" t="s"/>
      <c r="R53" t="s">
        <v>81</v>
      </c>
      <c r="S53" t="s">
        <v>190</v>
      </c>
      <c r="T53" t="s">
        <v>83</v>
      </c>
      <c r="U53" t="s"/>
      <c r="V53" t="s">
        <v>84</v>
      </c>
      <c r="W53" t="s">
        <v>173</v>
      </c>
      <c r="X53" t="s"/>
      <c r="Y53" t="s">
        <v>86</v>
      </c>
      <c r="Z53">
        <f>HYPERLINK("https://hotelmonitor-cachepage.eclerx.com/savepage/tk_15429540139180334_sr_2036.html","info")</f>
        <v/>
      </c>
      <c r="AA53" t="n">
        <v>-6713389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89</v>
      </c>
      <c r="AO53" t="s">
        <v>191</v>
      </c>
      <c r="AP53" t="n">
        <v>40</v>
      </c>
      <c r="AQ53" t="s">
        <v>91</v>
      </c>
      <c r="AR53" t="s">
        <v>71</v>
      </c>
      <c r="AS53" t="s"/>
      <c r="AT53" t="s">
        <v>92</v>
      </c>
      <c r="AU53" t="s"/>
      <c r="AV53" t="s">
        <v>93</v>
      </c>
      <c r="AW53" t="s"/>
      <c r="AX53" t="s"/>
      <c r="AY53" t="n">
        <v>6713389</v>
      </c>
      <c r="AZ53" t="s">
        <v>192</v>
      </c>
      <c r="BA53" t="s"/>
      <c r="BB53" t="n">
        <v>297234</v>
      </c>
      <c r="BC53" t="n">
        <v>98.97617340087891</v>
      </c>
      <c r="BD53" t="n">
        <v>7.8919859559222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187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13.23</v>
      </c>
      <c r="L54" t="s">
        <v>77</v>
      </c>
      <c r="M54" t="s">
        <v>193</v>
      </c>
      <c r="N54" t="s">
        <v>194</v>
      </c>
      <c r="O54" t="s">
        <v>80</v>
      </c>
      <c r="P54" t="s">
        <v>187</v>
      </c>
      <c r="Q54" t="s"/>
      <c r="R54" t="s">
        <v>81</v>
      </c>
      <c r="S54" t="s">
        <v>195</v>
      </c>
      <c r="T54" t="s">
        <v>83</v>
      </c>
      <c r="U54" t="s"/>
      <c r="V54" t="s">
        <v>84</v>
      </c>
      <c r="W54" t="s">
        <v>173</v>
      </c>
      <c r="X54" t="s"/>
      <c r="Y54" t="s">
        <v>86</v>
      </c>
      <c r="Z54">
        <f>HYPERLINK("https://hotelmonitor-cachepage.eclerx.com/savepage/tk_15429540139180334_sr_2036.html","info")</f>
        <v/>
      </c>
      <c r="AA54" t="n">
        <v>-6713389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89</v>
      </c>
      <c r="AO54" t="s">
        <v>196</v>
      </c>
      <c r="AP54" t="n">
        <v>40</v>
      </c>
      <c r="AQ54" t="s">
        <v>91</v>
      </c>
      <c r="AR54" t="s">
        <v>71</v>
      </c>
      <c r="AS54" t="s"/>
      <c r="AT54" t="s">
        <v>92</v>
      </c>
      <c r="AU54" t="s"/>
      <c r="AV54" t="s">
        <v>93</v>
      </c>
      <c r="AW54" t="s"/>
      <c r="AX54" t="s"/>
      <c r="AY54" t="n">
        <v>6713389</v>
      </c>
      <c r="AZ54" t="s">
        <v>192</v>
      </c>
      <c r="BA54" t="s"/>
      <c r="BB54" t="n">
        <v>297234</v>
      </c>
      <c r="BC54" t="n">
        <v>98.97617340087891</v>
      </c>
      <c r="BD54" t="n">
        <v>7.8919859559222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187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9.73</v>
      </c>
      <c r="L55" t="s">
        <v>77</v>
      </c>
      <c r="M55" t="s">
        <v>188</v>
      </c>
      <c r="N55" t="s">
        <v>197</v>
      </c>
      <c r="O55" t="s">
        <v>80</v>
      </c>
      <c r="P55" t="s">
        <v>187</v>
      </c>
      <c r="Q55" t="s"/>
      <c r="R55" t="s">
        <v>81</v>
      </c>
      <c r="S55" t="s">
        <v>190</v>
      </c>
      <c r="T55" t="s">
        <v>83</v>
      </c>
      <c r="U55" t="s"/>
      <c r="V55" t="s">
        <v>84</v>
      </c>
      <c r="W55" t="s">
        <v>173</v>
      </c>
      <c r="X55" t="s"/>
      <c r="Y55" t="s">
        <v>86</v>
      </c>
      <c r="Z55">
        <f>HYPERLINK("https://hotelmonitor-cachepage.eclerx.com/savepage/tk_15429540139180334_sr_2036.html","info")</f>
        <v/>
      </c>
      <c r="AA55" t="n">
        <v>-6713389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89</v>
      </c>
      <c r="AO55" t="s">
        <v>191</v>
      </c>
      <c r="AP55" t="n">
        <v>40</v>
      </c>
      <c r="AQ55" t="s">
        <v>91</v>
      </c>
      <c r="AR55" t="s">
        <v>71</v>
      </c>
      <c r="AS55" t="s"/>
      <c r="AT55" t="s">
        <v>92</v>
      </c>
      <c r="AU55" t="s"/>
      <c r="AV55" t="s">
        <v>93</v>
      </c>
      <c r="AW55" t="s"/>
      <c r="AX55" t="s"/>
      <c r="AY55" t="n">
        <v>6713389</v>
      </c>
      <c r="AZ55" t="s">
        <v>192</v>
      </c>
      <c r="BA55" t="s"/>
      <c r="BB55" t="n">
        <v>297234</v>
      </c>
      <c r="BC55" t="n">
        <v>98.97617340087891</v>
      </c>
      <c r="BD55" t="n">
        <v>7.8919859559222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187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10.01</v>
      </c>
      <c r="L56" t="s">
        <v>77</v>
      </c>
      <c r="M56" t="s">
        <v>198</v>
      </c>
      <c r="N56" t="s">
        <v>197</v>
      </c>
      <c r="O56" t="s">
        <v>80</v>
      </c>
      <c r="P56" t="s">
        <v>187</v>
      </c>
      <c r="Q56" t="s"/>
      <c r="R56" t="s">
        <v>81</v>
      </c>
      <c r="S56" t="s">
        <v>199</v>
      </c>
      <c r="T56" t="s">
        <v>83</v>
      </c>
      <c r="U56" t="s"/>
      <c r="V56" t="s">
        <v>84</v>
      </c>
      <c r="W56" t="s">
        <v>173</v>
      </c>
      <c r="X56" t="s"/>
      <c r="Y56" t="s">
        <v>86</v>
      </c>
      <c r="Z56">
        <f>HYPERLINK("https://hotelmonitor-cachepage.eclerx.com/savepage/tk_15429540139180334_sr_2036.html","info")</f>
        <v/>
      </c>
      <c r="AA56" t="n">
        <v>-6713389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89</v>
      </c>
      <c r="AO56" t="s">
        <v>200</v>
      </c>
      <c r="AP56" t="n">
        <v>40</v>
      </c>
      <c r="AQ56" t="s">
        <v>91</v>
      </c>
      <c r="AR56" t="s">
        <v>120</v>
      </c>
      <c r="AS56" t="s"/>
      <c r="AT56" t="s">
        <v>92</v>
      </c>
      <c r="AU56" t="s"/>
      <c r="AV56" t="s">
        <v>93</v>
      </c>
      <c r="AW56" t="s"/>
      <c r="AX56" t="s"/>
      <c r="AY56" t="n">
        <v>6713389</v>
      </c>
      <c r="AZ56" t="s">
        <v>192</v>
      </c>
      <c r="BA56" t="s"/>
      <c r="BB56" t="n">
        <v>297234</v>
      </c>
      <c r="BC56" t="n">
        <v>98.97617340087891</v>
      </c>
      <c r="BD56" t="n">
        <v>7.8919859559222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201</v>
      </c>
      <c r="F57" t="n">
        <v>545178</v>
      </c>
      <c r="G57" t="s">
        <v>74</v>
      </c>
      <c r="H57" t="s">
        <v>75</v>
      </c>
      <c r="I57" t="s"/>
      <c r="J57" t="s">
        <v>76</v>
      </c>
      <c r="K57" t="n">
        <v>207.83</v>
      </c>
      <c r="L57" t="s">
        <v>77</v>
      </c>
      <c r="M57" t="s">
        <v>202</v>
      </c>
      <c r="N57" t="s">
        <v>203</v>
      </c>
      <c r="O57" t="s">
        <v>80</v>
      </c>
      <c r="P57" t="s">
        <v>201</v>
      </c>
      <c r="Q57" t="s"/>
      <c r="R57" t="s">
        <v>81</v>
      </c>
      <c r="S57" t="s">
        <v>204</v>
      </c>
      <c r="T57" t="s">
        <v>83</v>
      </c>
      <c r="U57" t="s"/>
      <c r="V57" t="s">
        <v>84</v>
      </c>
      <c r="W57" t="s">
        <v>85</v>
      </c>
      <c r="X57" t="s"/>
      <c r="Y57" t="s">
        <v>86</v>
      </c>
      <c r="Z57">
        <f>HYPERLINK("https://hotelmonitor-cachepage.eclerx.com/savepage/tk_15429539429640677_sr_2036.html","info")</f>
        <v/>
      </c>
      <c r="AA57" t="n">
        <v>25776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89</v>
      </c>
      <c r="AO57" t="s">
        <v>205</v>
      </c>
      <c r="AP57" t="n">
        <v>20</v>
      </c>
      <c r="AQ57" t="s">
        <v>91</v>
      </c>
      <c r="AR57" t="s">
        <v>71</v>
      </c>
      <c r="AS57" t="s"/>
      <c r="AT57" t="s">
        <v>92</v>
      </c>
      <c r="AU57" t="s"/>
      <c r="AV57" t="s">
        <v>93</v>
      </c>
      <c r="AW57" t="s"/>
      <c r="AX57" t="s"/>
      <c r="AY57" t="n">
        <v>4746018</v>
      </c>
      <c r="AZ57" t="s">
        <v>206</v>
      </c>
      <c r="BA57" t="s"/>
      <c r="BB57" t="n">
        <v>1712</v>
      </c>
      <c r="BC57" t="n">
        <v>98.74714762005171</v>
      </c>
      <c r="BD57" t="n">
        <v>8.09112089380845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108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201</v>
      </c>
      <c r="F58" t="n">
        <v>545178</v>
      </c>
      <c r="G58" t="s">
        <v>74</v>
      </c>
      <c r="H58" t="s">
        <v>75</v>
      </c>
      <c r="I58" t="s"/>
      <c r="J58" t="s">
        <v>76</v>
      </c>
      <c r="K58" t="n">
        <v>207.83</v>
      </c>
      <c r="L58" t="s">
        <v>77</v>
      </c>
      <c r="M58" t="s">
        <v>202</v>
      </c>
      <c r="N58" t="s">
        <v>203</v>
      </c>
      <c r="O58" t="s">
        <v>80</v>
      </c>
      <c r="P58" t="s">
        <v>201</v>
      </c>
      <c r="Q58" t="s"/>
      <c r="R58" t="s">
        <v>81</v>
      </c>
      <c r="S58" t="s">
        <v>204</v>
      </c>
      <c r="T58" t="s">
        <v>83</v>
      </c>
      <c r="U58" t="s"/>
      <c r="V58" t="s">
        <v>84</v>
      </c>
      <c r="W58" t="s">
        <v>85</v>
      </c>
      <c r="X58" t="s"/>
      <c r="Y58" t="s">
        <v>86</v>
      </c>
      <c r="Z58">
        <f>HYPERLINK("https://hotelmonitor-cachepage.eclerx.com/savepage/tk_15429539429640677_sr_2036.html","info")</f>
        <v/>
      </c>
      <c r="AA58" t="n">
        <v>25776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89</v>
      </c>
      <c r="AO58" t="s">
        <v>205</v>
      </c>
      <c r="AP58" t="n">
        <v>20</v>
      </c>
      <c r="AQ58" t="s">
        <v>91</v>
      </c>
      <c r="AR58" t="s">
        <v>109</v>
      </c>
      <c r="AS58" t="s"/>
      <c r="AT58" t="s">
        <v>92</v>
      </c>
      <c r="AU58" t="s"/>
      <c r="AV58" t="s">
        <v>93</v>
      </c>
      <c r="AW58" t="s"/>
      <c r="AX58" t="s"/>
      <c r="AY58" t="n">
        <v>4746018</v>
      </c>
      <c r="AZ58" t="s">
        <v>206</v>
      </c>
      <c r="BA58" t="s"/>
      <c r="BB58" t="n">
        <v>1712</v>
      </c>
      <c r="BC58" t="n">
        <v>98.74714762005171</v>
      </c>
      <c r="BD58" t="n">
        <v>8.09112089380845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108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201</v>
      </c>
      <c r="F59" t="n">
        <v>545178</v>
      </c>
      <c r="G59" t="s">
        <v>74</v>
      </c>
      <c r="H59" t="s">
        <v>75</v>
      </c>
      <c r="I59" t="s"/>
      <c r="J59" t="s">
        <v>76</v>
      </c>
      <c r="K59" t="n">
        <v>228.7</v>
      </c>
      <c r="L59" t="s">
        <v>77</v>
      </c>
      <c r="M59" t="s">
        <v>207</v>
      </c>
      <c r="N59" t="s">
        <v>208</v>
      </c>
      <c r="O59" t="s">
        <v>80</v>
      </c>
      <c r="P59" t="s">
        <v>201</v>
      </c>
      <c r="Q59" t="s"/>
      <c r="R59" t="s">
        <v>81</v>
      </c>
      <c r="S59" t="s">
        <v>209</v>
      </c>
      <c r="T59" t="s">
        <v>83</v>
      </c>
      <c r="U59" t="s"/>
      <c r="V59" t="s">
        <v>84</v>
      </c>
      <c r="W59" t="s">
        <v>85</v>
      </c>
      <c r="X59" t="s"/>
      <c r="Y59" t="s">
        <v>86</v>
      </c>
      <c r="Z59">
        <f>HYPERLINK("https://hotelmonitor-cachepage.eclerx.com/savepage/tk_15429539429640677_sr_2036.html","info")</f>
        <v/>
      </c>
      <c r="AA59" t="n">
        <v>25776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89</v>
      </c>
      <c r="AO59" t="s">
        <v>210</v>
      </c>
      <c r="AP59" t="n">
        <v>20</v>
      </c>
      <c r="AQ59" t="s">
        <v>91</v>
      </c>
      <c r="AR59" t="s">
        <v>71</v>
      </c>
      <c r="AS59" t="s"/>
      <c r="AT59" t="s">
        <v>92</v>
      </c>
      <c r="AU59" t="s"/>
      <c r="AV59" t="s">
        <v>93</v>
      </c>
      <c r="AW59" t="s"/>
      <c r="AX59" t="s"/>
      <c r="AY59" t="n">
        <v>4746018</v>
      </c>
      <c r="AZ59" t="s">
        <v>206</v>
      </c>
      <c r="BA59" t="s"/>
      <c r="BB59" t="n">
        <v>1712</v>
      </c>
      <c r="BC59" t="n">
        <v>98.74714762005171</v>
      </c>
      <c r="BD59" t="n">
        <v>8.09112089380845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108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201</v>
      </c>
      <c r="F60" t="n">
        <v>545178</v>
      </c>
      <c r="G60" t="s">
        <v>74</v>
      </c>
      <c r="H60" t="s">
        <v>75</v>
      </c>
      <c r="I60" t="s"/>
      <c r="J60" t="s">
        <v>76</v>
      </c>
      <c r="K60" t="n">
        <v>228.7</v>
      </c>
      <c r="L60" t="s">
        <v>77</v>
      </c>
      <c r="M60" t="s">
        <v>207</v>
      </c>
      <c r="N60" t="s">
        <v>208</v>
      </c>
      <c r="O60" t="s">
        <v>80</v>
      </c>
      <c r="P60" t="s">
        <v>201</v>
      </c>
      <c r="Q60" t="s"/>
      <c r="R60" t="s">
        <v>81</v>
      </c>
      <c r="S60" t="s">
        <v>209</v>
      </c>
      <c r="T60" t="s">
        <v>83</v>
      </c>
      <c r="U60" t="s"/>
      <c r="V60" t="s">
        <v>84</v>
      </c>
      <c r="W60" t="s">
        <v>85</v>
      </c>
      <c r="X60" t="s"/>
      <c r="Y60" t="s">
        <v>86</v>
      </c>
      <c r="Z60">
        <f>HYPERLINK("https://hotelmonitor-cachepage.eclerx.com/savepage/tk_15429539429640677_sr_2036.html","info")</f>
        <v/>
      </c>
      <c r="AA60" t="n">
        <v>25776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89</v>
      </c>
      <c r="AO60" t="s">
        <v>210</v>
      </c>
      <c r="AP60" t="n">
        <v>20</v>
      </c>
      <c r="AQ60" t="s">
        <v>91</v>
      </c>
      <c r="AR60" t="s">
        <v>109</v>
      </c>
      <c r="AS60" t="s"/>
      <c r="AT60" t="s">
        <v>92</v>
      </c>
      <c r="AU60" t="s"/>
      <c r="AV60" t="s">
        <v>93</v>
      </c>
      <c r="AW60" t="s"/>
      <c r="AX60" t="s"/>
      <c r="AY60" t="n">
        <v>4746018</v>
      </c>
      <c r="AZ60" t="s">
        <v>206</v>
      </c>
      <c r="BA60" t="s"/>
      <c r="BB60" t="n">
        <v>1712</v>
      </c>
      <c r="BC60" t="n">
        <v>98.74714762005171</v>
      </c>
      <c r="BD60" t="n">
        <v>8.09112089380845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108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201</v>
      </c>
      <c r="F61" t="n">
        <v>545178</v>
      </c>
      <c r="G61" t="s">
        <v>74</v>
      </c>
      <c r="H61" t="s">
        <v>75</v>
      </c>
      <c r="I61" t="s"/>
      <c r="J61" t="s">
        <v>76</v>
      </c>
      <c r="K61" t="n">
        <v>236.21</v>
      </c>
      <c r="L61" t="s">
        <v>77</v>
      </c>
      <c r="M61" t="s">
        <v>211</v>
      </c>
      <c r="N61" t="s">
        <v>203</v>
      </c>
      <c r="O61" t="s">
        <v>80</v>
      </c>
      <c r="P61" t="s">
        <v>201</v>
      </c>
      <c r="Q61" t="s"/>
      <c r="R61" t="s">
        <v>81</v>
      </c>
      <c r="S61" t="s">
        <v>212</v>
      </c>
      <c r="T61" t="s">
        <v>83</v>
      </c>
      <c r="U61" t="s"/>
      <c r="V61" t="s">
        <v>84</v>
      </c>
      <c r="W61" t="s">
        <v>85</v>
      </c>
      <c r="X61" t="s"/>
      <c r="Y61" t="s">
        <v>86</v>
      </c>
      <c r="Z61">
        <f>HYPERLINK("https://hotelmonitor-cachepage.eclerx.com/savepage/tk_15429539429640677_sr_2036.html","info")</f>
        <v/>
      </c>
      <c r="AA61" t="n">
        <v>25776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89</v>
      </c>
      <c r="AO61" t="s">
        <v>213</v>
      </c>
      <c r="AP61" t="n">
        <v>20</v>
      </c>
      <c r="AQ61" t="s">
        <v>91</v>
      </c>
      <c r="AR61" t="s">
        <v>120</v>
      </c>
      <c r="AS61" t="s"/>
      <c r="AT61" t="s">
        <v>92</v>
      </c>
      <c r="AU61" t="s"/>
      <c r="AV61" t="s">
        <v>93</v>
      </c>
      <c r="AW61" t="s"/>
      <c r="AX61" t="s"/>
      <c r="AY61" t="n">
        <v>4746018</v>
      </c>
      <c r="AZ61" t="s">
        <v>206</v>
      </c>
      <c r="BA61" t="s"/>
      <c r="BB61" t="n">
        <v>1712</v>
      </c>
      <c r="BC61" t="n">
        <v>98.74714762005171</v>
      </c>
      <c r="BD61" t="n">
        <v>8.09112089380845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108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201</v>
      </c>
      <c r="F62" t="n">
        <v>545178</v>
      </c>
      <c r="G62" t="s">
        <v>74</v>
      </c>
      <c r="H62" t="s">
        <v>75</v>
      </c>
      <c r="I62" t="s"/>
      <c r="J62" t="s">
        <v>76</v>
      </c>
      <c r="K62" t="n">
        <v>253.17</v>
      </c>
      <c r="L62" t="s">
        <v>77</v>
      </c>
      <c r="M62" t="s">
        <v>214</v>
      </c>
      <c r="N62" t="s">
        <v>208</v>
      </c>
      <c r="O62" t="s">
        <v>80</v>
      </c>
      <c r="P62" t="s">
        <v>201</v>
      </c>
      <c r="Q62" t="s"/>
      <c r="R62" t="s">
        <v>81</v>
      </c>
      <c r="S62" t="s">
        <v>215</v>
      </c>
      <c r="T62" t="s">
        <v>83</v>
      </c>
      <c r="U62" t="s"/>
      <c r="V62" t="s">
        <v>84</v>
      </c>
      <c r="W62" t="s">
        <v>85</v>
      </c>
      <c r="X62" t="s"/>
      <c r="Y62" t="s">
        <v>86</v>
      </c>
      <c r="Z62">
        <f>HYPERLINK("https://hotelmonitor-cachepage.eclerx.com/savepage/tk_15429539429640677_sr_2036.html","info")</f>
        <v/>
      </c>
      <c r="AA62" t="n">
        <v>25776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89</v>
      </c>
      <c r="AO62" t="s">
        <v>216</v>
      </c>
      <c r="AP62" t="n">
        <v>20</v>
      </c>
      <c r="AQ62" t="s">
        <v>91</v>
      </c>
      <c r="AR62" t="s">
        <v>137</v>
      </c>
      <c r="AS62" t="s"/>
      <c r="AT62" t="s">
        <v>92</v>
      </c>
      <c r="AU62" t="s"/>
      <c r="AV62" t="s">
        <v>93</v>
      </c>
      <c r="AW62" t="s"/>
      <c r="AX62" t="s"/>
      <c r="AY62" t="n">
        <v>4746018</v>
      </c>
      <c r="AZ62" t="s">
        <v>206</v>
      </c>
      <c r="BA62" t="s"/>
      <c r="BB62" t="n">
        <v>1712</v>
      </c>
      <c r="BC62" t="n">
        <v>98.74714762005171</v>
      </c>
      <c r="BD62" t="n">
        <v>8.09112089380845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108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201</v>
      </c>
      <c r="F63" t="n">
        <v>545178</v>
      </c>
      <c r="G63" t="s">
        <v>74</v>
      </c>
      <c r="H63" t="s">
        <v>75</v>
      </c>
      <c r="I63" t="s"/>
      <c r="J63" t="s">
        <v>76</v>
      </c>
      <c r="K63" t="n">
        <v>257.05</v>
      </c>
      <c r="L63" t="s">
        <v>77</v>
      </c>
      <c r="M63" t="s">
        <v>217</v>
      </c>
      <c r="N63" t="s">
        <v>208</v>
      </c>
      <c r="O63" t="s">
        <v>80</v>
      </c>
      <c r="P63" t="s">
        <v>201</v>
      </c>
      <c r="Q63" t="s"/>
      <c r="R63" t="s">
        <v>81</v>
      </c>
      <c r="S63" t="s">
        <v>218</v>
      </c>
      <c r="T63" t="s">
        <v>83</v>
      </c>
      <c r="U63" t="s"/>
      <c r="V63" t="s">
        <v>84</v>
      </c>
      <c r="W63" t="s">
        <v>85</v>
      </c>
      <c r="X63" t="s"/>
      <c r="Y63" t="s">
        <v>86</v>
      </c>
      <c r="Z63">
        <f>HYPERLINK("https://hotelmonitor-cachepage.eclerx.com/savepage/tk_15429539429640677_sr_2036.html","info")</f>
        <v/>
      </c>
      <c r="AA63" t="n">
        <v>25776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89</v>
      </c>
      <c r="AO63" t="s">
        <v>219</v>
      </c>
      <c r="AP63" t="n">
        <v>20</v>
      </c>
      <c r="AQ63" t="s">
        <v>91</v>
      </c>
      <c r="AR63" t="s">
        <v>120</v>
      </c>
      <c r="AS63" t="s"/>
      <c r="AT63" t="s">
        <v>92</v>
      </c>
      <c r="AU63" t="s"/>
      <c r="AV63" t="s">
        <v>93</v>
      </c>
      <c r="AW63" t="s"/>
      <c r="AX63" t="s"/>
      <c r="AY63" t="n">
        <v>4746018</v>
      </c>
      <c r="AZ63" t="s">
        <v>206</v>
      </c>
      <c r="BA63" t="s"/>
      <c r="BB63" t="n">
        <v>1712</v>
      </c>
      <c r="BC63" t="n">
        <v>98.74714762005171</v>
      </c>
      <c r="BD63" t="n">
        <v>8.09112089380845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108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201</v>
      </c>
      <c r="F64" t="n">
        <v>545178</v>
      </c>
      <c r="G64" t="s">
        <v>74</v>
      </c>
      <c r="H64" t="s">
        <v>75</v>
      </c>
      <c r="I64" t="s"/>
      <c r="J64" t="s">
        <v>76</v>
      </c>
      <c r="K64" t="n">
        <v>321.61</v>
      </c>
      <c r="L64" t="s">
        <v>77</v>
      </c>
      <c r="M64" t="s">
        <v>220</v>
      </c>
      <c r="N64" t="s">
        <v>221</v>
      </c>
      <c r="O64" t="s">
        <v>80</v>
      </c>
      <c r="P64" t="s">
        <v>201</v>
      </c>
      <c r="Q64" t="s"/>
      <c r="R64" t="s">
        <v>81</v>
      </c>
      <c r="S64" t="s">
        <v>222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HYPERLINK("https://hotelmonitor-cachepage.eclerx.com/savepage/tk_15429539429640677_sr_2036.html","info")</f>
        <v/>
      </c>
      <c r="AA64" t="n">
        <v>25776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89</v>
      </c>
      <c r="AO64" t="s">
        <v>223</v>
      </c>
      <c r="AP64" t="n">
        <v>20</v>
      </c>
      <c r="AQ64" t="s">
        <v>91</v>
      </c>
      <c r="AR64" t="s">
        <v>71</v>
      </c>
      <c r="AS64" t="s"/>
      <c r="AT64" t="s">
        <v>92</v>
      </c>
      <c r="AU64" t="s"/>
      <c r="AV64" t="s">
        <v>93</v>
      </c>
      <c r="AW64" t="s"/>
      <c r="AX64" t="s"/>
      <c r="AY64" t="n">
        <v>4746018</v>
      </c>
      <c r="AZ64" t="s">
        <v>206</v>
      </c>
      <c r="BA64" t="s"/>
      <c r="BB64" t="n">
        <v>1712</v>
      </c>
      <c r="BC64" t="n">
        <v>98.74714762005171</v>
      </c>
      <c r="BD64" t="n">
        <v>8.09112089380845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108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201</v>
      </c>
      <c r="F65" t="n">
        <v>545178</v>
      </c>
      <c r="G65" t="s">
        <v>74</v>
      </c>
      <c r="H65" t="s">
        <v>75</v>
      </c>
      <c r="I65" t="s"/>
      <c r="J65" t="s">
        <v>76</v>
      </c>
      <c r="K65" t="n">
        <v>321.61</v>
      </c>
      <c r="L65" t="s">
        <v>77</v>
      </c>
      <c r="M65" t="s">
        <v>220</v>
      </c>
      <c r="N65" t="s">
        <v>221</v>
      </c>
      <c r="O65" t="s">
        <v>80</v>
      </c>
      <c r="P65" t="s">
        <v>201</v>
      </c>
      <c r="Q65" t="s"/>
      <c r="R65" t="s">
        <v>81</v>
      </c>
      <c r="S65" t="s">
        <v>222</v>
      </c>
      <c r="T65" t="s">
        <v>83</v>
      </c>
      <c r="U65" t="s"/>
      <c r="V65" t="s">
        <v>84</v>
      </c>
      <c r="W65" t="s">
        <v>85</v>
      </c>
      <c r="X65" t="s"/>
      <c r="Y65" t="s">
        <v>86</v>
      </c>
      <c r="Z65">
        <f>HYPERLINK("https://hotelmonitor-cachepage.eclerx.com/savepage/tk_15429539429640677_sr_2036.html","info")</f>
        <v/>
      </c>
      <c r="AA65" t="n">
        <v>25776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89</v>
      </c>
      <c r="AO65" t="s">
        <v>223</v>
      </c>
      <c r="AP65" t="n">
        <v>20</v>
      </c>
      <c r="AQ65" t="s">
        <v>91</v>
      </c>
      <c r="AR65" t="s">
        <v>109</v>
      </c>
      <c r="AS65" t="s"/>
      <c r="AT65" t="s">
        <v>92</v>
      </c>
      <c r="AU65" t="s"/>
      <c r="AV65" t="s">
        <v>93</v>
      </c>
      <c r="AW65" t="s"/>
      <c r="AX65" t="s"/>
      <c r="AY65" t="n">
        <v>4746018</v>
      </c>
      <c r="AZ65" t="s">
        <v>206</v>
      </c>
      <c r="BA65" t="s"/>
      <c r="BB65" t="n">
        <v>1712</v>
      </c>
      <c r="BC65" t="n">
        <v>98.74714762005171</v>
      </c>
      <c r="BD65" t="n">
        <v>8.09112089380845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108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201</v>
      </c>
      <c r="F66" t="n">
        <v>545178</v>
      </c>
      <c r="G66" t="s">
        <v>74</v>
      </c>
      <c r="H66" t="s">
        <v>75</v>
      </c>
      <c r="I66" t="s"/>
      <c r="J66" t="s">
        <v>76</v>
      </c>
      <c r="K66" t="n">
        <v>357.86</v>
      </c>
      <c r="L66" t="s">
        <v>77</v>
      </c>
      <c r="M66" t="s">
        <v>224</v>
      </c>
      <c r="N66" t="s">
        <v>225</v>
      </c>
      <c r="O66" t="s">
        <v>80</v>
      </c>
      <c r="P66" t="s">
        <v>201</v>
      </c>
      <c r="Q66" t="s"/>
      <c r="R66" t="s">
        <v>81</v>
      </c>
      <c r="S66" t="s">
        <v>226</v>
      </c>
      <c r="T66" t="s">
        <v>83</v>
      </c>
      <c r="U66" t="s"/>
      <c r="V66" t="s">
        <v>84</v>
      </c>
      <c r="W66" t="s">
        <v>85</v>
      </c>
      <c r="X66" t="s"/>
      <c r="Y66" t="s">
        <v>86</v>
      </c>
      <c r="Z66">
        <f>HYPERLINK("https://hotelmonitor-cachepage.eclerx.com/savepage/tk_15429539429640677_sr_2036.html","info")</f>
        <v/>
      </c>
      <c r="AA66" t="n">
        <v>25776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89</v>
      </c>
      <c r="AO66" t="s">
        <v>90</v>
      </c>
      <c r="AP66" t="n">
        <v>20</v>
      </c>
      <c r="AQ66" t="s">
        <v>91</v>
      </c>
      <c r="AR66" t="s">
        <v>137</v>
      </c>
      <c r="AS66" t="s"/>
      <c r="AT66" t="s">
        <v>92</v>
      </c>
      <c r="AU66" t="s"/>
      <c r="AV66" t="s">
        <v>93</v>
      </c>
      <c r="AW66" t="s"/>
      <c r="AX66" t="s"/>
      <c r="AY66" t="n">
        <v>4746018</v>
      </c>
      <c r="AZ66" t="s">
        <v>206</v>
      </c>
      <c r="BA66" t="s"/>
      <c r="BB66" t="n">
        <v>1712</v>
      </c>
      <c r="BC66" t="n">
        <v>98.74714762005171</v>
      </c>
      <c r="BD66" t="n">
        <v>8.09112089380845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108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201</v>
      </c>
      <c r="F67" t="n">
        <v>545178</v>
      </c>
      <c r="G67" t="s">
        <v>74</v>
      </c>
      <c r="H67" t="s">
        <v>75</v>
      </c>
      <c r="I67" t="s"/>
      <c r="J67" t="s">
        <v>76</v>
      </c>
      <c r="K67" t="n">
        <v>361.26</v>
      </c>
      <c r="L67" t="s">
        <v>77</v>
      </c>
      <c r="M67" t="s">
        <v>227</v>
      </c>
      <c r="N67" t="s">
        <v>221</v>
      </c>
      <c r="O67" t="s">
        <v>80</v>
      </c>
      <c r="P67" t="s">
        <v>201</v>
      </c>
      <c r="Q67" t="s"/>
      <c r="R67" t="s">
        <v>81</v>
      </c>
      <c r="S67" t="s">
        <v>228</v>
      </c>
      <c r="T67" t="s">
        <v>83</v>
      </c>
      <c r="U67" t="s"/>
      <c r="V67" t="s">
        <v>84</v>
      </c>
      <c r="W67" t="s">
        <v>85</v>
      </c>
      <c r="X67" t="s"/>
      <c r="Y67" t="s">
        <v>86</v>
      </c>
      <c r="Z67">
        <f>HYPERLINK("https://hotelmonitor-cachepage.eclerx.com/savepage/tk_15429539429640677_sr_2036.html","info")</f>
        <v/>
      </c>
      <c r="AA67" t="n">
        <v>25776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89</v>
      </c>
      <c r="AO67" t="s">
        <v>213</v>
      </c>
      <c r="AP67" t="n">
        <v>20</v>
      </c>
      <c r="AQ67" t="s">
        <v>91</v>
      </c>
      <c r="AR67" t="s">
        <v>120</v>
      </c>
      <c r="AS67" t="s"/>
      <c r="AT67" t="s">
        <v>92</v>
      </c>
      <c r="AU67" t="s"/>
      <c r="AV67" t="s">
        <v>93</v>
      </c>
      <c r="AW67" t="s"/>
      <c r="AX67" t="s"/>
      <c r="AY67" t="n">
        <v>4746018</v>
      </c>
      <c r="AZ67" t="s">
        <v>206</v>
      </c>
      <c r="BA67" t="s"/>
      <c r="BB67" t="n">
        <v>1712</v>
      </c>
      <c r="BC67" t="n">
        <v>98.74714762005171</v>
      </c>
      <c r="BD67" t="n">
        <v>8.09112089380845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108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201</v>
      </c>
      <c r="F68" t="n">
        <v>545178</v>
      </c>
      <c r="G68" t="s">
        <v>74</v>
      </c>
      <c r="H68" t="s">
        <v>75</v>
      </c>
      <c r="I68" t="s"/>
      <c r="J68" t="s">
        <v>76</v>
      </c>
      <c r="K68" t="n">
        <v>361.82</v>
      </c>
      <c r="L68" t="s">
        <v>77</v>
      </c>
      <c r="M68" t="s">
        <v>229</v>
      </c>
      <c r="N68" t="s">
        <v>230</v>
      </c>
      <c r="O68" t="s">
        <v>80</v>
      </c>
      <c r="P68" t="s">
        <v>201</v>
      </c>
      <c r="Q68" t="s"/>
      <c r="R68" t="s">
        <v>81</v>
      </c>
      <c r="S68" t="s">
        <v>231</v>
      </c>
      <c r="T68" t="s">
        <v>83</v>
      </c>
      <c r="U68" t="s"/>
      <c r="V68" t="s">
        <v>84</v>
      </c>
      <c r="W68" t="s">
        <v>85</v>
      </c>
      <c r="X68" t="s"/>
      <c r="Y68" t="s">
        <v>86</v>
      </c>
      <c r="Z68">
        <f>HYPERLINK("https://hotelmonitor-cachepage.eclerx.com/savepage/tk_15429539429640677_sr_2036.html","info")</f>
        <v/>
      </c>
      <c r="AA68" t="n">
        <v>25776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89</v>
      </c>
      <c r="AO68" t="s">
        <v>232</v>
      </c>
      <c r="AP68" t="n">
        <v>20</v>
      </c>
      <c r="AQ68" t="s">
        <v>91</v>
      </c>
      <c r="AR68" t="s">
        <v>71</v>
      </c>
      <c r="AS68" t="s"/>
      <c r="AT68" t="s">
        <v>92</v>
      </c>
      <c r="AU68" t="s"/>
      <c r="AV68" t="s">
        <v>93</v>
      </c>
      <c r="AW68" t="s"/>
      <c r="AX68" t="s"/>
      <c r="AY68" t="n">
        <v>4746018</v>
      </c>
      <c r="AZ68" t="s">
        <v>206</v>
      </c>
      <c r="BA68" t="s"/>
      <c r="BB68" t="n">
        <v>1712</v>
      </c>
      <c r="BC68" t="n">
        <v>98.74714762005171</v>
      </c>
      <c r="BD68" t="n">
        <v>8.09112089380845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108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201</v>
      </c>
      <c r="F69" t="n">
        <v>545178</v>
      </c>
      <c r="G69" t="s">
        <v>74</v>
      </c>
      <c r="H69" t="s">
        <v>75</v>
      </c>
      <c r="I69" t="s"/>
      <c r="J69" t="s">
        <v>76</v>
      </c>
      <c r="K69" t="n">
        <v>361.82</v>
      </c>
      <c r="L69" t="s">
        <v>77</v>
      </c>
      <c r="M69" t="s">
        <v>229</v>
      </c>
      <c r="N69" t="s">
        <v>230</v>
      </c>
      <c r="O69" t="s">
        <v>80</v>
      </c>
      <c r="P69" t="s">
        <v>201</v>
      </c>
      <c r="Q69" t="s"/>
      <c r="R69" t="s">
        <v>81</v>
      </c>
      <c r="S69" t="s">
        <v>231</v>
      </c>
      <c r="T69" t="s">
        <v>83</v>
      </c>
      <c r="U69" t="s"/>
      <c r="V69" t="s">
        <v>84</v>
      </c>
      <c r="W69" t="s">
        <v>85</v>
      </c>
      <c r="X69" t="s"/>
      <c r="Y69" t="s">
        <v>86</v>
      </c>
      <c r="Z69">
        <f>HYPERLINK("https://hotelmonitor-cachepage.eclerx.com/savepage/tk_15429539429640677_sr_2036.html","info")</f>
        <v/>
      </c>
      <c r="AA69" t="n">
        <v>25776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89</v>
      </c>
      <c r="AO69" t="s">
        <v>232</v>
      </c>
      <c r="AP69" t="n">
        <v>20</v>
      </c>
      <c r="AQ69" t="s">
        <v>91</v>
      </c>
      <c r="AR69" t="s">
        <v>109</v>
      </c>
      <c r="AS69" t="s"/>
      <c r="AT69" t="s">
        <v>92</v>
      </c>
      <c r="AU69" t="s"/>
      <c r="AV69" t="s">
        <v>93</v>
      </c>
      <c r="AW69" t="s"/>
      <c r="AX69" t="s"/>
      <c r="AY69" t="n">
        <v>4746018</v>
      </c>
      <c r="AZ69" t="s">
        <v>206</v>
      </c>
      <c r="BA69" t="s"/>
      <c r="BB69" t="n">
        <v>1712</v>
      </c>
      <c r="BC69" t="n">
        <v>98.74714762005171</v>
      </c>
      <c r="BD69" t="n">
        <v>8.09112089380845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108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201</v>
      </c>
      <c r="F70" t="n">
        <v>545178</v>
      </c>
      <c r="G70" t="s">
        <v>74</v>
      </c>
      <c r="H70" t="s">
        <v>75</v>
      </c>
      <c r="I70" t="s"/>
      <c r="J70" t="s">
        <v>76</v>
      </c>
      <c r="K70" t="n">
        <v>402.6</v>
      </c>
      <c r="L70" t="s">
        <v>77</v>
      </c>
      <c r="M70" t="s">
        <v>233</v>
      </c>
      <c r="N70" t="s">
        <v>230</v>
      </c>
      <c r="O70" t="s">
        <v>80</v>
      </c>
      <c r="P70" t="s">
        <v>201</v>
      </c>
      <c r="Q70" t="s"/>
      <c r="R70" t="s">
        <v>81</v>
      </c>
      <c r="S70" t="s">
        <v>234</v>
      </c>
      <c r="T70" t="s">
        <v>83</v>
      </c>
      <c r="U70" t="s"/>
      <c r="V70" t="s">
        <v>84</v>
      </c>
      <c r="W70" t="s">
        <v>85</v>
      </c>
      <c r="X70" t="s"/>
      <c r="Y70" t="s">
        <v>86</v>
      </c>
      <c r="Z70">
        <f>HYPERLINK("https://hotelmonitor-cachepage.eclerx.com/savepage/tk_15429539429640677_sr_2036.html","info")</f>
        <v/>
      </c>
      <c r="AA70" t="n">
        <v>25776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89</v>
      </c>
      <c r="AO70" t="s">
        <v>235</v>
      </c>
      <c r="AP70" t="n">
        <v>20</v>
      </c>
      <c r="AQ70" t="s">
        <v>91</v>
      </c>
      <c r="AR70" t="s">
        <v>137</v>
      </c>
      <c r="AS70" t="s"/>
      <c r="AT70" t="s">
        <v>92</v>
      </c>
      <c r="AU70" t="s"/>
      <c r="AV70" t="s">
        <v>93</v>
      </c>
      <c r="AW70" t="s"/>
      <c r="AX70" t="s"/>
      <c r="AY70" t="n">
        <v>4746018</v>
      </c>
      <c r="AZ70" t="s">
        <v>206</v>
      </c>
      <c r="BA70" t="s"/>
      <c r="BB70" t="n">
        <v>1712</v>
      </c>
      <c r="BC70" t="n">
        <v>98.74714762005171</v>
      </c>
      <c r="BD70" t="n">
        <v>8.09112089380845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108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201</v>
      </c>
      <c r="F71" t="n">
        <v>545178</v>
      </c>
      <c r="G71" t="s">
        <v>74</v>
      </c>
      <c r="H71" t="s">
        <v>75</v>
      </c>
      <c r="I71" t="s"/>
      <c r="J71" t="s">
        <v>76</v>
      </c>
      <c r="K71" t="n">
        <v>406.42</v>
      </c>
      <c r="L71" t="s">
        <v>77</v>
      </c>
      <c r="M71" t="s">
        <v>236</v>
      </c>
      <c r="N71" t="s">
        <v>230</v>
      </c>
      <c r="O71" t="s">
        <v>80</v>
      </c>
      <c r="P71" t="s">
        <v>201</v>
      </c>
      <c r="Q71" t="s"/>
      <c r="R71" t="s">
        <v>81</v>
      </c>
      <c r="S71" t="s">
        <v>237</v>
      </c>
      <c r="T71" t="s">
        <v>83</v>
      </c>
      <c r="U71" t="s"/>
      <c r="V71" t="s">
        <v>84</v>
      </c>
      <c r="W71" t="s">
        <v>85</v>
      </c>
      <c r="X71" t="s"/>
      <c r="Y71" t="s">
        <v>86</v>
      </c>
      <c r="Z71">
        <f>HYPERLINK("https://hotelmonitor-cachepage.eclerx.com/savepage/tk_15429539429640677_sr_2036.html","info")</f>
        <v/>
      </c>
      <c r="AA71" t="n">
        <v>25776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89</v>
      </c>
      <c r="AO71" t="s">
        <v>238</v>
      </c>
      <c r="AP71" t="n">
        <v>20</v>
      </c>
      <c r="AQ71" t="s">
        <v>91</v>
      </c>
      <c r="AR71" t="s">
        <v>120</v>
      </c>
      <c r="AS71" t="s"/>
      <c r="AT71" t="s">
        <v>92</v>
      </c>
      <c r="AU71" t="s"/>
      <c r="AV71" t="s">
        <v>93</v>
      </c>
      <c r="AW71" t="s"/>
      <c r="AX71" t="s"/>
      <c r="AY71" t="n">
        <v>4746018</v>
      </c>
      <c r="AZ71" t="s">
        <v>206</v>
      </c>
      <c r="BA71" t="s"/>
      <c r="BB71" t="n">
        <v>1712</v>
      </c>
      <c r="BC71" t="n">
        <v>98.74714762005171</v>
      </c>
      <c r="BD71" t="n">
        <v>8.09112089380845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108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239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9.619999999999999</v>
      </c>
      <c r="L72" t="s">
        <v>77</v>
      </c>
      <c r="M72" t="s">
        <v>240</v>
      </c>
      <c r="N72" t="s">
        <v>241</v>
      </c>
      <c r="O72" t="s">
        <v>80</v>
      </c>
      <c r="P72" t="s">
        <v>239</v>
      </c>
      <c r="Q72" t="s"/>
      <c r="R72" t="s">
        <v>81</v>
      </c>
      <c r="S72" t="s">
        <v>242</v>
      </c>
      <c r="T72" t="s">
        <v>83</v>
      </c>
      <c r="U72" t="s"/>
      <c r="V72" t="s">
        <v>84</v>
      </c>
      <c r="W72" t="s">
        <v>173</v>
      </c>
      <c r="X72" t="s"/>
      <c r="Y72" t="s">
        <v>86</v>
      </c>
      <c r="Z72">
        <f>HYPERLINK("https://hotelmonitor-cachepage.eclerx.com/savepage/tk_1542953950117613_sr_2036.html","info")</f>
        <v/>
      </c>
      <c r="AA72" t="n">
        <v>-5005169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89</v>
      </c>
      <c r="AO72" t="s">
        <v>140</v>
      </c>
      <c r="AP72" t="n">
        <v>22</v>
      </c>
      <c r="AQ72" t="s">
        <v>91</v>
      </c>
      <c r="AR72" t="s">
        <v>71</v>
      </c>
      <c r="AS72" t="s"/>
      <c r="AT72" t="s">
        <v>92</v>
      </c>
      <c r="AU72" t="s"/>
      <c r="AV72" t="s">
        <v>93</v>
      </c>
      <c r="AW72" t="s"/>
      <c r="AX72" t="s"/>
      <c r="AY72" t="n">
        <v>5005169</v>
      </c>
      <c r="AZ72" t="s">
        <v>243</v>
      </c>
      <c r="BA72" t="s"/>
      <c r="BB72" t="n">
        <v>1094533</v>
      </c>
      <c r="BC72" t="n">
        <v>98.9712917804718</v>
      </c>
      <c r="BD72" t="n">
        <v>7.80315945884697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94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239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9.619999999999999</v>
      </c>
      <c r="L73" t="s">
        <v>77</v>
      </c>
      <c r="M73" t="s">
        <v>240</v>
      </c>
      <c r="N73" t="s">
        <v>241</v>
      </c>
      <c r="O73" t="s">
        <v>80</v>
      </c>
      <c r="P73" t="s">
        <v>239</v>
      </c>
      <c r="Q73" t="s"/>
      <c r="R73" t="s">
        <v>81</v>
      </c>
      <c r="S73" t="s">
        <v>242</v>
      </c>
      <c r="T73" t="s">
        <v>83</v>
      </c>
      <c r="U73" t="s"/>
      <c r="V73" t="s">
        <v>84</v>
      </c>
      <c r="W73" t="s">
        <v>173</v>
      </c>
      <c r="X73" t="s"/>
      <c r="Y73" t="s">
        <v>86</v>
      </c>
      <c r="Z73">
        <f>HYPERLINK("https://hotelmonitor-cachepage.eclerx.com/savepage/tk_1542953950117613_sr_2036.html","info")</f>
        <v/>
      </c>
      <c r="AA73" t="n">
        <v>-5005169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89</v>
      </c>
      <c r="AO73" t="s">
        <v>140</v>
      </c>
      <c r="AP73" t="n">
        <v>22</v>
      </c>
      <c r="AQ73" t="s">
        <v>91</v>
      </c>
      <c r="AR73" t="s">
        <v>71</v>
      </c>
      <c r="AS73" t="s"/>
      <c r="AT73" t="s">
        <v>92</v>
      </c>
      <c r="AU73" t="s"/>
      <c r="AV73" t="s">
        <v>93</v>
      </c>
      <c r="AW73" t="s"/>
      <c r="AX73" t="s"/>
      <c r="AY73" t="n">
        <v>5005169</v>
      </c>
      <c r="AZ73" t="s">
        <v>243</v>
      </c>
      <c r="BA73" t="s"/>
      <c r="BB73" t="n">
        <v>1094533</v>
      </c>
      <c r="BC73" t="n">
        <v>98.9712917804718</v>
      </c>
      <c r="BD73" t="n">
        <v>7.80315945884697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94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239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34.95</v>
      </c>
      <c r="L74" t="s">
        <v>77</v>
      </c>
      <c r="M74" t="s">
        <v>244</v>
      </c>
      <c r="N74" t="s">
        <v>245</v>
      </c>
      <c r="O74" t="s">
        <v>80</v>
      </c>
      <c r="P74" t="s">
        <v>239</v>
      </c>
      <c r="Q74" t="s"/>
      <c r="R74" t="s">
        <v>81</v>
      </c>
      <c r="S74" t="s">
        <v>246</v>
      </c>
      <c r="T74" t="s">
        <v>83</v>
      </c>
      <c r="U74" t="s"/>
      <c r="V74" t="s">
        <v>84</v>
      </c>
      <c r="W74" t="s">
        <v>173</v>
      </c>
      <c r="X74" t="s"/>
      <c r="Y74" t="s">
        <v>86</v>
      </c>
      <c r="Z74">
        <f>HYPERLINK("https://hotelmonitor-cachepage.eclerx.com/savepage/tk_1542953950117613_sr_2036.html","info")</f>
        <v/>
      </c>
      <c r="AA74" t="n">
        <v>-5005169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89</v>
      </c>
      <c r="AO74" t="s">
        <v>247</v>
      </c>
      <c r="AP74" t="n">
        <v>22</v>
      </c>
      <c r="AQ74" t="s">
        <v>91</v>
      </c>
      <c r="AR74" t="s">
        <v>71</v>
      </c>
      <c r="AS74" t="s"/>
      <c r="AT74" t="s">
        <v>92</v>
      </c>
      <c r="AU74" t="s"/>
      <c r="AV74" t="s">
        <v>93</v>
      </c>
      <c r="AW74" t="s"/>
      <c r="AX74" t="s"/>
      <c r="AY74" t="n">
        <v>5005169</v>
      </c>
      <c r="AZ74" t="s">
        <v>243</v>
      </c>
      <c r="BA74" t="s"/>
      <c r="BB74" t="n">
        <v>1094533</v>
      </c>
      <c r="BC74" t="n">
        <v>98.9712917804718</v>
      </c>
      <c r="BD74" t="n">
        <v>7.80315945884697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94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239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34.95</v>
      </c>
      <c r="L75" t="s">
        <v>77</v>
      </c>
      <c r="M75" t="s">
        <v>244</v>
      </c>
      <c r="N75" t="s">
        <v>245</v>
      </c>
      <c r="O75" t="s">
        <v>80</v>
      </c>
      <c r="P75" t="s">
        <v>239</v>
      </c>
      <c r="Q75" t="s"/>
      <c r="R75" t="s">
        <v>81</v>
      </c>
      <c r="S75" t="s">
        <v>246</v>
      </c>
      <c r="T75" t="s">
        <v>83</v>
      </c>
      <c r="U75" t="s"/>
      <c r="V75" t="s">
        <v>84</v>
      </c>
      <c r="W75" t="s">
        <v>173</v>
      </c>
      <c r="X75" t="s"/>
      <c r="Y75" t="s">
        <v>86</v>
      </c>
      <c r="Z75">
        <f>HYPERLINK("https://hotelmonitor-cachepage.eclerx.com/savepage/tk_1542953950117613_sr_2036.html","info")</f>
        <v/>
      </c>
      <c r="AA75" t="n">
        <v>-5005169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89</v>
      </c>
      <c r="AO75" t="s">
        <v>247</v>
      </c>
      <c r="AP75" t="n">
        <v>22</v>
      </c>
      <c r="AQ75" t="s">
        <v>91</v>
      </c>
      <c r="AR75" t="s">
        <v>71</v>
      </c>
      <c r="AS75" t="s"/>
      <c r="AT75" t="s">
        <v>92</v>
      </c>
      <c r="AU75" t="s"/>
      <c r="AV75" t="s">
        <v>93</v>
      </c>
      <c r="AW75" t="s"/>
      <c r="AX75" t="s"/>
      <c r="AY75" t="n">
        <v>5005169</v>
      </c>
      <c r="AZ75" t="s">
        <v>243</v>
      </c>
      <c r="BA75" t="s"/>
      <c r="BB75" t="n">
        <v>1094533</v>
      </c>
      <c r="BC75" t="n">
        <v>98.9712917804718</v>
      </c>
      <c r="BD75" t="n">
        <v>7.80315945884697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94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248</v>
      </c>
      <c r="F76" t="s"/>
      <c r="G76" t="s">
        <v>74</v>
      </c>
      <c r="H76" t="s">
        <v>75</v>
      </c>
      <c r="I76" t="s"/>
      <c r="J76" t="s">
        <v>76</v>
      </c>
      <c r="K76" t="n">
        <v>39.7</v>
      </c>
      <c r="L76" t="s">
        <v>77</v>
      </c>
      <c r="M76" t="s">
        <v>249</v>
      </c>
      <c r="N76" t="s">
        <v>250</v>
      </c>
      <c r="O76" t="s">
        <v>80</v>
      </c>
      <c r="P76" t="s">
        <v>248</v>
      </c>
      <c r="Q76" t="s"/>
      <c r="R76" t="s">
        <v>81</v>
      </c>
      <c r="S76" t="s">
        <v>251</v>
      </c>
      <c r="T76" t="s">
        <v>83</v>
      </c>
      <c r="U76" t="s"/>
      <c r="V76" t="s">
        <v>84</v>
      </c>
      <c r="W76" t="s">
        <v>173</v>
      </c>
      <c r="X76" t="s"/>
      <c r="Y76" t="s">
        <v>86</v>
      </c>
      <c r="Z76">
        <f>HYPERLINK("https://hotelmonitor-cachepage.eclerx.com/savepage/tk_1542954010177353_sr_2036.html","info")</f>
        <v/>
      </c>
      <c r="AA76" t="s"/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>
        <v>136</v>
      </c>
      <c r="AP76" t="n">
        <v>39</v>
      </c>
      <c r="AQ76" t="s">
        <v>91</v>
      </c>
      <c r="AR76" t="s">
        <v>120</v>
      </c>
      <c r="AS76" t="s"/>
      <c r="AT76" t="s">
        <v>92</v>
      </c>
      <c r="AU76" t="s"/>
      <c r="AV76" t="s">
        <v>93</v>
      </c>
      <c r="AW76" t="s"/>
      <c r="AX76" t="s"/>
      <c r="AY76" t="s"/>
      <c r="AZ76" t="s"/>
      <c r="BA76" t="s"/>
      <c r="BB76" t="n">
        <v>1624235</v>
      </c>
      <c r="BC76" t="s"/>
      <c r="BD76" t="s"/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94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248</v>
      </c>
      <c r="F77" t="s"/>
      <c r="G77" t="s">
        <v>74</v>
      </c>
      <c r="H77" t="s">
        <v>75</v>
      </c>
      <c r="I77" t="s"/>
      <c r="J77" t="s">
        <v>76</v>
      </c>
      <c r="K77" t="n">
        <v>49.62</v>
      </c>
      <c r="L77" t="s">
        <v>77</v>
      </c>
      <c r="M77" t="s">
        <v>252</v>
      </c>
      <c r="N77" t="s">
        <v>253</v>
      </c>
      <c r="O77" t="s">
        <v>80</v>
      </c>
      <c r="P77" t="s">
        <v>248</v>
      </c>
      <c r="Q77" t="s"/>
      <c r="R77" t="s">
        <v>81</v>
      </c>
      <c r="S77" t="s">
        <v>254</v>
      </c>
      <c r="T77" t="s">
        <v>83</v>
      </c>
      <c r="U77" t="s"/>
      <c r="V77" t="s">
        <v>84</v>
      </c>
      <c r="W77" t="s">
        <v>173</v>
      </c>
      <c r="X77" t="s"/>
      <c r="Y77" t="s">
        <v>86</v>
      </c>
      <c r="Z77">
        <f>HYPERLINK("https://hotelmonitor-cachepage.eclerx.com/savepage/tk_1542954010177353_sr_2036.html","info")</f>
        <v/>
      </c>
      <c r="AA77" t="s"/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>
        <v>136</v>
      </c>
      <c r="AP77" t="n">
        <v>39</v>
      </c>
      <c r="AQ77" t="s">
        <v>91</v>
      </c>
      <c r="AR77" t="s">
        <v>120</v>
      </c>
      <c r="AS77" t="s"/>
      <c r="AT77" t="s">
        <v>92</v>
      </c>
      <c r="AU77" t="s"/>
      <c r="AV77" t="s">
        <v>93</v>
      </c>
      <c r="AW77" t="s"/>
      <c r="AX77" t="s"/>
      <c r="AY77" t="s"/>
      <c r="AZ77" t="s"/>
      <c r="BA77" t="s"/>
      <c r="BB77" t="n">
        <v>1624235</v>
      </c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94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255</v>
      </c>
      <c r="F78" t="n">
        <v>2453294</v>
      </c>
      <c r="G78" t="s">
        <v>74</v>
      </c>
      <c r="H78" t="s">
        <v>75</v>
      </c>
      <c r="I78" t="s"/>
      <c r="J78" t="s">
        <v>76</v>
      </c>
      <c r="K78" t="n">
        <v>42.4</v>
      </c>
      <c r="L78" t="s">
        <v>77</v>
      </c>
      <c r="M78" t="s">
        <v>256</v>
      </c>
      <c r="N78" t="s">
        <v>257</v>
      </c>
      <c r="O78" t="s">
        <v>80</v>
      </c>
      <c r="P78" t="s">
        <v>258</v>
      </c>
      <c r="Q78" t="s"/>
      <c r="R78" t="s">
        <v>81</v>
      </c>
      <c r="S78" t="s">
        <v>259</v>
      </c>
      <c r="T78" t="s">
        <v>83</v>
      </c>
      <c r="U78" t="s"/>
      <c r="V78" t="s">
        <v>84</v>
      </c>
      <c r="W78" t="s">
        <v>173</v>
      </c>
      <c r="X78" t="s"/>
      <c r="Y78" t="s">
        <v>86</v>
      </c>
      <c r="Z78">
        <f>HYPERLINK("https://hotelmonitor-cachepage.eclerx.com/savepage/tk_15429538970311422_sr_2036.html","info")</f>
        <v/>
      </c>
      <c r="AA78" t="n">
        <v>414017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89</v>
      </c>
      <c r="AO78" t="s">
        <v>260</v>
      </c>
      <c r="AP78" t="n">
        <v>12</v>
      </c>
      <c r="AQ78" t="s">
        <v>91</v>
      </c>
      <c r="AR78" t="s">
        <v>71</v>
      </c>
      <c r="AS78" t="s"/>
      <c r="AT78" t="s">
        <v>92</v>
      </c>
      <c r="AU78" t="s"/>
      <c r="AV78" t="s">
        <v>93</v>
      </c>
      <c r="AW78" t="s"/>
      <c r="AX78" t="s"/>
      <c r="AY78" t="n">
        <v>2061646</v>
      </c>
      <c r="AZ78" t="s"/>
      <c r="BA78" t="s"/>
      <c r="BB78" t="n">
        <v>885958</v>
      </c>
      <c r="BC78" t="n">
        <v>98.83065499999999</v>
      </c>
      <c r="BD78" t="n">
        <v>8.03552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108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255</v>
      </c>
      <c r="F79" t="n">
        <v>2453294</v>
      </c>
      <c r="G79" t="s">
        <v>74</v>
      </c>
      <c r="H79" t="s">
        <v>75</v>
      </c>
      <c r="I79" t="s"/>
      <c r="J79" t="s">
        <v>76</v>
      </c>
      <c r="K79" t="n">
        <v>42.4</v>
      </c>
      <c r="L79" t="s">
        <v>77</v>
      </c>
      <c r="M79" t="s">
        <v>256</v>
      </c>
      <c r="N79" t="s">
        <v>257</v>
      </c>
      <c r="O79" t="s">
        <v>80</v>
      </c>
      <c r="P79" t="s">
        <v>258</v>
      </c>
      <c r="Q79" t="s"/>
      <c r="R79" t="s">
        <v>81</v>
      </c>
      <c r="S79" t="s">
        <v>259</v>
      </c>
      <c r="T79" t="s">
        <v>83</v>
      </c>
      <c r="U79" t="s"/>
      <c r="V79" t="s">
        <v>84</v>
      </c>
      <c r="W79" t="s">
        <v>173</v>
      </c>
      <c r="X79" t="s"/>
      <c r="Y79" t="s">
        <v>86</v>
      </c>
      <c r="Z79">
        <f>HYPERLINK("https://hotelmonitor-cachepage.eclerx.com/savepage/tk_15429538970311422_sr_2036.html","info")</f>
        <v/>
      </c>
      <c r="AA79" t="n">
        <v>414017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89</v>
      </c>
      <c r="AO79" t="s">
        <v>260</v>
      </c>
      <c r="AP79" t="n">
        <v>12</v>
      </c>
      <c r="AQ79" t="s">
        <v>91</v>
      </c>
      <c r="AR79" t="s">
        <v>109</v>
      </c>
      <c r="AS79" t="s"/>
      <c r="AT79" t="s">
        <v>92</v>
      </c>
      <c r="AU79" t="s"/>
      <c r="AV79" t="s">
        <v>93</v>
      </c>
      <c r="AW79" t="s"/>
      <c r="AX79" t="s"/>
      <c r="AY79" t="n">
        <v>2061646</v>
      </c>
      <c r="AZ79" t="s"/>
      <c r="BA79" t="s"/>
      <c r="BB79" t="n">
        <v>885958</v>
      </c>
      <c r="BC79" t="n">
        <v>98.83065499999999</v>
      </c>
      <c r="BD79" t="n">
        <v>8.03552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108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255</v>
      </c>
      <c r="F80" t="n">
        <v>2453294</v>
      </c>
      <c r="G80" t="s">
        <v>74</v>
      </c>
      <c r="H80" t="s">
        <v>75</v>
      </c>
      <c r="I80" t="s"/>
      <c r="J80" t="s">
        <v>76</v>
      </c>
      <c r="K80" t="n">
        <v>45.26</v>
      </c>
      <c r="L80" t="s">
        <v>77</v>
      </c>
      <c r="M80" t="s">
        <v>261</v>
      </c>
      <c r="N80" t="s">
        <v>257</v>
      </c>
      <c r="O80" t="s">
        <v>80</v>
      </c>
      <c r="P80" t="s">
        <v>258</v>
      </c>
      <c r="Q80" t="s"/>
      <c r="R80" t="s">
        <v>81</v>
      </c>
      <c r="S80" t="s">
        <v>262</v>
      </c>
      <c r="T80" t="s">
        <v>83</v>
      </c>
      <c r="U80" t="s"/>
      <c r="V80" t="s">
        <v>84</v>
      </c>
      <c r="W80" t="s">
        <v>173</v>
      </c>
      <c r="X80" t="s"/>
      <c r="Y80" t="s">
        <v>86</v>
      </c>
      <c r="Z80">
        <f>HYPERLINK("https://hotelmonitor-cachepage.eclerx.com/savepage/tk_15429538970311422_sr_2036.html","info")</f>
        <v/>
      </c>
      <c r="AA80" t="n">
        <v>414017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89</v>
      </c>
      <c r="AO80" t="s">
        <v>263</v>
      </c>
      <c r="AP80" t="n">
        <v>12</v>
      </c>
      <c r="AQ80" t="s">
        <v>91</v>
      </c>
      <c r="AR80" t="s">
        <v>71</v>
      </c>
      <c r="AS80" t="s"/>
      <c r="AT80" t="s">
        <v>92</v>
      </c>
      <c r="AU80" t="s"/>
      <c r="AV80" t="s">
        <v>93</v>
      </c>
      <c r="AW80" t="s"/>
      <c r="AX80" t="s"/>
      <c r="AY80" t="n">
        <v>2061646</v>
      </c>
      <c r="AZ80" t="s"/>
      <c r="BA80" t="s"/>
      <c r="BB80" t="n">
        <v>885958</v>
      </c>
      <c r="BC80" t="n">
        <v>98.83065499999999</v>
      </c>
      <c r="BD80" t="n">
        <v>8.03552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108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255</v>
      </c>
      <c r="F81" t="n">
        <v>2453294</v>
      </c>
      <c r="G81" t="s">
        <v>74</v>
      </c>
      <c r="H81" t="s">
        <v>75</v>
      </c>
      <c r="I81" t="s"/>
      <c r="J81" t="s">
        <v>76</v>
      </c>
      <c r="K81" t="n">
        <v>45.26</v>
      </c>
      <c r="L81" t="s">
        <v>77</v>
      </c>
      <c r="M81" t="s">
        <v>261</v>
      </c>
      <c r="N81" t="s">
        <v>257</v>
      </c>
      <c r="O81" t="s">
        <v>80</v>
      </c>
      <c r="P81" t="s">
        <v>258</v>
      </c>
      <c r="Q81" t="s"/>
      <c r="R81" t="s">
        <v>81</v>
      </c>
      <c r="S81" t="s">
        <v>262</v>
      </c>
      <c r="T81" t="s">
        <v>83</v>
      </c>
      <c r="U81" t="s"/>
      <c r="V81" t="s">
        <v>84</v>
      </c>
      <c r="W81" t="s">
        <v>173</v>
      </c>
      <c r="X81" t="s"/>
      <c r="Y81" t="s">
        <v>86</v>
      </c>
      <c r="Z81">
        <f>HYPERLINK("https://hotelmonitor-cachepage.eclerx.com/savepage/tk_15429538970311422_sr_2036.html","info")</f>
        <v/>
      </c>
      <c r="AA81" t="n">
        <v>414017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89</v>
      </c>
      <c r="AO81" t="s">
        <v>263</v>
      </c>
      <c r="AP81" t="n">
        <v>12</v>
      </c>
      <c r="AQ81" t="s">
        <v>91</v>
      </c>
      <c r="AR81" t="s">
        <v>109</v>
      </c>
      <c r="AS81" t="s"/>
      <c r="AT81" t="s">
        <v>92</v>
      </c>
      <c r="AU81" t="s"/>
      <c r="AV81" t="s">
        <v>93</v>
      </c>
      <c r="AW81" t="s"/>
      <c r="AX81" t="s"/>
      <c r="AY81" t="n">
        <v>2061646</v>
      </c>
      <c r="AZ81" t="s"/>
      <c r="BA81" t="s"/>
      <c r="BB81" t="n">
        <v>885958</v>
      </c>
      <c r="BC81" t="n">
        <v>98.83065499999999</v>
      </c>
      <c r="BD81" t="n">
        <v>8.03552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108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255</v>
      </c>
      <c r="F82" t="n">
        <v>2453294</v>
      </c>
      <c r="G82" t="s">
        <v>74</v>
      </c>
      <c r="H82" t="s">
        <v>75</v>
      </c>
      <c r="I82" t="s"/>
      <c r="J82" t="s">
        <v>76</v>
      </c>
      <c r="K82" t="n">
        <v>46.22</v>
      </c>
      <c r="L82" t="s">
        <v>77</v>
      </c>
      <c r="M82" t="s">
        <v>264</v>
      </c>
      <c r="N82" t="s">
        <v>257</v>
      </c>
      <c r="O82" t="s">
        <v>80</v>
      </c>
      <c r="P82" t="s">
        <v>258</v>
      </c>
      <c r="Q82" t="s"/>
      <c r="R82" t="s">
        <v>81</v>
      </c>
      <c r="S82" t="s">
        <v>265</v>
      </c>
      <c r="T82" t="s">
        <v>83</v>
      </c>
      <c r="U82" t="s"/>
      <c r="V82" t="s">
        <v>84</v>
      </c>
      <c r="W82" t="s">
        <v>85</v>
      </c>
      <c r="X82" t="s"/>
      <c r="Y82" t="s">
        <v>86</v>
      </c>
      <c r="Z82">
        <f>HYPERLINK("https://hotelmonitor-cachepage.eclerx.com/savepage/tk_15429538970311422_sr_2036.html","info")</f>
        <v/>
      </c>
      <c r="AA82" t="n">
        <v>414017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89</v>
      </c>
      <c r="AO82" t="s">
        <v>266</v>
      </c>
      <c r="AP82" t="n">
        <v>12</v>
      </c>
      <c r="AQ82" t="s">
        <v>91</v>
      </c>
      <c r="AR82" t="s">
        <v>71</v>
      </c>
      <c r="AS82" t="s"/>
      <c r="AT82" t="s">
        <v>92</v>
      </c>
      <c r="AU82" t="s"/>
      <c r="AV82" t="s">
        <v>93</v>
      </c>
      <c r="AW82" t="s"/>
      <c r="AX82" t="s"/>
      <c r="AY82" t="n">
        <v>2061646</v>
      </c>
      <c r="AZ82" t="s"/>
      <c r="BA82" t="s"/>
      <c r="BB82" t="n">
        <v>885958</v>
      </c>
      <c r="BC82" t="n">
        <v>98.83065499999999</v>
      </c>
      <c r="BD82" t="n">
        <v>8.03552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108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255</v>
      </c>
      <c r="F83" t="n">
        <v>2453294</v>
      </c>
      <c r="G83" t="s">
        <v>74</v>
      </c>
      <c r="H83" t="s">
        <v>75</v>
      </c>
      <c r="I83" t="s"/>
      <c r="J83" t="s">
        <v>76</v>
      </c>
      <c r="K83" t="n">
        <v>46.22</v>
      </c>
      <c r="L83" t="s">
        <v>77</v>
      </c>
      <c r="M83" t="s">
        <v>264</v>
      </c>
      <c r="N83" t="s">
        <v>257</v>
      </c>
      <c r="O83" t="s">
        <v>80</v>
      </c>
      <c r="P83" t="s">
        <v>258</v>
      </c>
      <c r="Q83" t="s"/>
      <c r="R83" t="s">
        <v>81</v>
      </c>
      <c r="S83" t="s">
        <v>265</v>
      </c>
      <c r="T83" t="s">
        <v>83</v>
      </c>
      <c r="U83" t="s"/>
      <c r="V83" t="s">
        <v>84</v>
      </c>
      <c r="W83" t="s">
        <v>85</v>
      </c>
      <c r="X83" t="s"/>
      <c r="Y83" t="s">
        <v>86</v>
      </c>
      <c r="Z83">
        <f>HYPERLINK("https://hotelmonitor-cachepage.eclerx.com/savepage/tk_15429538970311422_sr_2036.html","info")</f>
        <v/>
      </c>
      <c r="AA83" t="n">
        <v>414017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89</v>
      </c>
      <c r="AO83" t="s">
        <v>266</v>
      </c>
      <c r="AP83" t="n">
        <v>12</v>
      </c>
      <c r="AQ83" t="s">
        <v>91</v>
      </c>
      <c r="AR83" t="s">
        <v>109</v>
      </c>
      <c r="AS83" t="s"/>
      <c r="AT83" t="s">
        <v>92</v>
      </c>
      <c r="AU83" t="s"/>
      <c r="AV83" t="s">
        <v>93</v>
      </c>
      <c r="AW83" t="s"/>
      <c r="AX83" t="s"/>
      <c r="AY83" t="n">
        <v>2061646</v>
      </c>
      <c r="AZ83" t="s"/>
      <c r="BA83" t="s"/>
      <c r="BB83" t="n">
        <v>885958</v>
      </c>
      <c r="BC83" t="n">
        <v>98.83065499999999</v>
      </c>
      <c r="BD83" t="n">
        <v>8.03552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108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255</v>
      </c>
      <c r="F84" t="n">
        <v>2453294</v>
      </c>
      <c r="G84" t="s">
        <v>74</v>
      </c>
      <c r="H84" t="s">
        <v>75</v>
      </c>
      <c r="I84" t="s"/>
      <c r="J84" t="s">
        <v>76</v>
      </c>
      <c r="K84" t="n">
        <v>48.78</v>
      </c>
      <c r="L84" t="s">
        <v>77</v>
      </c>
      <c r="M84" t="s">
        <v>267</v>
      </c>
      <c r="N84" t="s">
        <v>257</v>
      </c>
      <c r="O84" t="s">
        <v>80</v>
      </c>
      <c r="P84" t="s">
        <v>258</v>
      </c>
      <c r="Q84" t="s"/>
      <c r="R84" t="s">
        <v>81</v>
      </c>
      <c r="S84" t="s">
        <v>268</v>
      </c>
      <c r="T84" t="s">
        <v>83</v>
      </c>
      <c r="U84" t="s"/>
      <c r="V84" t="s">
        <v>84</v>
      </c>
      <c r="W84" t="s">
        <v>85</v>
      </c>
      <c r="X84" t="s"/>
      <c r="Y84" t="s">
        <v>86</v>
      </c>
      <c r="Z84">
        <f>HYPERLINK("https://hotelmonitor-cachepage.eclerx.com/savepage/tk_15429538970311422_sr_2036.html","info")</f>
        <v/>
      </c>
      <c r="AA84" t="n">
        <v>414017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89</v>
      </c>
      <c r="AO84" t="s">
        <v>269</v>
      </c>
      <c r="AP84" t="n">
        <v>12</v>
      </c>
      <c r="AQ84" t="s">
        <v>91</v>
      </c>
      <c r="AR84" t="s">
        <v>71</v>
      </c>
      <c r="AS84" t="s"/>
      <c r="AT84" t="s">
        <v>92</v>
      </c>
      <c r="AU84" t="s"/>
      <c r="AV84" t="s">
        <v>93</v>
      </c>
      <c r="AW84" t="s"/>
      <c r="AX84" t="s"/>
      <c r="AY84" t="n">
        <v>2061646</v>
      </c>
      <c r="AZ84" t="s"/>
      <c r="BA84" t="s"/>
      <c r="BB84" t="n">
        <v>885958</v>
      </c>
      <c r="BC84" t="n">
        <v>98.83065499999999</v>
      </c>
      <c r="BD84" t="n">
        <v>8.03552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108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255</v>
      </c>
      <c r="F85" t="n">
        <v>2453294</v>
      </c>
      <c r="G85" t="s">
        <v>74</v>
      </c>
      <c r="H85" t="s">
        <v>75</v>
      </c>
      <c r="I85" t="s"/>
      <c r="J85" t="s">
        <v>76</v>
      </c>
      <c r="K85" t="n">
        <v>48.78</v>
      </c>
      <c r="L85" t="s">
        <v>77</v>
      </c>
      <c r="M85" t="s">
        <v>267</v>
      </c>
      <c r="N85" t="s">
        <v>257</v>
      </c>
      <c r="O85" t="s">
        <v>80</v>
      </c>
      <c r="P85" t="s">
        <v>258</v>
      </c>
      <c r="Q85" t="s"/>
      <c r="R85" t="s">
        <v>81</v>
      </c>
      <c r="S85" t="s">
        <v>268</v>
      </c>
      <c r="T85" t="s">
        <v>83</v>
      </c>
      <c r="U85" t="s"/>
      <c r="V85" t="s">
        <v>84</v>
      </c>
      <c r="W85" t="s">
        <v>85</v>
      </c>
      <c r="X85" t="s"/>
      <c r="Y85" t="s">
        <v>86</v>
      </c>
      <c r="Z85">
        <f>HYPERLINK("https://hotelmonitor-cachepage.eclerx.com/savepage/tk_15429538970311422_sr_2036.html","info")</f>
        <v/>
      </c>
      <c r="AA85" t="n">
        <v>414017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89</v>
      </c>
      <c r="AO85" t="s">
        <v>269</v>
      </c>
      <c r="AP85" t="n">
        <v>12</v>
      </c>
      <c r="AQ85" t="s">
        <v>91</v>
      </c>
      <c r="AR85" t="s">
        <v>109</v>
      </c>
      <c r="AS85" t="s"/>
      <c r="AT85" t="s">
        <v>92</v>
      </c>
      <c r="AU85" t="s"/>
      <c r="AV85" t="s">
        <v>93</v>
      </c>
      <c r="AW85" t="s"/>
      <c r="AX85" t="s"/>
      <c r="AY85" t="n">
        <v>2061646</v>
      </c>
      <c r="AZ85" t="s"/>
      <c r="BA85" t="s"/>
      <c r="BB85" t="n">
        <v>885958</v>
      </c>
      <c r="BC85" t="n">
        <v>98.83065499999999</v>
      </c>
      <c r="BD85" t="n">
        <v>8.03552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108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255</v>
      </c>
      <c r="F86" t="n">
        <v>2453294</v>
      </c>
      <c r="G86" t="s">
        <v>74</v>
      </c>
      <c r="H86" t="s">
        <v>75</v>
      </c>
      <c r="I86" t="s"/>
      <c r="J86" t="s">
        <v>76</v>
      </c>
      <c r="K86" t="n">
        <v>53.76</v>
      </c>
      <c r="L86" t="s">
        <v>77</v>
      </c>
      <c r="M86" t="s">
        <v>270</v>
      </c>
      <c r="N86" t="s">
        <v>257</v>
      </c>
      <c r="O86" t="s">
        <v>80</v>
      </c>
      <c r="P86" t="s">
        <v>258</v>
      </c>
      <c r="Q86" t="s"/>
      <c r="R86" t="s">
        <v>81</v>
      </c>
      <c r="S86" t="s">
        <v>271</v>
      </c>
      <c r="T86" t="s">
        <v>83</v>
      </c>
      <c r="U86" t="s"/>
      <c r="V86" t="s">
        <v>84</v>
      </c>
      <c r="W86" t="s">
        <v>173</v>
      </c>
      <c r="X86" t="s"/>
      <c r="Y86" t="s">
        <v>86</v>
      </c>
      <c r="Z86">
        <f>HYPERLINK("https://hotelmonitor-cachepage.eclerx.com/savepage/tk_15429538970311422_sr_2036.html","info")</f>
        <v/>
      </c>
      <c r="AA86" t="n">
        <v>414017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89</v>
      </c>
      <c r="AO86" t="s">
        <v>272</v>
      </c>
      <c r="AP86" t="n">
        <v>12</v>
      </c>
      <c r="AQ86" t="s">
        <v>91</v>
      </c>
      <c r="AR86" t="s">
        <v>120</v>
      </c>
      <c r="AS86" t="s"/>
      <c r="AT86" t="s">
        <v>92</v>
      </c>
      <c r="AU86" t="s"/>
      <c r="AV86" t="s">
        <v>93</v>
      </c>
      <c r="AW86" t="s"/>
      <c r="AX86" t="s"/>
      <c r="AY86" t="n">
        <v>2061646</v>
      </c>
      <c r="AZ86" t="s"/>
      <c r="BA86" t="s"/>
      <c r="BB86" t="n">
        <v>885958</v>
      </c>
      <c r="BC86" t="n">
        <v>98.83065499999999</v>
      </c>
      <c r="BD86" t="n">
        <v>8.03552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108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255</v>
      </c>
      <c r="F87" t="n">
        <v>2453294</v>
      </c>
      <c r="G87" t="s">
        <v>74</v>
      </c>
      <c r="H87" t="s">
        <v>75</v>
      </c>
      <c r="I87" t="s"/>
      <c r="J87" t="s">
        <v>76</v>
      </c>
      <c r="K87" t="n">
        <v>57.35</v>
      </c>
      <c r="L87" t="s">
        <v>77</v>
      </c>
      <c r="M87" t="s">
        <v>273</v>
      </c>
      <c r="N87" t="s">
        <v>257</v>
      </c>
      <c r="O87" t="s">
        <v>80</v>
      </c>
      <c r="P87" t="s">
        <v>258</v>
      </c>
      <c r="Q87" t="s"/>
      <c r="R87" t="s">
        <v>81</v>
      </c>
      <c r="S87" t="s">
        <v>274</v>
      </c>
      <c r="T87" t="s">
        <v>83</v>
      </c>
      <c r="U87" t="s"/>
      <c r="V87" t="s">
        <v>84</v>
      </c>
      <c r="W87" t="s">
        <v>173</v>
      </c>
      <c r="X87" t="s"/>
      <c r="Y87" t="s">
        <v>86</v>
      </c>
      <c r="Z87">
        <f>HYPERLINK("https://hotelmonitor-cachepage.eclerx.com/savepage/tk_15429538970311422_sr_2036.html","info")</f>
        <v/>
      </c>
      <c r="AA87" t="n">
        <v>414017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89</v>
      </c>
      <c r="AO87" t="s">
        <v>275</v>
      </c>
      <c r="AP87" t="n">
        <v>12</v>
      </c>
      <c r="AQ87" t="s">
        <v>91</v>
      </c>
      <c r="AR87" t="s">
        <v>120</v>
      </c>
      <c r="AS87" t="s"/>
      <c r="AT87" t="s">
        <v>92</v>
      </c>
      <c r="AU87" t="s"/>
      <c r="AV87" t="s">
        <v>93</v>
      </c>
      <c r="AW87" t="s"/>
      <c r="AX87" t="s"/>
      <c r="AY87" t="n">
        <v>2061646</v>
      </c>
      <c r="AZ87" t="s"/>
      <c r="BA87" t="s"/>
      <c r="BB87" t="n">
        <v>885958</v>
      </c>
      <c r="BC87" t="n">
        <v>98.83065499999999</v>
      </c>
      <c r="BD87" t="n">
        <v>8.03552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108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255</v>
      </c>
      <c r="F88" t="n">
        <v>2453294</v>
      </c>
      <c r="G88" t="s">
        <v>74</v>
      </c>
      <c r="H88" t="s">
        <v>75</v>
      </c>
      <c r="I88" t="s"/>
      <c r="J88" t="s">
        <v>76</v>
      </c>
      <c r="K88" t="n">
        <v>57.9</v>
      </c>
      <c r="L88" t="s">
        <v>77</v>
      </c>
      <c r="M88" t="s">
        <v>276</v>
      </c>
      <c r="N88" t="s">
        <v>257</v>
      </c>
      <c r="O88" t="s">
        <v>80</v>
      </c>
      <c r="P88" t="s">
        <v>258</v>
      </c>
      <c r="Q88" t="s"/>
      <c r="R88" t="s">
        <v>81</v>
      </c>
      <c r="S88" t="s">
        <v>277</v>
      </c>
      <c r="T88" t="s">
        <v>83</v>
      </c>
      <c r="U88" t="s"/>
      <c r="V88" t="s">
        <v>84</v>
      </c>
      <c r="W88" t="s">
        <v>85</v>
      </c>
      <c r="X88" t="s"/>
      <c r="Y88" t="s">
        <v>86</v>
      </c>
      <c r="Z88">
        <f>HYPERLINK("https://hotelmonitor-cachepage.eclerx.com/savepage/tk_15429538970311422_sr_2036.html","info")</f>
        <v/>
      </c>
      <c r="AA88" t="n">
        <v>414017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89</v>
      </c>
      <c r="AO88" t="s">
        <v>278</v>
      </c>
      <c r="AP88" t="n">
        <v>12</v>
      </c>
      <c r="AQ88" t="s">
        <v>91</v>
      </c>
      <c r="AR88" t="s">
        <v>120</v>
      </c>
      <c r="AS88" t="s"/>
      <c r="AT88" t="s">
        <v>92</v>
      </c>
      <c r="AU88" t="s"/>
      <c r="AV88" t="s">
        <v>93</v>
      </c>
      <c r="AW88" t="s"/>
      <c r="AX88" t="s"/>
      <c r="AY88" t="n">
        <v>2061646</v>
      </c>
      <c r="AZ88" t="s"/>
      <c r="BA88" t="s"/>
      <c r="BB88" t="n">
        <v>885958</v>
      </c>
      <c r="BC88" t="n">
        <v>98.83065499999999</v>
      </c>
      <c r="BD88" t="n">
        <v>8.03552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108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279</v>
      </c>
      <c r="F89" t="n">
        <v>777514</v>
      </c>
      <c r="G89" t="s">
        <v>74</v>
      </c>
      <c r="H89" t="s">
        <v>75</v>
      </c>
      <c r="I89" t="s"/>
      <c r="J89" t="s">
        <v>76</v>
      </c>
      <c r="K89" t="n">
        <v>103.35</v>
      </c>
      <c r="L89" t="s">
        <v>77</v>
      </c>
      <c r="M89" t="s">
        <v>280</v>
      </c>
      <c r="N89" t="s">
        <v>281</v>
      </c>
      <c r="O89" t="s">
        <v>80</v>
      </c>
      <c r="P89" t="s">
        <v>282</v>
      </c>
      <c r="Q89" t="s"/>
      <c r="R89" t="s">
        <v>150</v>
      </c>
      <c r="S89" t="s">
        <v>283</v>
      </c>
      <c r="T89" t="s">
        <v>83</v>
      </c>
      <c r="U89" t="s"/>
      <c r="V89" t="s">
        <v>84</v>
      </c>
      <c r="W89" t="s">
        <v>85</v>
      </c>
      <c r="X89" t="s"/>
      <c r="Y89" t="s">
        <v>86</v>
      </c>
      <c r="Z89">
        <f>HYPERLINK("https://hotelmonitor-cachepage.eclerx.com/savepage/tk_15429539296132157_sr_2036.html","info")</f>
        <v/>
      </c>
      <c r="AA89" t="n">
        <v>140615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89</v>
      </c>
      <c r="AO89" t="s">
        <v>284</v>
      </c>
      <c r="AP89" t="n">
        <v>17</v>
      </c>
      <c r="AQ89" t="s">
        <v>91</v>
      </c>
      <c r="AR89" t="s">
        <v>71</v>
      </c>
      <c r="AS89" t="s"/>
      <c r="AT89" t="s">
        <v>92</v>
      </c>
      <c r="AU89" t="s"/>
      <c r="AV89" t="s">
        <v>93</v>
      </c>
      <c r="AW89" t="s"/>
      <c r="AX89" t="s"/>
      <c r="AY89" t="n">
        <v>4750997</v>
      </c>
      <c r="AZ89" t="s">
        <v>285</v>
      </c>
      <c r="BA89" t="s"/>
      <c r="BB89" t="n">
        <v>237518</v>
      </c>
      <c r="BC89" t="n">
        <v>98.8485742358171</v>
      </c>
      <c r="BD89" t="n">
        <v>8.013264591541949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108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279</v>
      </c>
      <c r="F90" t="n">
        <v>777514</v>
      </c>
      <c r="G90" t="s">
        <v>74</v>
      </c>
      <c r="H90" t="s">
        <v>75</v>
      </c>
      <c r="I90" t="s"/>
      <c r="J90" t="s">
        <v>76</v>
      </c>
      <c r="K90" t="n">
        <v>103.35</v>
      </c>
      <c r="L90" t="s">
        <v>77</v>
      </c>
      <c r="M90" t="s">
        <v>280</v>
      </c>
      <c r="N90" t="s">
        <v>281</v>
      </c>
      <c r="O90" t="s">
        <v>80</v>
      </c>
      <c r="P90" t="s">
        <v>282</v>
      </c>
      <c r="Q90" t="s"/>
      <c r="R90" t="s">
        <v>150</v>
      </c>
      <c r="S90" t="s">
        <v>283</v>
      </c>
      <c r="T90" t="s">
        <v>83</v>
      </c>
      <c r="U90" t="s"/>
      <c r="V90" t="s">
        <v>84</v>
      </c>
      <c r="W90" t="s">
        <v>85</v>
      </c>
      <c r="X90" t="s"/>
      <c r="Y90" t="s">
        <v>86</v>
      </c>
      <c r="Z90">
        <f>HYPERLINK("https://hotelmonitor-cachepage.eclerx.com/savepage/tk_15429539296132157_sr_2036.html","info")</f>
        <v/>
      </c>
      <c r="AA90" t="n">
        <v>140615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89</v>
      </c>
      <c r="AO90" t="s">
        <v>284</v>
      </c>
      <c r="AP90" t="n">
        <v>17</v>
      </c>
      <c r="AQ90" t="s">
        <v>91</v>
      </c>
      <c r="AR90" t="s">
        <v>109</v>
      </c>
      <c r="AS90" t="s"/>
      <c r="AT90" t="s">
        <v>92</v>
      </c>
      <c r="AU90" t="s"/>
      <c r="AV90" t="s">
        <v>93</v>
      </c>
      <c r="AW90" t="s"/>
      <c r="AX90" t="s"/>
      <c r="AY90" t="n">
        <v>4750997</v>
      </c>
      <c r="AZ90" t="s">
        <v>285</v>
      </c>
      <c r="BA90" t="s"/>
      <c r="BB90" t="n">
        <v>237518</v>
      </c>
      <c r="BC90" t="n">
        <v>98.8485742358171</v>
      </c>
      <c r="BD90" t="n">
        <v>8.013264591541949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108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279</v>
      </c>
      <c r="F91" t="n">
        <v>777514</v>
      </c>
      <c r="G91" t="s">
        <v>74</v>
      </c>
      <c r="H91" t="s">
        <v>75</v>
      </c>
      <c r="I91" t="s"/>
      <c r="J91" t="s">
        <v>76</v>
      </c>
      <c r="K91" t="n">
        <v>111.3</v>
      </c>
      <c r="L91" t="s">
        <v>77</v>
      </c>
      <c r="M91" t="s">
        <v>286</v>
      </c>
      <c r="N91" t="s">
        <v>287</v>
      </c>
      <c r="O91" t="s">
        <v>80</v>
      </c>
      <c r="P91" t="s">
        <v>282</v>
      </c>
      <c r="Q91" t="s"/>
      <c r="R91" t="s">
        <v>150</v>
      </c>
      <c r="S91" t="s">
        <v>288</v>
      </c>
      <c r="T91" t="s">
        <v>83</v>
      </c>
      <c r="U91" t="s"/>
      <c r="V91" t="s">
        <v>84</v>
      </c>
      <c r="W91" t="s">
        <v>85</v>
      </c>
      <c r="X91" t="s"/>
      <c r="Y91" t="s">
        <v>86</v>
      </c>
      <c r="Z91">
        <f>HYPERLINK("https://hotelmonitor-cachepage.eclerx.com/savepage/tk_15429539296132157_sr_2036.html","info")</f>
        <v/>
      </c>
      <c r="AA91" t="n">
        <v>140615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89</v>
      </c>
      <c r="AO91" t="s">
        <v>289</v>
      </c>
      <c r="AP91" t="n">
        <v>17</v>
      </c>
      <c r="AQ91" t="s">
        <v>91</v>
      </c>
      <c r="AR91" t="s">
        <v>71</v>
      </c>
      <c r="AS91" t="s"/>
      <c r="AT91" t="s">
        <v>92</v>
      </c>
      <c r="AU91" t="s"/>
      <c r="AV91" t="s">
        <v>93</v>
      </c>
      <c r="AW91" t="s"/>
      <c r="AX91" t="s"/>
      <c r="AY91" t="n">
        <v>4750997</v>
      </c>
      <c r="AZ91" t="s">
        <v>285</v>
      </c>
      <c r="BA91" t="s"/>
      <c r="BB91" t="n">
        <v>237518</v>
      </c>
      <c r="BC91" t="n">
        <v>98.8485742358171</v>
      </c>
      <c r="BD91" t="n">
        <v>8.013264591541949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108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279</v>
      </c>
      <c r="F92" t="n">
        <v>777514</v>
      </c>
      <c r="G92" t="s">
        <v>74</v>
      </c>
      <c r="H92" t="s">
        <v>75</v>
      </c>
      <c r="I92" t="s"/>
      <c r="J92" t="s">
        <v>76</v>
      </c>
      <c r="K92" t="n">
        <v>111.3</v>
      </c>
      <c r="L92" t="s">
        <v>77</v>
      </c>
      <c r="M92" t="s">
        <v>286</v>
      </c>
      <c r="N92" t="s">
        <v>287</v>
      </c>
      <c r="O92" t="s">
        <v>80</v>
      </c>
      <c r="P92" t="s">
        <v>282</v>
      </c>
      <c r="Q92" t="s"/>
      <c r="R92" t="s">
        <v>150</v>
      </c>
      <c r="S92" t="s">
        <v>288</v>
      </c>
      <c r="T92" t="s">
        <v>83</v>
      </c>
      <c r="U92" t="s"/>
      <c r="V92" t="s">
        <v>84</v>
      </c>
      <c r="W92" t="s">
        <v>85</v>
      </c>
      <c r="X92" t="s"/>
      <c r="Y92" t="s">
        <v>86</v>
      </c>
      <c r="Z92">
        <f>HYPERLINK("https://hotelmonitor-cachepage.eclerx.com/savepage/tk_15429539296132157_sr_2036.html","info")</f>
        <v/>
      </c>
      <c r="AA92" t="n">
        <v>140615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89</v>
      </c>
      <c r="AO92" t="s">
        <v>289</v>
      </c>
      <c r="AP92" t="n">
        <v>17</v>
      </c>
      <c r="AQ92" t="s">
        <v>91</v>
      </c>
      <c r="AR92" t="s">
        <v>109</v>
      </c>
      <c r="AS92" t="s"/>
      <c r="AT92" t="s">
        <v>92</v>
      </c>
      <c r="AU92" t="s"/>
      <c r="AV92" t="s">
        <v>93</v>
      </c>
      <c r="AW92" t="s"/>
      <c r="AX92" t="s"/>
      <c r="AY92" t="n">
        <v>4750997</v>
      </c>
      <c r="AZ92" t="s">
        <v>285</v>
      </c>
      <c r="BA92" t="s"/>
      <c r="BB92" t="n">
        <v>237518</v>
      </c>
      <c r="BC92" t="n">
        <v>98.8485742358171</v>
      </c>
      <c r="BD92" t="n">
        <v>8.013264591541949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108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279</v>
      </c>
      <c r="F93" t="n">
        <v>777514</v>
      </c>
      <c r="G93" t="s">
        <v>74</v>
      </c>
      <c r="H93" t="s">
        <v>75</v>
      </c>
      <c r="I93" t="s"/>
      <c r="J93" t="s">
        <v>76</v>
      </c>
      <c r="K93" t="n">
        <v>121.07</v>
      </c>
      <c r="L93" t="s">
        <v>77</v>
      </c>
      <c r="M93" t="s">
        <v>290</v>
      </c>
      <c r="N93" t="s">
        <v>281</v>
      </c>
      <c r="O93" t="s">
        <v>80</v>
      </c>
      <c r="P93" t="s">
        <v>282</v>
      </c>
      <c r="Q93" t="s"/>
      <c r="R93" t="s">
        <v>150</v>
      </c>
      <c r="S93" t="s">
        <v>291</v>
      </c>
      <c r="T93" t="s">
        <v>83</v>
      </c>
      <c r="U93" t="s"/>
      <c r="V93" t="s">
        <v>84</v>
      </c>
      <c r="W93" t="s">
        <v>85</v>
      </c>
      <c r="X93" t="s"/>
      <c r="Y93" t="s">
        <v>86</v>
      </c>
      <c r="Z93">
        <f>HYPERLINK("https://hotelmonitor-cachepage.eclerx.com/savepage/tk_15429539296132157_sr_2036.html","info")</f>
        <v/>
      </c>
      <c r="AA93" t="n">
        <v>140615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89</v>
      </c>
      <c r="AO93" t="s">
        <v>292</v>
      </c>
      <c r="AP93" t="n">
        <v>17</v>
      </c>
      <c r="AQ93" t="s">
        <v>91</v>
      </c>
      <c r="AR93" t="s">
        <v>71</v>
      </c>
      <c r="AS93" t="s"/>
      <c r="AT93" t="s">
        <v>92</v>
      </c>
      <c r="AU93" t="s"/>
      <c r="AV93" t="s">
        <v>93</v>
      </c>
      <c r="AW93" t="s"/>
      <c r="AX93" t="s"/>
      <c r="AY93" t="n">
        <v>4750997</v>
      </c>
      <c r="AZ93" t="s">
        <v>285</v>
      </c>
      <c r="BA93" t="s"/>
      <c r="BB93" t="n">
        <v>237518</v>
      </c>
      <c r="BC93" t="n">
        <v>98.8485742358171</v>
      </c>
      <c r="BD93" t="n">
        <v>8.013264591541949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108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279</v>
      </c>
      <c r="F94" t="n">
        <v>777514</v>
      </c>
      <c r="G94" t="s">
        <v>74</v>
      </c>
      <c r="H94" t="s">
        <v>75</v>
      </c>
      <c r="I94" t="s"/>
      <c r="J94" t="s">
        <v>76</v>
      </c>
      <c r="K94" t="n">
        <v>121.07</v>
      </c>
      <c r="L94" t="s">
        <v>77</v>
      </c>
      <c r="M94" t="s">
        <v>290</v>
      </c>
      <c r="N94" t="s">
        <v>281</v>
      </c>
      <c r="O94" t="s">
        <v>80</v>
      </c>
      <c r="P94" t="s">
        <v>282</v>
      </c>
      <c r="Q94" t="s"/>
      <c r="R94" t="s">
        <v>150</v>
      </c>
      <c r="S94" t="s">
        <v>291</v>
      </c>
      <c r="T94" t="s">
        <v>83</v>
      </c>
      <c r="U94" t="s"/>
      <c r="V94" t="s">
        <v>84</v>
      </c>
      <c r="W94" t="s">
        <v>85</v>
      </c>
      <c r="X94" t="s"/>
      <c r="Y94" t="s">
        <v>86</v>
      </c>
      <c r="Z94">
        <f>HYPERLINK("https://hotelmonitor-cachepage.eclerx.com/savepage/tk_15429539296132157_sr_2036.html","info")</f>
        <v/>
      </c>
      <c r="AA94" t="n">
        <v>140615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89</v>
      </c>
      <c r="AO94" t="s">
        <v>292</v>
      </c>
      <c r="AP94" t="n">
        <v>17</v>
      </c>
      <c r="AQ94" t="s">
        <v>91</v>
      </c>
      <c r="AR94" t="s">
        <v>109</v>
      </c>
      <c r="AS94" t="s"/>
      <c r="AT94" t="s">
        <v>92</v>
      </c>
      <c r="AU94" t="s"/>
      <c r="AV94" t="s">
        <v>93</v>
      </c>
      <c r="AW94" t="s"/>
      <c r="AX94" t="s"/>
      <c r="AY94" t="n">
        <v>4750997</v>
      </c>
      <c r="AZ94" t="s">
        <v>285</v>
      </c>
      <c r="BA94" t="s"/>
      <c r="BB94" t="n">
        <v>237518</v>
      </c>
      <c r="BC94" t="n">
        <v>98.8485742358171</v>
      </c>
      <c r="BD94" t="n">
        <v>8.013264591541949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108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279</v>
      </c>
      <c r="F95" t="n">
        <v>777514</v>
      </c>
      <c r="G95" t="s">
        <v>74</v>
      </c>
      <c r="H95" t="s">
        <v>75</v>
      </c>
      <c r="I95" t="s"/>
      <c r="J95" t="s">
        <v>76</v>
      </c>
      <c r="K95" t="n">
        <v>129.02</v>
      </c>
      <c r="L95" t="s">
        <v>77</v>
      </c>
      <c r="M95" t="s">
        <v>293</v>
      </c>
      <c r="N95" t="s">
        <v>281</v>
      </c>
      <c r="O95" t="s">
        <v>80</v>
      </c>
      <c r="P95" t="s">
        <v>282</v>
      </c>
      <c r="Q95" t="s"/>
      <c r="R95" t="s">
        <v>150</v>
      </c>
      <c r="S95" t="s">
        <v>294</v>
      </c>
      <c r="T95" t="s">
        <v>83</v>
      </c>
      <c r="U95" t="s"/>
      <c r="V95" t="s">
        <v>84</v>
      </c>
      <c r="W95" t="s">
        <v>85</v>
      </c>
      <c r="X95" t="s"/>
      <c r="Y95" t="s">
        <v>86</v>
      </c>
      <c r="Z95">
        <f>HYPERLINK("https://hotelmonitor-cachepage.eclerx.com/savepage/tk_15429539296132157_sr_2036.html","info")</f>
        <v/>
      </c>
      <c r="AA95" t="n">
        <v>140615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89</v>
      </c>
      <c r="AO95" t="s">
        <v>295</v>
      </c>
      <c r="AP95" t="n">
        <v>17</v>
      </c>
      <c r="AQ95" t="s">
        <v>91</v>
      </c>
      <c r="AR95" t="s">
        <v>120</v>
      </c>
      <c r="AS95" t="s"/>
      <c r="AT95" t="s">
        <v>92</v>
      </c>
      <c r="AU95" t="s"/>
      <c r="AV95" t="s">
        <v>93</v>
      </c>
      <c r="AW95" t="s"/>
      <c r="AX95" t="s"/>
      <c r="AY95" t="n">
        <v>4750997</v>
      </c>
      <c r="AZ95" t="s">
        <v>285</v>
      </c>
      <c r="BA95" t="s"/>
      <c r="BB95" t="n">
        <v>237518</v>
      </c>
      <c r="BC95" t="n">
        <v>98.8485742358171</v>
      </c>
      <c r="BD95" t="n">
        <v>8.013264591541949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108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279</v>
      </c>
      <c r="F96" t="n">
        <v>777514</v>
      </c>
      <c r="G96" t="s">
        <v>74</v>
      </c>
      <c r="H96" t="s">
        <v>75</v>
      </c>
      <c r="I96" t="s"/>
      <c r="J96" t="s">
        <v>76</v>
      </c>
      <c r="K96" t="n">
        <v>130.42</v>
      </c>
      <c r="L96" t="s">
        <v>77</v>
      </c>
      <c r="M96" t="s">
        <v>296</v>
      </c>
      <c r="N96" t="s">
        <v>287</v>
      </c>
      <c r="O96" t="s">
        <v>80</v>
      </c>
      <c r="P96" t="s">
        <v>282</v>
      </c>
      <c r="Q96" t="s"/>
      <c r="R96" t="s">
        <v>150</v>
      </c>
      <c r="S96" t="s">
        <v>297</v>
      </c>
      <c r="T96" t="s">
        <v>83</v>
      </c>
      <c r="U96" t="s"/>
      <c r="V96" t="s">
        <v>84</v>
      </c>
      <c r="W96" t="s">
        <v>85</v>
      </c>
      <c r="X96" t="s"/>
      <c r="Y96" t="s">
        <v>86</v>
      </c>
      <c r="Z96">
        <f>HYPERLINK("https://hotelmonitor-cachepage.eclerx.com/savepage/tk_15429539296132157_sr_2036.html","info")</f>
        <v/>
      </c>
      <c r="AA96" t="n">
        <v>140615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89</v>
      </c>
      <c r="AO96" t="s">
        <v>295</v>
      </c>
      <c r="AP96" t="n">
        <v>17</v>
      </c>
      <c r="AQ96" t="s">
        <v>91</v>
      </c>
      <c r="AR96" t="s">
        <v>71</v>
      </c>
      <c r="AS96" t="s"/>
      <c r="AT96" t="s">
        <v>92</v>
      </c>
      <c r="AU96" t="s"/>
      <c r="AV96" t="s">
        <v>93</v>
      </c>
      <c r="AW96" t="s"/>
      <c r="AX96" t="s"/>
      <c r="AY96" t="n">
        <v>4750997</v>
      </c>
      <c r="AZ96" t="s">
        <v>285</v>
      </c>
      <c r="BA96" t="s"/>
      <c r="BB96" t="n">
        <v>237518</v>
      </c>
      <c r="BC96" t="n">
        <v>98.8485742358171</v>
      </c>
      <c r="BD96" t="n">
        <v>8.013264591541949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108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279</v>
      </c>
      <c r="F97" t="n">
        <v>777514</v>
      </c>
      <c r="G97" t="s">
        <v>74</v>
      </c>
      <c r="H97" t="s">
        <v>75</v>
      </c>
      <c r="I97" t="s"/>
      <c r="J97" t="s">
        <v>76</v>
      </c>
      <c r="K97" t="n">
        <v>130.42</v>
      </c>
      <c r="L97" t="s">
        <v>77</v>
      </c>
      <c r="M97" t="s">
        <v>296</v>
      </c>
      <c r="N97" t="s">
        <v>287</v>
      </c>
      <c r="O97" t="s">
        <v>80</v>
      </c>
      <c r="P97" t="s">
        <v>282</v>
      </c>
      <c r="Q97" t="s"/>
      <c r="R97" t="s">
        <v>150</v>
      </c>
      <c r="S97" t="s">
        <v>297</v>
      </c>
      <c r="T97" t="s">
        <v>83</v>
      </c>
      <c r="U97" t="s"/>
      <c r="V97" t="s">
        <v>84</v>
      </c>
      <c r="W97" t="s">
        <v>85</v>
      </c>
      <c r="X97" t="s"/>
      <c r="Y97" t="s">
        <v>86</v>
      </c>
      <c r="Z97">
        <f>HYPERLINK("https://hotelmonitor-cachepage.eclerx.com/savepage/tk_15429539296132157_sr_2036.html","info")</f>
        <v/>
      </c>
      <c r="AA97" t="n">
        <v>140615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89</v>
      </c>
      <c r="AO97" t="s">
        <v>295</v>
      </c>
      <c r="AP97" t="n">
        <v>17</v>
      </c>
      <c r="AQ97" t="s">
        <v>91</v>
      </c>
      <c r="AR97" t="s">
        <v>109</v>
      </c>
      <c r="AS97" t="s"/>
      <c r="AT97" t="s">
        <v>92</v>
      </c>
      <c r="AU97" t="s"/>
      <c r="AV97" t="s">
        <v>93</v>
      </c>
      <c r="AW97" t="s"/>
      <c r="AX97" t="s"/>
      <c r="AY97" t="n">
        <v>4750997</v>
      </c>
      <c r="AZ97" t="s">
        <v>285</v>
      </c>
      <c r="BA97" t="s"/>
      <c r="BB97" t="n">
        <v>237518</v>
      </c>
      <c r="BC97" t="n">
        <v>98.8485742358171</v>
      </c>
      <c r="BD97" t="n">
        <v>8.013264591541949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108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279</v>
      </c>
      <c r="F98" t="n">
        <v>777514</v>
      </c>
      <c r="G98" t="s">
        <v>74</v>
      </c>
      <c r="H98" t="s">
        <v>75</v>
      </c>
      <c r="I98" t="s"/>
      <c r="J98" t="s">
        <v>76</v>
      </c>
      <c r="K98" t="n">
        <v>138.95</v>
      </c>
      <c r="L98" t="s">
        <v>77</v>
      </c>
      <c r="M98" t="s">
        <v>298</v>
      </c>
      <c r="N98" t="s">
        <v>287</v>
      </c>
      <c r="O98" t="s">
        <v>80</v>
      </c>
      <c r="P98" t="s">
        <v>282</v>
      </c>
      <c r="Q98" t="s"/>
      <c r="R98" t="s">
        <v>150</v>
      </c>
      <c r="S98" t="s">
        <v>299</v>
      </c>
      <c r="T98" t="s">
        <v>83</v>
      </c>
      <c r="U98" t="s"/>
      <c r="V98" t="s">
        <v>84</v>
      </c>
      <c r="W98" t="s">
        <v>85</v>
      </c>
      <c r="X98" t="s"/>
      <c r="Y98" t="s">
        <v>86</v>
      </c>
      <c r="Z98">
        <f>HYPERLINK("https://hotelmonitor-cachepage.eclerx.com/savepage/tk_15429539296132157_sr_2036.html","info")</f>
        <v/>
      </c>
      <c r="AA98" t="n">
        <v>140615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89</v>
      </c>
      <c r="AO98" t="s">
        <v>300</v>
      </c>
      <c r="AP98" t="n">
        <v>17</v>
      </c>
      <c r="AQ98" t="s">
        <v>91</v>
      </c>
      <c r="AR98" t="s">
        <v>120</v>
      </c>
      <c r="AS98" t="s"/>
      <c r="AT98" t="s">
        <v>92</v>
      </c>
      <c r="AU98" t="s"/>
      <c r="AV98" t="s">
        <v>93</v>
      </c>
      <c r="AW98" t="s"/>
      <c r="AX98" t="s"/>
      <c r="AY98" t="n">
        <v>4750997</v>
      </c>
      <c r="AZ98" t="s">
        <v>285</v>
      </c>
      <c r="BA98" t="s"/>
      <c r="BB98" t="n">
        <v>237518</v>
      </c>
      <c r="BC98" t="n">
        <v>98.8485742358171</v>
      </c>
      <c r="BD98" t="n">
        <v>8.013264591541949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108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279</v>
      </c>
      <c r="F99" t="n">
        <v>777514</v>
      </c>
      <c r="G99" t="s">
        <v>74</v>
      </c>
      <c r="H99" t="s">
        <v>75</v>
      </c>
      <c r="I99" t="s"/>
      <c r="J99" t="s">
        <v>76</v>
      </c>
      <c r="K99" t="n">
        <v>165.74</v>
      </c>
      <c r="L99" t="s">
        <v>77</v>
      </c>
      <c r="M99" t="s">
        <v>301</v>
      </c>
      <c r="N99" t="s">
        <v>281</v>
      </c>
      <c r="O99" t="s">
        <v>80</v>
      </c>
      <c r="P99" t="s">
        <v>282</v>
      </c>
      <c r="Q99" t="s"/>
      <c r="R99" t="s">
        <v>150</v>
      </c>
      <c r="S99" t="s">
        <v>302</v>
      </c>
      <c r="T99" t="s">
        <v>83</v>
      </c>
      <c r="U99" t="s"/>
      <c r="V99" t="s">
        <v>84</v>
      </c>
      <c r="W99" t="s">
        <v>85</v>
      </c>
      <c r="X99" t="s"/>
      <c r="Y99" t="s">
        <v>86</v>
      </c>
      <c r="Z99">
        <f>HYPERLINK("https://hotelmonitor-cachepage.eclerx.com/savepage/tk_15429539296132157_sr_2036.html","info")</f>
        <v/>
      </c>
      <c r="AA99" t="n">
        <v>140615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89</v>
      </c>
      <c r="AO99" t="s">
        <v>303</v>
      </c>
      <c r="AP99" t="n">
        <v>17</v>
      </c>
      <c r="AQ99" t="s">
        <v>91</v>
      </c>
      <c r="AR99" t="s">
        <v>120</v>
      </c>
      <c r="AS99" t="s"/>
      <c r="AT99" t="s">
        <v>92</v>
      </c>
      <c r="AU99" t="s"/>
      <c r="AV99" t="s">
        <v>93</v>
      </c>
      <c r="AW99" t="s"/>
      <c r="AX99" t="s"/>
      <c r="AY99" t="n">
        <v>4750997</v>
      </c>
      <c r="AZ99" t="s">
        <v>285</v>
      </c>
      <c r="BA99" t="s"/>
      <c r="BB99" t="n">
        <v>237518</v>
      </c>
      <c r="BC99" t="n">
        <v>98.8485742358171</v>
      </c>
      <c r="BD99" t="n">
        <v>8.013264591541949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108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279</v>
      </c>
      <c r="F100" t="n">
        <v>777514</v>
      </c>
      <c r="G100" t="s">
        <v>74</v>
      </c>
      <c r="H100" t="s">
        <v>75</v>
      </c>
      <c r="I100" t="s"/>
      <c r="J100" t="s">
        <v>76</v>
      </c>
      <c r="K100" t="n">
        <v>175.67</v>
      </c>
      <c r="L100" t="s">
        <v>77</v>
      </c>
      <c r="M100" t="s">
        <v>304</v>
      </c>
      <c r="N100" t="s">
        <v>287</v>
      </c>
      <c r="O100" t="s">
        <v>80</v>
      </c>
      <c r="P100" t="s">
        <v>282</v>
      </c>
      <c r="Q100" t="s"/>
      <c r="R100" t="s">
        <v>150</v>
      </c>
      <c r="S100" t="s">
        <v>305</v>
      </c>
      <c r="T100" t="s">
        <v>83</v>
      </c>
      <c r="U100" t="s"/>
      <c r="V100" t="s">
        <v>84</v>
      </c>
      <c r="W100" t="s">
        <v>85</v>
      </c>
      <c r="X100" t="s"/>
      <c r="Y100" t="s">
        <v>86</v>
      </c>
      <c r="Z100">
        <f>HYPERLINK("https://hotelmonitor-cachepage.eclerx.com/savepage/tk_15429539296132157_sr_2036.html","info")</f>
        <v/>
      </c>
      <c r="AA100" t="n">
        <v>140615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89</v>
      </c>
      <c r="AO100" t="s">
        <v>306</v>
      </c>
      <c r="AP100" t="n">
        <v>17</v>
      </c>
      <c r="AQ100" t="s">
        <v>91</v>
      </c>
      <c r="AR100" t="s">
        <v>120</v>
      </c>
      <c r="AS100" t="s"/>
      <c r="AT100" t="s">
        <v>92</v>
      </c>
      <c r="AU100" t="s"/>
      <c r="AV100" t="s">
        <v>93</v>
      </c>
      <c r="AW100" t="s"/>
      <c r="AX100" t="s"/>
      <c r="AY100" t="n">
        <v>4750997</v>
      </c>
      <c r="AZ100" t="s">
        <v>285</v>
      </c>
      <c r="BA100" t="s"/>
      <c r="BB100" t="n">
        <v>237518</v>
      </c>
      <c r="BC100" t="n">
        <v>98.8485742358171</v>
      </c>
      <c r="BD100" t="n">
        <v>8.013264591541949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108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307</v>
      </c>
      <c r="F101" t="n">
        <v>1001088</v>
      </c>
      <c r="G101" t="s">
        <v>74</v>
      </c>
      <c r="H101" t="s">
        <v>75</v>
      </c>
      <c r="I101" t="s"/>
      <c r="J101" t="s">
        <v>76</v>
      </c>
      <c r="K101" t="n">
        <v>34.7</v>
      </c>
      <c r="L101" t="s">
        <v>77</v>
      </c>
      <c r="M101" t="s">
        <v>308</v>
      </c>
      <c r="N101" t="s">
        <v>309</v>
      </c>
      <c r="O101" t="s">
        <v>80</v>
      </c>
      <c r="P101" t="s">
        <v>307</v>
      </c>
      <c r="Q101" t="s"/>
      <c r="R101" t="s">
        <v>81</v>
      </c>
      <c r="S101" t="s">
        <v>310</v>
      </c>
      <c r="T101" t="s">
        <v>83</v>
      </c>
      <c r="U101" t="s"/>
      <c r="V101" t="s">
        <v>84</v>
      </c>
      <c r="W101" t="s">
        <v>85</v>
      </c>
      <c r="X101" t="s"/>
      <c r="Y101" t="s">
        <v>86</v>
      </c>
      <c r="Z101">
        <f>HYPERLINK("https://hotelmonitor-cachepage.eclerx.com/savepage/tk_15429538612022853_sr_2036.html","info")</f>
        <v/>
      </c>
      <c r="AA101" t="n">
        <v>173816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89</v>
      </c>
      <c r="AO101" t="s">
        <v>311</v>
      </c>
      <c r="AP101" t="n">
        <v>6</v>
      </c>
      <c r="AQ101" t="s">
        <v>91</v>
      </c>
      <c r="AR101" t="s">
        <v>71</v>
      </c>
      <c r="AS101" t="s"/>
      <c r="AT101" t="s">
        <v>92</v>
      </c>
      <c r="AU101" t="s"/>
      <c r="AV101" t="s">
        <v>93</v>
      </c>
      <c r="AW101" t="s"/>
      <c r="AX101" t="s"/>
      <c r="AY101" t="n">
        <v>2994836</v>
      </c>
      <c r="AZ101" t="s">
        <v>312</v>
      </c>
      <c r="BA101" t="s"/>
      <c r="BB101" t="n">
        <v>178564</v>
      </c>
      <c r="BC101" t="n">
        <v>98.8369318842888</v>
      </c>
      <c r="BD101" t="n">
        <v>8.03267157033404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108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307</v>
      </c>
      <c r="F102" t="n">
        <v>1001088</v>
      </c>
      <c r="G102" t="s">
        <v>74</v>
      </c>
      <c r="H102" t="s">
        <v>75</v>
      </c>
      <c r="I102" t="s"/>
      <c r="J102" t="s">
        <v>76</v>
      </c>
      <c r="K102" t="n">
        <v>34.7</v>
      </c>
      <c r="L102" t="s">
        <v>77</v>
      </c>
      <c r="M102" t="s">
        <v>308</v>
      </c>
      <c r="N102" t="s">
        <v>309</v>
      </c>
      <c r="O102" t="s">
        <v>80</v>
      </c>
      <c r="P102" t="s">
        <v>307</v>
      </c>
      <c r="Q102" t="s"/>
      <c r="R102" t="s">
        <v>81</v>
      </c>
      <c r="S102" t="s">
        <v>310</v>
      </c>
      <c r="T102" t="s">
        <v>83</v>
      </c>
      <c r="U102" t="s"/>
      <c r="V102" t="s">
        <v>84</v>
      </c>
      <c r="W102" t="s">
        <v>85</v>
      </c>
      <c r="X102" t="s"/>
      <c r="Y102" t="s">
        <v>86</v>
      </c>
      <c r="Z102">
        <f>HYPERLINK("https://hotelmonitor-cachepage.eclerx.com/savepage/tk_15429538612022853_sr_2036.html","info")</f>
        <v/>
      </c>
      <c r="AA102" t="n">
        <v>173816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89</v>
      </c>
      <c r="AO102" t="s">
        <v>311</v>
      </c>
      <c r="AP102" t="n">
        <v>6</v>
      </c>
      <c r="AQ102" t="s">
        <v>91</v>
      </c>
      <c r="AR102" t="s">
        <v>109</v>
      </c>
      <c r="AS102" t="s"/>
      <c r="AT102" t="s">
        <v>92</v>
      </c>
      <c r="AU102" t="s"/>
      <c r="AV102" t="s">
        <v>93</v>
      </c>
      <c r="AW102" t="s"/>
      <c r="AX102" t="s"/>
      <c r="AY102" t="n">
        <v>2994836</v>
      </c>
      <c r="AZ102" t="s">
        <v>312</v>
      </c>
      <c r="BA102" t="s"/>
      <c r="BB102" t="n">
        <v>178564</v>
      </c>
      <c r="BC102" t="n">
        <v>98.8369318842888</v>
      </c>
      <c r="BD102" t="n">
        <v>8.03267157033404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108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307</v>
      </c>
      <c r="F103" t="n">
        <v>1001088</v>
      </c>
      <c r="G103" t="s">
        <v>74</v>
      </c>
      <c r="H103" t="s">
        <v>75</v>
      </c>
      <c r="I103" t="s"/>
      <c r="J103" t="s">
        <v>76</v>
      </c>
      <c r="K103" t="n">
        <v>39.09</v>
      </c>
      <c r="L103" t="s">
        <v>77</v>
      </c>
      <c r="M103" t="s">
        <v>313</v>
      </c>
      <c r="N103" t="s">
        <v>309</v>
      </c>
      <c r="O103" t="s">
        <v>80</v>
      </c>
      <c r="P103" t="s">
        <v>307</v>
      </c>
      <c r="Q103" t="s"/>
      <c r="R103" t="s">
        <v>81</v>
      </c>
      <c r="S103" t="s">
        <v>314</v>
      </c>
      <c r="T103" t="s">
        <v>83</v>
      </c>
      <c r="U103" t="s"/>
      <c r="V103" t="s">
        <v>84</v>
      </c>
      <c r="W103" t="s">
        <v>85</v>
      </c>
      <c r="X103" t="s"/>
      <c r="Y103" t="s">
        <v>86</v>
      </c>
      <c r="Z103">
        <f>HYPERLINK("https://hotelmonitor-cachepage.eclerx.com/savepage/tk_15429538612022853_sr_2036.html","info")</f>
        <v/>
      </c>
      <c r="AA103" t="n">
        <v>173816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89</v>
      </c>
      <c r="AO103" t="s">
        <v>315</v>
      </c>
      <c r="AP103" t="n">
        <v>6</v>
      </c>
      <c r="AQ103" t="s">
        <v>91</v>
      </c>
      <c r="AR103" t="s">
        <v>71</v>
      </c>
      <c r="AS103" t="s"/>
      <c r="AT103" t="s">
        <v>92</v>
      </c>
      <c r="AU103" t="s"/>
      <c r="AV103" t="s">
        <v>93</v>
      </c>
      <c r="AW103" t="s"/>
      <c r="AX103" t="s"/>
      <c r="AY103" t="n">
        <v>2994836</v>
      </c>
      <c r="AZ103" t="s">
        <v>312</v>
      </c>
      <c r="BA103" t="s"/>
      <c r="BB103" t="n">
        <v>178564</v>
      </c>
      <c r="BC103" t="n">
        <v>98.8369318842888</v>
      </c>
      <c r="BD103" t="n">
        <v>8.03267157033404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108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307</v>
      </c>
      <c r="F104" t="n">
        <v>1001088</v>
      </c>
      <c r="G104" t="s">
        <v>74</v>
      </c>
      <c r="H104" t="s">
        <v>75</v>
      </c>
      <c r="I104" t="s"/>
      <c r="J104" t="s">
        <v>76</v>
      </c>
      <c r="K104" t="n">
        <v>39.09</v>
      </c>
      <c r="L104" t="s">
        <v>77</v>
      </c>
      <c r="M104" t="s">
        <v>313</v>
      </c>
      <c r="N104" t="s">
        <v>309</v>
      </c>
      <c r="O104" t="s">
        <v>80</v>
      </c>
      <c r="P104" t="s">
        <v>307</v>
      </c>
      <c r="Q104" t="s"/>
      <c r="R104" t="s">
        <v>81</v>
      </c>
      <c r="S104" t="s">
        <v>314</v>
      </c>
      <c r="T104" t="s">
        <v>83</v>
      </c>
      <c r="U104" t="s"/>
      <c r="V104" t="s">
        <v>84</v>
      </c>
      <c r="W104" t="s">
        <v>85</v>
      </c>
      <c r="X104" t="s"/>
      <c r="Y104" t="s">
        <v>86</v>
      </c>
      <c r="Z104">
        <f>HYPERLINK("https://hotelmonitor-cachepage.eclerx.com/savepage/tk_15429538612022853_sr_2036.html","info")</f>
        <v/>
      </c>
      <c r="AA104" t="n">
        <v>173816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89</v>
      </c>
      <c r="AO104" t="s">
        <v>315</v>
      </c>
      <c r="AP104" t="n">
        <v>6</v>
      </c>
      <c r="AQ104" t="s">
        <v>91</v>
      </c>
      <c r="AR104" t="s">
        <v>109</v>
      </c>
      <c r="AS104" t="s"/>
      <c r="AT104" t="s">
        <v>92</v>
      </c>
      <c r="AU104" t="s"/>
      <c r="AV104" t="s">
        <v>93</v>
      </c>
      <c r="AW104" t="s"/>
      <c r="AX104" t="s"/>
      <c r="AY104" t="n">
        <v>2994836</v>
      </c>
      <c r="AZ104" t="s">
        <v>312</v>
      </c>
      <c r="BA104" t="s"/>
      <c r="BB104" t="n">
        <v>178564</v>
      </c>
      <c r="BC104" t="n">
        <v>98.8369318842888</v>
      </c>
      <c r="BD104" t="n">
        <v>8.03267157033404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108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307</v>
      </c>
      <c r="F105" t="n">
        <v>1001088</v>
      </c>
      <c r="G105" t="s">
        <v>74</v>
      </c>
      <c r="H105" t="s">
        <v>75</v>
      </c>
      <c r="I105" t="s"/>
      <c r="J105" t="s">
        <v>76</v>
      </c>
      <c r="K105" t="n">
        <v>42.84</v>
      </c>
      <c r="L105" t="s">
        <v>77</v>
      </c>
      <c r="M105" t="s">
        <v>316</v>
      </c>
      <c r="N105" t="s">
        <v>309</v>
      </c>
      <c r="O105" t="s">
        <v>80</v>
      </c>
      <c r="P105" t="s">
        <v>307</v>
      </c>
      <c r="Q105" t="s"/>
      <c r="R105" t="s">
        <v>81</v>
      </c>
      <c r="S105" t="s">
        <v>317</v>
      </c>
      <c r="T105" t="s">
        <v>83</v>
      </c>
      <c r="U105" t="s"/>
      <c r="V105" t="s">
        <v>84</v>
      </c>
      <c r="W105" t="s">
        <v>85</v>
      </c>
      <c r="X105" t="s"/>
      <c r="Y105" t="s">
        <v>86</v>
      </c>
      <c r="Z105">
        <f>HYPERLINK("https://hotelmonitor-cachepage.eclerx.com/savepage/tk_15429538612022853_sr_2036.html","info")</f>
        <v/>
      </c>
      <c r="AA105" t="n">
        <v>173816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89</v>
      </c>
      <c r="AO105" t="s">
        <v>318</v>
      </c>
      <c r="AP105" t="n">
        <v>6</v>
      </c>
      <c r="AQ105" t="s">
        <v>91</v>
      </c>
      <c r="AR105" t="s">
        <v>71</v>
      </c>
      <c r="AS105" t="s"/>
      <c r="AT105" t="s">
        <v>92</v>
      </c>
      <c r="AU105" t="s"/>
      <c r="AV105" t="s">
        <v>93</v>
      </c>
      <c r="AW105" t="s"/>
      <c r="AX105" t="s"/>
      <c r="AY105" t="n">
        <v>2994836</v>
      </c>
      <c r="AZ105" t="s">
        <v>312</v>
      </c>
      <c r="BA105" t="s"/>
      <c r="BB105" t="n">
        <v>178564</v>
      </c>
      <c r="BC105" t="n">
        <v>98.8369318842888</v>
      </c>
      <c r="BD105" t="n">
        <v>8.03267157033404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108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307</v>
      </c>
      <c r="F106" t="n">
        <v>1001088</v>
      </c>
      <c r="G106" t="s">
        <v>74</v>
      </c>
      <c r="H106" t="s">
        <v>75</v>
      </c>
      <c r="I106" t="s"/>
      <c r="J106" t="s">
        <v>76</v>
      </c>
      <c r="K106" t="n">
        <v>42.84</v>
      </c>
      <c r="L106" t="s">
        <v>77</v>
      </c>
      <c r="M106" t="s">
        <v>316</v>
      </c>
      <c r="N106" t="s">
        <v>309</v>
      </c>
      <c r="O106" t="s">
        <v>80</v>
      </c>
      <c r="P106" t="s">
        <v>307</v>
      </c>
      <c r="Q106" t="s"/>
      <c r="R106" t="s">
        <v>81</v>
      </c>
      <c r="S106" t="s">
        <v>317</v>
      </c>
      <c r="T106" t="s">
        <v>83</v>
      </c>
      <c r="U106" t="s"/>
      <c r="V106" t="s">
        <v>84</v>
      </c>
      <c r="W106" t="s">
        <v>85</v>
      </c>
      <c r="X106" t="s"/>
      <c r="Y106" t="s">
        <v>86</v>
      </c>
      <c r="Z106">
        <f>HYPERLINK("https://hotelmonitor-cachepage.eclerx.com/savepage/tk_15429538612022853_sr_2036.html","info")</f>
        <v/>
      </c>
      <c r="AA106" t="n">
        <v>173816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89</v>
      </c>
      <c r="AO106" t="s">
        <v>318</v>
      </c>
      <c r="AP106" t="n">
        <v>6</v>
      </c>
      <c r="AQ106" t="s">
        <v>91</v>
      </c>
      <c r="AR106" t="s">
        <v>109</v>
      </c>
      <c r="AS106" t="s"/>
      <c r="AT106" t="s">
        <v>92</v>
      </c>
      <c r="AU106" t="s"/>
      <c r="AV106" t="s">
        <v>93</v>
      </c>
      <c r="AW106" t="s"/>
      <c r="AX106" t="s"/>
      <c r="AY106" t="n">
        <v>2994836</v>
      </c>
      <c r="AZ106" t="s">
        <v>312</v>
      </c>
      <c r="BA106" t="s"/>
      <c r="BB106" t="n">
        <v>178564</v>
      </c>
      <c r="BC106" t="n">
        <v>98.8369318842888</v>
      </c>
      <c r="BD106" t="n">
        <v>8.03267157033404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108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307</v>
      </c>
      <c r="F107" t="n">
        <v>1001088</v>
      </c>
      <c r="G107" t="s">
        <v>74</v>
      </c>
      <c r="H107" t="s">
        <v>75</v>
      </c>
      <c r="I107" t="s"/>
      <c r="J107" t="s">
        <v>76</v>
      </c>
      <c r="K107" t="n">
        <v>52.8</v>
      </c>
      <c r="L107" t="s">
        <v>77</v>
      </c>
      <c r="M107" t="s">
        <v>319</v>
      </c>
      <c r="N107" t="s">
        <v>320</v>
      </c>
      <c r="O107" t="s">
        <v>80</v>
      </c>
      <c r="P107" t="s">
        <v>307</v>
      </c>
      <c r="Q107" t="s"/>
      <c r="R107" t="s">
        <v>81</v>
      </c>
      <c r="S107" t="s">
        <v>321</v>
      </c>
      <c r="T107" t="s">
        <v>83</v>
      </c>
      <c r="U107" t="s"/>
      <c r="V107" t="s">
        <v>84</v>
      </c>
      <c r="W107" t="s">
        <v>85</v>
      </c>
      <c r="X107" t="s"/>
      <c r="Y107" t="s">
        <v>86</v>
      </c>
      <c r="Z107">
        <f>HYPERLINK("https://hotelmonitor-cachepage.eclerx.com/savepage/tk_15429538612022853_sr_2036.html","info")</f>
        <v/>
      </c>
      <c r="AA107" t="n">
        <v>173816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89</v>
      </c>
      <c r="AO107" t="s">
        <v>322</v>
      </c>
      <c r="AP107" t="n">
        <v>6</v>
      </c>
      <c r="AQ107" t="s">
        <v>91</v>
      </c>
      <c r="AR107" t="s">
        <v>71</v>
      </c>
      <c r="AS107" t="s"/>
      <c r="AT107" t="s">
        <v>92</v>
      </c>
      <c r="AU107" t="s"/>
      <c r="AV107" t="s">
        <v>93</v>
      </c>
      <c r="AW107" t="s"/>
      <c r="AX107" t="s"/>
      <c r="AY107" t="n">
        <v>2994836</v>
      </c>
      <c r="AZ107" t="s">
        <v>312</v>
      </c>
      <c r="BA107" t="s"/>
      <c r="BB107" t="n">
        <v>178564</v>
      </c>
      <c r="BC107" t="n">
        <v>98.8369318842888</v>
      </c>
      <c r="BD107" t="n">
        <v>8.03267157033404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108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307</v>
      </c>
      <c r="F108" t="n">
        <v>1001088</v>
      </c>
      <c r="G108" t="s">
        <v>74</v>
      </c>
      <c r="H108" t="s">
        <v>75</v>
      </c>
      <c r="I108" t="s"/>
      <c r="J108" t="s">
        <v>76</v>
      </c>
      <c r="K108" t="n">
        <v>52.8</v>
      </c>
      <c r="L108" t="s">
        <v>77</v>
      </c>
      <c r="M108" t="s">
        <v>319</v>
      </c>
      <c r="N108" t="s">
        <v>320</v>
      </c>
      <c r="O108" t="s">
        <v>80</v>
      </c>
      <c r="P108" t="s">
        <v>307</v>
      </c>
      <c r="Q108" t="s"/>
      <c r="R108" t="s">
        <v>81</v>
      </c>
      <c r="S108" t="s">
        <v>321</v>
      </c>
      <c r="T108" t="s">
        <v>83</v>
      </c>
      <c r="U108" t="s"/>
      <c r="V108" t="s">
        <v>84</v>
      </c>
      <c r="W108" t="s">
        <v>85</v>
      </c>
      <c r="X108" t="s"/>
      <c r="Y108" t="s">
        <v>86</v>
      </c>
      <c r="Z108">
        <f>HYPERLINK("https://hotelmonitor-cachepage.eclerx.com/savepage/tk_15429538612022853_sr_2036.html","info")</f>
        <v/>
      </c>
      <c r="AA108" t="n">
        <v>173816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89</v>
      </c>
      <c r="AO108" t="s">
        <v>322</v>
      </c>
      <c r="AP108" t="n">
        <v>6</v>
      </c>
      <c r="AQ108" t="s">
        <v>91</v>
      </c>
      <c r="AR108" t="s">
        <v>109</v>
      </c>
      <c r="AS108" t="s"/>
      <c r="AT108" t="s">
        <v>92</v>
      </c>
      <c r="AU108" t="s"/>
      <c r="AV108" t="s">
        <v>93</v>
      </c>
      <c r="AW108" t="s"/>
      <c r="AX108" t="s"/>
      <c r="AY108" t="n">
        <v>2994836</v>
      </c>
      <c r="AZ108" t="s">
        <v>312</v>
      </c>
      <c r="BA108" t="s"/>
      <c r="BB108" t="n">
        <v>178564</v>
      </c>
      <c r="BC108" t="n">
        <v>98.8369318842888</v>
      </c>
      <c r="BD108" t="n">
        <v>8.03267157033404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108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323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45.3</v>
      </c>
      <c r="L109" t="s">
        <v>77</v>
      </c>
      <c r="M109" t="s">
        <v>324</v>
      </c>
      <c r="N109" t="s">
        <v>325</v>
      </c>
      <c r="O109" t="s">
        <v>80</v>
      </c>
      <c r="P109" t="s">
        <v>323</v>
      </c>
      <c r="Q109" t="s"/>
      <c r="R109" t="s">
        <v>81</v>
      </c>
      <c r="S109" t="s">
        <v>326</v>
      </c>
      <c r="T109" t="s">
        <v>83</v>
      </c>
      <c r="U109" t="s"/>
      <c r="V109" t="s">
        <v>84</v>
      </c>
      <c r="W109" t="s">
        <v>173</v>
      </c>
      <c r="X109" t="s"/>
      <c r="Y109" t="s">
        <v>86</v>
      </c>
      <c r="Z109">
        <f>HYPERLINK("https://hotelmonitor-cachepage.eclerx.com/savepage/tk_15429538559936595_sr_2036.html","info")</f>
        <v/>
      </c>
      <c r="AA109" t="n">
        <v>-6683904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89</v>
      </c>
      <c r="AO109" t="s">
        <v>327</v>
      </c>
      <c r="AP109" t="n">
        <v>5</v>
      </c>
      <c r="AQ109" t="s">
        <v>91</v>
      </c>
      <c r="AR109" t="s">
        <v>71</v>
      </c>
      <c r="AS109" t="s"/>
      <c r="AT109" t="s">
        <v>92</v>
      </c>
      <c r="AU109" t="s"/>
      <c r="AV109" t="s">
        <v>93</v>
      </c>
      <c r="AW109" t="s"/>
      <c r="AX109" t="s"/>
      <c r="AY109" t="n">
        <v>6683904</v>
      </c>
      <c r="AZ109" t="s">
        <v>328</v>
      </c>
      <c r="BA109" t="s"/>
      <c r="BB109" t="n">
        <v>2262644</v>
      </c>
      <c r="BC109" t="n">
        <v>98.8213348388672</v>
      </c>
      <c r="BD109" t="n">
        <v>8.031994317143781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108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323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58.86</v>
      </c>
      <c r="L110" t="s">
        <v>77</v>
      </c>
      <c r="M110" t="s">
        <v>329</v>
      </c>
      <c r="N110" t="s">
        <v>325</v>
      </c>
      <c r="O110" t="s">
        <v>80</v>
      </c>
      <c r="P110" t="s">
        <v>323</v>
      </c>
      <c r="Q110" t="s"/>
      <c r="R110" t="s">
        <v>81</v>
      </c>
      <c r="S110" t="s">
        <v>330</v>
      </c>
      <c r="T110" t="s">
        <v>83</v>
      </c>
      <c r="U110" t="s"/>
      <c r="V110" t="s">
        <v>84</v>
      </c>
      <c r="W110" t="s">
        <v>85</v>
      </c>
      <c r="X110" t="s"/>
      <c r="Y110" t="s">
        <v>86</v>
      </c>
      <c r="Z110">
        <f>HYPERLINK("https://hotelmonitor-cachepage.eclerx.com/savepage/tk_15429538559936595_sr_2036.html","info")</f>
        <v/>
      </c>
      <c r="AA110" t="n">
        <v>-6683904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89</v>
      </c>
      <c r="AO110" t="s">
        <v>331</v>
      </c>
      <c r="AP110" t="n">
        <v>5</v>
      </c>
      <c r="AQ110" t="s">
        <v>91</v>
      </c>
      <c r="AR110" t="s">
        <v>71</v>
      </c>
      <c r="AS110" t="s"/>
      <c r="AT110" t="s">
        <v>92</v>
      </c>
      <c r="AU110" t="s"/>
      <c r="AV110" t="s">
        <v>93</v>
      </c>
      <c r="AW110" t="s"/>
      <c r="AX110" t="s"/>
      <c r="AY110" t="n">
        <v>6683904</v>
      </c>
      <c r="AZ110" t="s">
        <v>328</v>
      </c>
      <c r="BA110" t="s"/>
      <c r="BB110" t="n">
        <v>2262644</v>
      </c>
      <c r="BC110" t="n">
        <v>98.8213348388672</v>
      </c>
      <c r="BD110" t="n">
        <v>8.031994317143781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108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323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48.87</v>
      </c>
      <c r="L111" t="s">
        <v>77</v>
      </c>
      <c r="M111" t="s">
        <v>332</v>
      </c>
      <c r="N111" t="s">
        <v>333</v>
      </c>
      <c r="O111" t="s">
        <v>80</v>
      </c>
      <c r="P111" t="s">
        <v>323</v>
      </c>
      <c r="Q111" t="s"/>
      <c r="R111" t="s">
        <v>81</v>
      </c>
      <c r="S111" t="s">
        <v>334</v>
      </c>
      <c r="T111" t="s">
        <v>83</v>
      </c>
      <c r="U111" t="s"/>
      <c r="V111" t="s">
        <v>84</v>
      </c>
      <c r="W111" t="s">
        <v>173</v>
      </c>
      <c r="X111" t="s"/>
      <c r="Y111" t="s">
        <v>86</v>
      </c>
      <c r="Z111">
        <f>HYPERLINK("https://hotelmonitor-cachepage.eclerx.com/savepage/tk_15429538559936595_sr_2036.html","info")</f>
        <v/>
      </c>
      <c r="AA111" t="n">
        <v>-6683904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89</v>
      </c>
      <c r="AO111" t="s">
        <v>327</v>
      </c>
      <c r="AP111" t="n">
        <v>5</v>
      </c>
      <c r="AQ111" t="s">
        <v>91</v>
      </c>
      <c r="AR111" t="s">
        <v>71</v>
      </c>
      <c r="AS111" t="s"/>
      <c r="AT111" t="s">
        <v>92</v>
      </c>
      <c r="AU111" t="s"/>
      <c r="AV111" t="s">
        <v>93</v>
      </c>
      <c r="AW111" t="s"/>
      <c r="AX111" t="s"/>
      <c r="AY111" t="n">
        <v>6683904</v>
      </c>
      <c r="AZ111" t="s">
        <v>328</v>
      </c>
      <c r="BA111" t="s"/>
      <c r="BB111" t="n">
        <v>2262644</v>
      </c>
      <c r="BC111" t="n">
        <v>98.8213348388672</v>
      </c>
      <c r="BD111" t="n">
        <v>8.031994317143781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108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323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61.94</v>
      </c>
      <c r="L112" t="s">
        <v>77</v>
      </c>
      <c r="M112" t="s">
        <v>335</v>
      </c>
      <c r="N112" t="s">
        <v>333</v>
      </c>
      <c r="O112" t="s">
        <v>80</v>
      </c>
      <c r="P112" t="s">
        <v>323</v>
      </c>
      <c r="Q112" t="s"/>
      <c r="R112" t="s">
        <v>81</v>
      </c>
      <c r="S112" t="s">
        <v>336</v>
      </c>
      <c r="T112" t="s">
        <v>83</v>
      </c>
      <c r="U112" t="s"/>
      <c r="V112" t="s">
        <v>84</v>
      </c>
      <c r="W112" t="s">
        <v>85</v>
      </c>
      <c r="X112" t="s"/>
      <c r="Y112" t="s">
        <v>86</v>
      </c>
      <c r="Z112">
        <f>HYPERLINK("https://hotelmonitor-cachepage.eclerx.com/savepage/tk_15429538559936595_sr_2036.html","info")</f>
        <v/>
      </c>
      <c r="AA112" t="n">
        <v>-6683904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89</v>
      </c>
      <c r="AO112" t="s">
        <v>331</v>
      </c>
      <c r="AP112" t="n">
        <v>5</v>
      </c>
      <c r="AQ112" t="s">
        <v>91</v>
      </c>
      <c r="AR112" t="s">
        <v>71</v>
      </c>
      <c r="AS112" t="s"/>
      <c r="AT112" t="s">
        <v>92</v>
      </c>
      <c r="AU112" t="s"/>
      <c r="AV112" t="s">
        <v>93</v>
      </c>
      <c r="AW112" t="s"/>
      <c r="AX112" t="s"/>
      <c r="AY112" t="n">
        <v>6683904</v>
      </c>
      <c r="AZ112" t="s">
        <v>328</v>
      </c>
      <c r="BA112" t="s"/>
      <c r="BB112" t="n">
        <v>2262644</v>
      </c>
      <c r="BC112" t="n">
        <v>98.8213348388672</v>
      </c>
      <c r="BD112" t="n">
        <v>8.031994317143781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108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337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17.02</v>
      </c>
      <c r="L113" t="s">
        <v>77</v>
      </c>
      <c r="M113" t="s">
        <v>338</v>
      </c>
      <c r="N113" t="s">
        <v>339</v>
      </c>
      <c r="O113" t="s">
        <v>80</v>
      </c>
      <c r="P113" t="s">
        <v>337</v>
      </c>
      <c r="Q113" t="s"/>
      <c r="R113" t="s">
        <v>81</v>
      </c>
      <c r="S113" t="s">
        <v>340</v>
      </c>
      <c r="T113" t="s">
        <v>83</v>
      </c>
      <c r="U113" t="s"/>
      <c r="V113" t="s">
        <v>84</v>
      </c>
      <c r="W113" t="s">
        <v>173</v>
      </c>
      <c r="X113" t="s"/>
      <c r="Y113" t="s">
        <v>86</v>
      </c>
      <c r="Z113">
        <f>HYPERLINK("https://hotelmonitor-cachepage.eclerx.com/savepage/tk_1542953972982266_sr_2036.html","info")</f>
        <v/>
      </c>
      <c r="AA113" t="n">
        <v>-5005175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>
        <v>136</v>
      </c>
      <c r="AP113" t="n">
        <v>29</v>
      </c>
      <c r="AQ113" t="s">
        <v>91</v>
      </c>
      <c r="AR113" t="s">
        <v>120</v>
      </c>
      <c r="AS113" t="s"/>
      <c r="AT113" t="s">
        <v>92</v>
      </c>
      <c r="AU113" t="s"/>
      <c r="AV113" t="s">
        <v>93</v>
      </c>
      <c r="AW113" t="s"/>
      <c r="AX113" t="s"/>
      <c r="AY113" t="n">
        <v>5005175</v>
      </c>
      <c r="AZ113" t="s">
        <v>341</v>
      </c>
      <c r="BA113" t="s"/>
      <c r="BB113" t="n">
        <v>247809</v>
      </c>
      <c r="BC113" t="n">
        <v>98.96947860717771</v>
      </c>
      <c r="BD113" t="n">
        <v>7.81066381201679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94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337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44.04</v>
      </c>
      <c r="L114" t="s">
        <v>77</v>
      </c>
      <c r="M114" t="s">
        <v>342</v>
      </c>
      <c r="N114" t="s">
        <v>343</v>
      </c>
      <c r="O114" t="s">
        <v>80</v>
      </c>
      <c r="P114" t="s">
        <v>337</v>
      </c>
      <c r="Q114" t="s"/>
      <c r="R114" t="s">
        <v>81</v>
      </c>
      <c r="S114" t="s">
        <v>344</v>
      </c>
      <c r="T114" t="s">
        <v>83</v>
      </c>
      <c r="U114" t="s"/>
      <c r="V114" t="s">
        <v>84</v>
      </c>
      <c r="W114" t="s">
        <v>173</v>
      </c>
      <c r="X114" t="s"/>
      <c r="Y114" t="s">
        <v>86</v>
      </c>
      <c r="Z114">
        <f>HYPERLINK("https://hotelmonitor-cachepage.eclerx.com/savepage/tk_1542953972982266_sr_2036.html","info")</f>
        <v/>
      </c>
      <c r="AA114" t="n">
        <v>-5005175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>
        <v>136</v>
      </c>
      <c r="AP114" t="n">
        <v>29</v>
      </c>
      <c r="AQ114" t="s">
        <v>91</v>
      </c>
      <c r="AR114" t="s">
        <v>120</v>
      </c>
      <c r="AS114" t="s"/>
      <c r="AT114" t="s">
        <v>92</v>
      </c>
      <c r="AU114" t="s"/>
      <c r="AV114" t="s">
        <v>93</v>
      </c>
      <c r="AW114" t="s"/>
      <c r="AX114" t="s"/>
      <c r="AY114" t="n">
        <v>5005175</v>
      </c>
      <c r="AZ114" t="s">
        <v>341</v>
      </c>
      <c r="BA114" t="s"/>
      <c r="BB114" t="n">
        <v>247809</v>
      </c>
      <c r="BC114" t="n">
        <v>98.96947860717771</v>
      </c>
      <c r="BD114" t="n">
        <v>7.81066381201679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94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337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57.85</v>
      </c>
      <c r="L115" t="s">
        <v>77</v>
      </c>
      <c r="M115" t="s">
        <v>345</v>
      </c>
      <c r="N115" t="s">
        <v>346</v>
      </c>
      <c r="O115" t="s">
        <v>80</v>
      </c>
      <c r="P115" t="s">
        <v>337</v>
      </c>
      <c r="Q115" t="s"/>
      <c r="R115" t="s">
        <v>81</v>
      </c>
      <c r="S115" t="s">
        <v>347</v>
      </c>
      <c r="T115" t="s">
        <v>83</v>
      </c>
      <c r="U115" t="s"/>
      <c r="V115" t="s">
        <v>84</v>
      </c>
      <c r="W115" t="s">
        <v>173</v>
      </c>
      <c r="X115" t="s"/>
      <c r="Y115" t="s">
        <v>86</v>
      </c>
      <c r="Z115">
        <f>HYPERLINK("https://hotelmonitor-cachepage.eclerx.com/savepage/tk_1542953972982266_sr_2036.html","info")</f>
        <v/>
      </c>
      <c r="AA115" t="n">
        <v>-5005175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88</v>
      </c>
      <c r="AO115" t="s">
        <v>136</v>
      </c>
      <c r="AP115" t="n">
        <v>29</v>
      </c>
      <c r="AQ115" t="s">
        <v>91</v>
      </c>
      <c r="AR115" t="s">
        <v>120</v>
      </c>
      <c r="AS115" t="s"/>
      <c r="AT115" t="s">
        <v>92</v>
      </c>
      <c r="AU115" t="s"/>
      <c r="AV115" t="s">
        <v>93</v>
      </c>
      <c r="AW115" t="s"/>
      <c r="AX115" t="s"/>
      <c r="AY115" t="n">
        <v>5005175</v>
      </c>
      <c r="AZ115" t="s">
        <v>341</v>
      </c>
      <c r="BA115" t="s"/>
      <c r="BB115" t="n">
        <v>247809</v>
      </c>
      <c r="BC115" t="n">
        <v>98.96947860717771</v>
      </c>
      <c r="BD115" t="n">
        <v>7.81066381201679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94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337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64.06</v>
      </c>
      <c r="L116" t="s">
        <v>77</v>
      </c>
      <c r="M116" t="s">
        <v>348</v>
      </c>
      <c r="N116" t="s">
        <v>346</v>
      </c>
      <c r="O116" t="s">
        <v>80</v>
      </c>
      <c r="P116" t="s">
        <v>337</v>
      </c>
      <c r="Q116" t="s"/>
      <c r="R116" t="s">
        <v>81</v>
      </c>
      <c r="S116" t="s">
        <v>349</v>
      </c>
      <c r="T116" t="s">
        <v>83</v>
      </c>
      <c r="U116" t="s"/>
      <c r="V116" t="s">
        <v>84</v>
      </c>
      <c r="W116" t="s">
        <v>85</v>
      </c>
      <c r="X116" t="s"/>
      <c r="Y116" t="s">
        <v>86</v>
      </c>
      <c r="Z116">
        <f>HYPERLINK("https://hotelmonitor-cachepage.eclerx.com/savepage/tk_1542953972982266_sr_2036.html","info")</f>
        <v/>
      </c>
      <c r="AA116" t="n">
        <v>-5005175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88</v>
      </c>
      <c r="AO116" t="s">
        <v>136</v>
      </c>
      <c r="AP116" t="n">
        <v>29</v>
      </c>
      <c r="AQ116" t="s">
        <v>91</v>
      </c>
      <c r="AR116" t="s">
        <v>120</v>
      </c>
      <c r="AS116" t="s"/>
      <c r="AT116" t="s">
        <v>92</v>
      </c>
      <c r="AU116" t="s"/>
      <c r="AV116" t="s">
        <v>93</v>
      </c>
      <c r="AW116" t="s"/>
      <c r="AX116" t="s"/>
      <c r="AY116" t="n">
        <v>5005175</v>
      </c>
      <c r="AZ116" t="s">
        <v>341</v>
      </c>
      <c r="BA116" t="s"/>
      <c r="BB116" t="n">
        <v>247809</v>
      </c>
      <c r="BC116" t="n">
        <v>98.96947860717771</v>
      </c>
      <c r="BD116" t="n">
        <v>7.81066381201679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94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350</v>
      </c>
      <c r="F117" t="n">
        <v>586034</v>
      </c>
      <c r="G117" t="s">
        <v>74</v>
      </c>
      <c r="H117" t="s">
        <v>75</v>
      </c>
      <c r="I117" t="s"/>
      <c r="J117" t="s">
        <v>76</v>
      </c>
      <c r="K117" t="n">
        <v>124.14</v>
      </c>
      <c r="L117" t="s">
        <v>77</v>
      </c>
      <c r="M117" t="s">
        <v>351</v>
      </c>
      <c r="N117" t="s">
        <v>352</v>
      </c>
      <c r="O117" t="s">
        <v>80</v>
      </c>
      <c r="P117" t="s">
        <v>350</v>
      </c>
      <c r="Q117" t="s"/>
      <c r="R117" t="s">
        <v>81</v>
      </c>
      <c r="S117" t="s">
        <v>353</v>
      </c>
      <c r="T117" t="s">
        <v>83</v>
      </c>
      <c r="U117" t="s"/>
      <c r="V117" t="s">
        <v>84</v>
      </c>
      <c r="W117" t="s">
        <v>85</v>
      </c>
      <c r="X117" t="s"/>
      <c r="Y117" t="s">
        <v>86</v>
      </c>
      <c r="Z117">
        <f>HYPERLINK("https://hotelmonitor-cachepage.eclerx.com/savepage/tk_1542953868902485_sr_2036.html","info")</f>
        <v/>
      </c>
      <c r="AA117" t="n">
        <v>80276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88</v>
      </c>
      <c r="AO117" t="s">
        <v>136</v>
      </c>
      <c r="AP117" t="n">
        <v>7</v>
      </c>
      <c r="AQ117" t="s">
        <v>91</v>
      </c>
      <c r="AR117" t="s">
        <v>71</v>
      </c>
      <c r="AS117" t="s"/>
      <c r="AT117" t="s">
        <v>92</v>
      </c>
      <c r="AU117" t="s"/>
      <c r="AV117" t="s">
        <v>93</v>
      </c>
      <c r="AW117" t="s"/>
      <c r="AX117" t="s"/>
      <c r="AY117" t="n">
        <v>754758</v>
      </c>
      <c r="AZ117" t="s">
        <v>354</v>
      </c>
      <c r="BA117" t="s"/>
      <c r="BB117" t="n">
        <v>44889</v>
      </c>
      <c r="BC117" t="n">
        <v>98.84068965911869</v>
      </c>
      <c r="BD117" t="n">
        <v>8.00977580280405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108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350</v>
      </c>
      <c r="F118" t="n">
        <v>586034</v>
      </c>
      <c r="G118" t="s">
        <v>74</v>
      </c>
      <c r="H118" t="s">
        <v>75</v>
      </c>
      <c r="I118" t="s"/>
      <c r="J118" t="s">
        <v>76</v>
      </c>
      <c r="K118" t="n">
        <v>124.14</v>
      </c>
      <c r="L118" t="s">
        <v>77</v>
      </c>
      <c r="M118" t="s">
        <v>351</v>
      </c>
      <c r="N118" t="s">
        <v>352</v>
      </c>
      <c r="O118" t="s">
        <v>80</v>
      </c>
      <c r="P118" t="s">
        <v>350</v>
      </c>
      <c r="Q118" t="s"/>
      <c r="R118" t="s">
        <v>81</v>
      </c>
      <c r="S118" t="s">
        <v>353</v>
      </c>
      <c r="T118" t="s">
        <v>83</v>
      </c>
      <c r="U118" t="s"/>
      <c r="V118" t="s">
        <v>84</v>
      </c>
      <c r="W118" t="s">
        <v>85</v>
      </c>
      <c r="X118" t="s"/>
      <c r="Y118" t="s">
        <v>86</v>
      </c>
      <c r="Z118">
        <f>HYPERLINK("https://hotelmonitor-cachepage.eclerx.com/savepage/tk_1542953868902485_sr_2036.html","info")</f>
        <v/>
      </c>
      <c r="AA118" t="n">
        <v>80276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88</v>
      </c>
      <c r="AO118" t="s">
        <v>136</v>
      </c>
      <c r="AP118" t="n">
        <v>7</v>
      </c>
      <c r="AQ118" t="s">
        <v>91</v>
      </c>
      <c r="AR118" t="s">
        <v>71</v>
      </c>
      <c r="AS118" t="s"/>
      <c r="AT118" t="s">
        <v>92</v>
      </c>
      <c r="AU118" t="s"/>
      <c r="AV118" t="s">
        <v>93</v>
      </c>
      <c r="AW118" t="s"/>
      <c r="AX118" t="s"/>
      <c r="AY118" t="n">
        <v>754758</v>
      </c>
      <c r="AZ118" t="s">
        <v>354</v>
      </c>
      <c r="BA118" t="s"/>
      <c r="BB118" t="n">
        <v>44889</v>
      </c>
      <c r="BC118" t="n">
        <v>98.84068965911869</v>
      </c>
      <c r="BD118" t="n">
        <v>8.00977580280405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108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350</v>
      </c>
      <c r="F119" t="n">
        <v>586034</v>
      </c>
      <c r="G119" t="s">
        <v>74</v>
      </c>
      <c r="H119" t="s">
        <v>75</v>
      </c>
      <c r="I119" t="s"/>
      <c r="J119" t="s">
        <v>76</v>
      </c>
      <c r="K119" t="n">
        <v>124.14</v>
      </c>
      <c r="L119" t="s">
        <v>77</v>
      </c>
      <c r="M119" t="s">
        <v>351</v>
      </c>
      <c r="N119" t="s">
        <v>355</v>
      </c>
      <c r="O119" t="s">
        <v>80</v>
      </c>
      <c r="P119" t="s">
        <v>350</v>
      </c>
      <c r="Q119" t="s"/>
      <c r="R119" t="s">
        <v>81</v>
      </c>
      <c r="S119" t="s">
        <v>353</v>
      </c>
      <c r="T119" t="s">
        <v>83</v>
      </c>
      <c r="U119" t="s"/>
      <c r="V119" t="s">
        <v>84</v>
      </c>
      <c r="W119" t="s">
        <v>85</v>
      </c>
      <c r="X119" t="s"/>
      <c r="Y119" t="s">
        <v>86</v>
      </c>
      <c r="Z119">
        <f>HYPERLINK("https://hotelmonitor-cachepage.eclerx.com/savepage/tk_1542953868902485_sr_2036.html","info")</f>
        <v/>
      </c>
      <c r="AA119" t="n">
        <v>80276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88</v>
      </c>
      <c r="AO119" t="s">
        <v>136</v>
      </c>
      <c r="AP119" t="n">
        <v>7</v>
      </c>
      <c r="AQ119" t="s">
        <v>91</v>
      </c>
      <c r="AR119" t="s">
        <v>71</v>
      </c>
      <c r="AS119" t="s"/>
      <c r="AT119" t="s">
        <v>92</v>
      </c>
      <c r="AU119" t="s"/>
      <c r="AV119" t="s">
        <v>93</v>
      </c>
      <c r="AW119" t="s"/>
      <c r="AX119" t="s"/>
      <c r="AY119" t="n">
        <v>754758</v>
      </c>
      <c r="AZ119" t="s">
        <v>354</v>
      </c>
      <c r="BA119" t="s"/>
      <c r="BB119" t="n">
        <v>44889</v>
      </c>
      <c r="BC119" t="n">
        <v>98.84068965911869</v>
      </c>
      <c r="BD119" t="n">
        <v>8.00977580280405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108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350</v>
      </c>
      <c r="F120" t="n">
        <v>586034</v>
      </c>
      <c r="G120" t="s">
        <v>74</v>
      </c>
      <c r="H120" t="s">
        <v>75</v>
      </c>
      <c r="I120" t="s"/>
      <c r="J120" t="s">
        <v>76</v>
      </c>
      <c r="K120" t="n">
        <v>124.14</v>
      </c>
      <c r="L120" t="s">
        <v>77</v>
      </c>
      <c r="M120" t="s">
        <v>351</v>
      </c>
      <c r="N120" t="s">
        <v>355</v>
      </c>
      <c r="O120" t="s">
        <v>80</v>
      </c>
      <c r="P120" t="s">
        <v>350</v>
      </c>
      <c r="Q120" t="s"/>
      <c r="R120" t="s">
        <v>81</v>
      </c>
      <c r="S120" t="s">
        <v>353</v>
      </c>
      <c r="T120" t="s">
        <v>83</v>
      </c>
      <c r="U120" t="s"/>
      <c r="V120" t="s">
        <v>84</v>
      </c>
      <c r="W120" t="s">
        <v>85</v>
      </c>
      <c r="X120" t="s"/>
      <c r="Y120" t="s">
        <v>86</v>
      </c>
      <c r="Z120">
        <f>HYPERLINK("https://hotelmonitor-cachepage.eclerx.com/savepage/tk_1542953868902485_sr_2036.html","info")</f>
        <v/>
      </c>
      <c r="AA120" t="n">
        <v>80276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88</v>
      </c>
      <c r="AO120" t="s">
        <v>136</v>
      </c>
      <c r="AP120" t="n">
        <v>7</v>
      </c>
      <c r="AQ120" t="s">
        <v>91</v>
      </c>
      <c r="AR120" t="s">
        <v>71</v>
      </c>
      <c r="AS120" t="s"/>
      <c r="AT120" t="s">
        <v>92</v>
      </c>
      <c r="AU120" t="s"/>
      <c r="AV120" t="s">
        <v>93</v>
      </c>
      <c r="AW120" t="s"/>
      <c r="AX120" t="s"/>
      <c r="AY120" t="n">
        <v>754758</v>
      </c>
      <c r="AZ120" t="s">
        <v>354</v>
      </c>
      <c r="BA120" t="s"/>
      <c r="BB120" t="n">
        <v>44889</v>
      </c>
      <c r="BC120" t="n">
        <v>98.84068965911869</v>
      </c>
      <c r="BD120" t="n">
        <v>8.00977580280405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108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350</v>
      </c>
      <c r="F121" t="n">
        <v>586034</v>
      </c>
      <c r="G121" t="s">
        <v>74</v>
      </c>
      <c r="H121" t="s">
        <v>75</v>
      </c>
      <c r="I121" t="s"/>
      <c r="J121" t="s">
        <v>76</v>
      </c>
      <c r="K121" t="n">
        <v>124.14</v>
      </c>
      <c r="L121" t="s">
        <v>77</v>
      </c>
      <c r="M121" t="s">
        <v>351</v>
      </c>
      <c r="N121" t="s">
        <v>352</v>
      </c>
      <c r="O121" t="s">
        <v>80</v>
      </c>
      <c r="P121" t="s">
        <v>350</v>
      </c>
      <c r="Q121" t="s"/>
      <c r="R121" t="s">
        <v>81</v>
      </c>
      <c r="S121" t="s">
        <v>353</v>
      </c>
      <c r="T121" t="s">
        <v>83</v>
      </c>
      <c r="U121" t="s"/>
      <c r="V121" t="s">
        <v>84</v>
      </c>
      <c r="W121" t="s">
        <v>85</v>
      </c>
      <c r="X121" t="s"/>
      <c r="Y121" t="s">
        <v>86</v>
      </c>
      <c r="Z121">
        <f>HYPERLINK("https://hotelmonitor-cachepage.eclerx.com/savepage/tk_1542953868902485_sr_2036.html","info")</f>
        <v/>
      </c>
      <c r="AA121" t="n">
        <v>80276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88</v>
      </c>
      <c r="AO121" t="s">
        <v>136</v>
      </c>
      <c r="AP121" t="n">
        <v>7</v>
      </c>
      <c r="AQ121" t="s">
        <v>91</v>
      </c>
      <c r="AR121" t="s">
        <v>109</v>
      </c>
      <c r="AS121" t="s"/>
      <c r="AT121" t="s">
        <v>92</v>
      </c>
      <c r="AU121" t="s"/>
      <c r="AV121" t="s">
        <v>93</v>
      </c>
      <c r="AW121" t="s"/>
      <c r="AX121" t="s"/>
      <c r="AY121" t="n">
        <v>754758</v>
      </c>
      <c r="AZ121" t="s">
        <v>354</v>
      </c>
      <c r="BA121" t="s"/>
      <c r="BB121" t="n">
        <v>44889</v>
      </c>
      <c r="BC121" t="n">
        <v>98.84068965911869</v>
      </c>
      <c r="BD121" t="n">
        <v>8.00977580280405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108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350</v>
      </c>
      <c r="F122" t="n">
        <v>586034</v>
      </c>
      <c r="G122" t="s">
        <v>74</v>
      </c>
      <c r="H122" t="s">
        <v>75</v>
      </c>
      <c r="I122" t="s"/>
      <c r="J122" t="s">
        <v>76</v>
      </c>
      <c r="K122" t="n">
        <v>124.14</v>
      </c>
      <c r="L122" t="s">
        <v>77</v>
      </c>
      <c r="M122" t="s">
        <v>351</v>
      </c>
      <c r="N122" t="s">
        <v>352</v>
      </c>
      <c r="O122" t="s">
        <v>80</v>
      </c>
      <c r="P122" t="s">
        <v>350</v>
      </c>
      <c r="Q122" t="s"/>
      <c r="R122" t="s">
        <v>81</v>
      </c>
      <c r="S122" t="s">
        <v>353</v>
      </c>
      <c r="T122" t="s">
        <v>83</v>
      </c>
      <c r="U122" t="s"/>
      <c r="V122" t="s">
        <v>84</v>
      </c>
      <c r="W122" t="s">
        <v>85</v>
      </c>
      <c r="X122" t="s"/>
      <c r="Y122" t="s">
        <v>86</v>
      </c>
      <c r="Z122">
        <f>HYPERLINK("https://hotelmonitor-cachepage.eclerx.com/savepage/tk_1542953868902485_sr_2036.html","info")</f>
        <v/>
      </c>
      <c r="AA122" t="n">
        <v>80276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>
        <v>136</v>
      </c>
      <c r="AP122" t="n">
        <v>7</v>
      </c>
      <c r="AQ122" t="s">
        <v>91</v>
      </c>
      <c r="AR122" t="s">
        <v>109</v>
      </c>
      <c r="AS122" t="s"/>
      <c r="AT122" t="s">
        <v>92</v>
      </c>
      <c r="AU122" t="s"/>
      <c r="AV122" t="s">
        <v>93</v>
      </c>
      <c r="AW122" t="s"/>
      <c r="AX122" t="s"/>
      <c r="AY122" t="n">
        <v>754758</v>
      </c>
      <c r="AZ122" t="s">
        <v>354</v>
      </c>
      <c r="BA122" t="s"/>
      <c r="BB122" t="n">
        <v>44889</v>
      </c>
      <c r="BC122" t="n">
        <v>98.84068965911869</v>
      </c>
      <c r="BD122" t="n">
        <v>8.00977580280405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108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350</v>
      </c>
      <c r="F123" t="n">
        <v>586034</v>
      </c>
      <c r="G123" t="s">
        <v>74</v>
      </c>
      <c r="H123" t="s">
        <v>75</v>
      </c>
      <c r="I123" t="s"/>
      <c r="J123" t="s">
        <v>76</v>
      </c>
      <c r="K123" t="n">
        <v>124.14</v>
      </c>
      <c r="L123" t="s">
        <v>77</v>
      </c>
      <c r="M123" t="s">
        <v>351</v>
      </c>
      <c r="N123" t="s">
        <v>355</v>
      </c>
      <c r="O123" t="s">
        <v>80</v>
      </c>
      <c r="P123" t="s">
        <v>350</v>
      </c>
      <c r="Q123" t="s"/>
      <c r="R123" t="s">
        <v>81</v>
      </c>
      <c r="S123" t="s">
        <v>353</v>
      </c>
      <c r="T123" t="s">
        <v>83</v>
      </c>
      <c r="U123" t="s"/>
      <c r="V123" t="s">
        <v>84</v>
      </c>
      <c r="W123" t="s">
        <v>85</v>
      </c>
      <c r="X123" t="s"/>
      <c r="Y123" t="s">
        <v>86</v>
      </c>
      <c r="Z123">
        <f>HYPERLINK("https://hotelmonitor-cachepage.eclerx.com/savepage/tk_1542953868902485_sr_2036.html","info")</f>
        <v/>
      </c>
      <c r="AA123" t="n">
        <v>80276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>
        <v>136</v>
      </c>
      <c r="AP123" t="n">
        <v>7</v>
      </c>
      <c r="AQ123" t="s">
        <v>91</v>
      </c>
      <c r="AR123" t="s">
        <v>109</v>
      </c>
      <c r="AS123" t="s"/>
      <c r="AT123" t="s">
        <v>92</v>
      </c>
      <c r="AU123" t="s"/>
      <c r="AV123" t="s">
        <v>93</v>
      </c>
      <c r="AW123" t="s"/>
      <c r="AX123" t="s"/>
      <c r="AY123" t="n">
        <v>754758</v>
      </c>
      <c r="AZ123" t="s">
        <v>354</v>
      </c>
      <c r="BA123" t="s"/>
      <c r="BB123" t="n">
        <v>44889</v>
      </c>
      <c r="BC123" t="n">
        <v>98.84068965911869</v>
      </c>
      <c r="BD123" t="n">
        <v>8.00977580280405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108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350</v>
      </c>
      <c r="F124" t="n">
        <v>586034</v>
      </c>
      <c r="G124" t="s">
        <v>74</v>
      </c>
      <c r="H124" t="s">
        <v>75</v>
      </c>
      <c r="I124" t="s"/>
      <c r="J124" t="s">
        <v>76</v>
      </c>
      <c r="K124" t="n">
        <v>124.14</v>
      </c>
      <c r="L124" t="s">
        <v>77</v>
      </c>
      <c r="M124" t="s">
        <v>351</v>
      </c>
      <c r="N124" t="s">
        <v>355</v>
      </c>
      <c r="O124" t="s">
        <v>80</v>
      </c>
      <c r="P124" t="s">
        <v>350</v>
      </c>
      <c r="Q124" t="s"/>
      <c r="R124" t="s">
        <v>81</v>
      </c>
      <c r="S124" t="s">
        <v>353</v>
      </c>
      <c r="T124" t="s">
        <v>83</v>
      </c>
      <c r="U124" t="s"/>
      <c r="V124" t="s">
        <v>84</v>
      </c>
      <c r="W124" t="s">
        <v>85</v>
      </c>
      <c r="X124" t="s"/>
      <c r="Y124" t="s">
        <v>86</v>
      </c>
      <c r="Z124">
        <f>HYPERLINK("https://hotelmonitor-cachepage.eclerx.com/savepage/tk_1542953868902485_sr_2036.html","info")</f>
        <v/>
      </c>
      <c r="AA124" t="n">
        <v>80276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88</v>
      </c>
      <c r="AO124" t="s">
        <v>136</v>
      </c>
      <c r="AP124" t="n">
        <v>7</v>
      </c>
      <c r="AQ124" t="s">
        <v>91</v>
      </c>
      <c r="AR124" t="s">
        <v>109</v>
      </c>
      <c r="AS124" t="s"/>
      <c r="AT124" t="s">
        <v>92</v>
      </c>
      <c r="AU124" t="s"/>
      <c r="AV124" t="s">
        <v>93</v>
      </c>
      <c r="AW124" t="s"/>
      <c r="AX124" t="s"/>
      <c r="AY124" t="n">
        <v>754758</v>
      </c>
      <c r="AZ124" t="s">
        <v>354</v>
      </c>
      <c r="BA124" t="s"/>
      <c r="BB124" t="n">
        <v>44889</v>
      </c>
      <c r="BC124" t="n">
        <v>98.84068965911869</v>
      </c>
      <c r="BD124" t="n">
        <v>8.00977580280405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108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350</v>
      </c>
      <c r="F125" t="n">
        <v>586034</v>
      </c>
      <c r="G125" t="s">
        <v>74</v>
      </c>
      <c r="H125" t="s">
        <v>75</v>
      </c>
      <c r="I125" t="s"/>
      <c r="J125" t="s">
        <v>76</v>
      </c>
      <c r="K125" t="n">
        <v>133.98</v>
      </c>
      <c r="L125" t="s">
        <v>77</v>
      </c>
      <c r="M125" t="s">
        <v>356</v>
      </c>
      <c r="N125" t="s">
        <v>355</v>
      </c>
      <c r="O125" t="s">
        <v>80</v>
      </c>
      <c r="P125" t="s">
        <v>350</v>
      </c>
      <c r="Q125" t="s"/>
      <c r="R125" t="s">
        <v>81</v>
      </c>
      <c r="S125" t="s">
        <v>357</v>
      </c>
      <c r="T125" t="s">
        <v>83</v>
      </c>
      <c r="U125" t="s"/>
      <c r="V125" t="s">
        <v>84</v>
      </c>
      <c r="W125" t="s">
        <v>85</v>
      </c>
      <c r="X125" t="s"/>
      <c r="Y125" t="s">
        <v>86</v>
      </c>
      <c r="Z125">
        <f>HYPERLINK("https://hotelmonitor-cachepage.eclerx.com/savepage/tk_1542953868902485_sr_2036.html","info")</f>
        <v/>
      </c>
      <c r="AA125" t="n">
        <v>80276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>
        <v>136</v>
      </c>
      <c r="AP125" t="n">
        <v>7</v>
      </c>
      <c r="AQ125" t="s">
        <v>91</v>
      </c>
      <c r="AR125" t="s">
        <v>120</v>
      </c>
      <c r="AS125" t="s"/>
      <c r="AT125" t="s">
        <v>92</v>
      </c>
      <c r="AU125" t="s"/>
      <c r="AV125" t="s">
        <v>93</v>
      </c>
      <c r="AW125" t="s"/>
      <c r="AX125" t="s"/>
      <c r="AY125" t="n">
        <v>754758</v>
      </c>
      <c r="AZ125" t="s">
        <v>354</v>
      </c>
      <c r="BA125" t="s"/>
      <c r="BB125" t="n">
        <v>44889</v>
      </c>
      <c r="BC125" t="n">
        <v>98.84068965911869</v>
      </c>
      <c r="BD125" t="n">
        <v>8.00977580280405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108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350</v>
      </c>
      <c r="F126" t="n">
        <v>586034</v>
      </c>
      <c r="G126" t="s">
        <v>74</v>
      </c>
      <c r="H126" t="s">
        <v>75</v>
      </c>
      <c r="I126" t="s"/>
      <c r="J126" t="s">
        <v>76</v>
      </c>
      <c r="K126" t="n">
        <v>142.25</v>
      </c>
      <c r="L126" t="s">
        <v>77</v>
      </c>
      <c r="M126" t="s">
        <v>358</v>
      </c>
      <c r="N126" t="s">
        <v>359</v>
      </c>
      <c r="O126" t="s">
        <v>80</v>
      </c>
      <c r="P126" t="s">
        <v>350</v>
      </c>
      <c r="Q126" t="s"/>
      <c r="R126" t="s">
        <v>81</v>
      </c>
      <c r="S126" t="s">
        <v>360</v>
      </c>
      <c r="T126" t="s">
        <v>83</v>
      </c>
      <c r="U126" t="s"/>
      <c r="V126" t="s">
        <v>84</v>
      </c>
      <c r="W126" t="s">
        <v>85</v>
      </c>
      <c r="X126" t="s"/>
      <c r="Y126" t="s">
        <v>86</v>
      </c>
      <c r="Z126">
        <f>HYPERLINK("https://hotelmonitor-cachepage.eclerx.com/savepage/tk_1542953868902485_sr_2036.html","info")</f>
        <v/>
      </c>
      <c r="AA126" t="n">
        <v>80276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>
        <v>136</v>
      </c>
      <c r="AP126" t="n">
        <v>7</v>
      </c>
      <c r="AQ126" t="s">
        <v>91</v>
      </c>
      <c r="AR126" t="s">
        <v>71</v>
      </c>
      <c r="AS126" t="s"/>
      <c r="AT126" t="s">
        <v>92</v>
      </c>
      <c r="AU126" t="s"/>
      <c r="AV126" t="s">
        <v>93</v>
      </c>
      <c r="AW126" t="s"/>
      <c r="AX126" t="s"/>
      <c r="AY126" t="n">
        <v>754758</v>
      </c>
      <c r="AZ126" t="s">
        <v>354</v>
      </c>
      <c r="BA126" t="s"/>
      <c r="BB126" t="n">
        <v>44889</v>
      </c>
      <c r="BC126" t="n">
        <v>98.84068965911869</v>
      </c>
      <c r="BD126" t="n">
        <v>8.00977580280405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108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350</v>
      </c>
      <c r="F127" t="n">
        <v>586034</v>
      </c>
      <c r="G127" t="s">
        <v>74</v>
      </c>
      <c r="H127" t="s">
        <v>75</v>
      </c>
      <c r="I127" t="s"/>
      <c r="J127" t="s">
        <v>76</v>
      </c>
      <c r="K127" t="n">
        <v>142.25</v>
      </c>
      <c r="L127" t="s">
        <v>77</v>
      </c>
      <c r="M127" t="s">
        <v>358</v>
      </c>
      <c r="N127" t="s">
        <v>359</v>
      </c>
      <c r="O127" t="s">
        <v>80</v>
      </c>
      <c r="P127" t="s">
        <v>350</v>
      </c>
      <c r="Q127" t="s"/>
      <c r="R127" t="s">
        <v>81</v>
      </c>
      <c r="S127" t="s">
        <v>360</v>
      </c>
      <c r="T127" t="s">
        <v>83</v>
      </c>
      <c r="U127" t="s"/>
      <c r="V127" t="s">
        <v>84</v>
      </c>
      <c r="W127" t="s">
        <v>85</v>
      </c>
      <c r="X127" t="s"/>
      <c r="Y127" t="s">
        <v>86</v>
      </c>
      <c r="Z127">
        <f>HYPERLINK("https://hotelmonitor-cachepage.eclerx.com/savepage/tk_1542953868902485_sr_2036.html","info")</f>
        <v/>
      </c>
      <c r="AA127" t="n">
        <v>80276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88</v>
      </c>
      <c r="AO127" t="s">
        <v>136</v>
      </c>
      <c r="AP127" t="n">
        <v>7</v>
      </c>
      <c r="AQ127" t="s">
        <v>91</v>
      </c>
      <c r="AR127" t="s">
        <v>71</v>
      </c>
      <c r="AS127" t="s"/>
      <c r="AT127" t="s">
        <v>92</v>
      </c>
      <c r="AU127" t="s"/>
      <c r="AV127" t="s">
        <v>93</v>
      </c>
      <c r="AW127" t="s"/>
      <c r="AX127" t="s"/>
      <c r="AY127" t="n">
        <v>754758</v>
      </c>
      <c r="AZ127" t="s">
        <v>354</v>
      </c>
      <c r="BA127" t="s"/>
      <c r="BB127" t="n">
        <v>44889</v>
      </c>
      <c r="BC127" t="n">
        <v>98.84068965911869</v>
      </c>
      <c r="BD127" t="n">
        <v>8.00977580280405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108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350</v>
      </c>
      <c r="F128" t="n">
        <v>586034</v>
      </c>
      <c r="G128" t="s">
        <v>74</v>
      </c>
      <c r="H128" t="s">
        <v>75</v>
      </c>
      <c r="I128" t="s"/>
      <c r="J128" t="s">
        <v>76</v>
      </c>
      <c r="K128" t="n">
        <v>142.25</v>
      </c>
      <c r="L128" t="s">
        <v>77</v>
      </c>
      <c r="M128" t="s">
        <v>358</v>
      </c>
      <c r="N128" t="s">
        <v>359</v>
      </c>
      <c r="O128" t="s">
        <v>80</v>
      </c>
      <c r="P128" t="s">
        <v>350</v>
      </c>
      <c r="Q128" t="s"/>
      <c r="R128" t="s">
        <v>81</v>
      </c>
      <c r="S128" t="s">
        <v>360</v>
      </c>
      <c r="T128" t="s">
        <v>83</v>
      </c>
      <c r="U128" t="s"/>
      <c r="V128" t="s">
        <v>84</v>
      </c>
      <c r="W128" t="s">
        <v>85</v>
      </c>
      <c r="X128" t="s"/>
      <c r="Y128" t="s">
        <v>86</v>
      </c>
      <c r="Z128">
        <f>HYPERLINK("https://hotelmonitor-cachepage.eclerx.com/savepage/tk_1542953868902485_sr_2036.html","info")</f>
        <v/>
      </c>
      <c r="AA128" t="n">
        <v>80276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>
        <v>136</v>
      </c>
      <c r="AP128" t="n">
        <v>7</v>
      </c>
      <c r="AQ128" t="s">
        <v>91</v>
      </c>
      <c r="AR128" t="s">
        <v>109</v>
      </c>
      <c r="AS128" t="s"/>
      <c r="AT128" t="s">
        <v>92</v>
      </c>
      <c r="AU128" t="s"/>
      <c r="AV128" t="s">
        <v>93</v>
      </c>
      <c r="AW128" t="s"/>
      <c r="AX128" t="s"/>
      <c r="AY128" t="n">
        <v>754758</v>
      </c>
      <c r="AZ128" t="s">
        <v>354</v>
      </c>
      <c r="BA128" t="s"/>
      <c r="BB128" t="n">
        <v>44889</v>
      </c>
      <c r="BC128" t="n">
        <v>98.84068965911869</v>
      </c>
      <c r="BD128" t="n">
        <v>8.00977580280405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108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350</v>
      </c>
      <c r="F129" t="n">
        <v>586034</v>
      </c>
      <c r="G129" t="s">
        <v>74</v>
      </c>
      <c r="H129" t="s">
        <v>75</v>
      </c>
      <c r="I129" t="s"/>
      <c r="J129" t="s">
        <v>76</v>
      </c>
      <c r="K129" t="n">
        <v>142.25</v>
      </c>
      <c r="L129" t="s">
        <v>77</v>
      </c>
      <c r="M129" t="s">
        <v>358</v>
      </c>
      <c r="N129" t="s">
        <v>359</v>
      </c>
      <c r="O129" t="s">
        <v>80</v>
      </c>
      <c r="P129" t="s">
        <v>350</v>
      </c>
      <c r="Q129" t="s"/>
      <c r="R129" t="s">
        <v>81</v>
      </c>
      <c r="S129" t="s">
        <v>360</v>
      </c>
      <c r="T129" t="s">
        <v>83</v>
      </c>
      <c r="U129" t="s"/>
      <c r="V129" t="s">
        <v>84</v>
      </c>
      <c r="W129" t="s">
        <v>85</v>
      </c>
      <c r="X129" t="s"/>
      <c r="Y129" t="s">
        <v>86</v>
      </c>
      <c r="Z129">
        <f>HYPERLINK("https://hotelmonitor-cachepage.eclerx.com/savepage/tk_1542953868902485_sr_2036.html","info")</f>
        <v/>
      </c>
      <c r="AA129" t="n">
        <v>80276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>
        <v>136</v>
      </c>
      <c r="AP129" t="n">
        <v>7</v>
      </c>
      <c r="AQ129" t="s">
        <v>91</v>
      </c>
      <c r="AR129" t="s">
        <v>109</v>
      </c>
      <c r="AS129" t="s"/>
      <c r="AT129" t="s">
        <v>92</v>
      </c>
      <c r="AU129" t="s"/>
      <c r="AV129" t="s">
        <v>93</v>
      </c>
      <c r="AW129" t="s"/>
      <c r="AX129" t="s"/>
      <c r="AY129" t="n">
        <v>754758</v>
      </c>
      <c r="AZ129" t="s">
        <v>354</v>
      </c>
      <c r="BA129" t="s"/>
      <c r="BB129" t="n">
        <v>44889</v>
      </c>
      <c r="BC129" t="n">
        <v>98.84068965911869</v>
      </c>
      <c r="BD129" t="n">
        <v>8.00977580280405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108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350</v>
      </c>
      <c r="F130" t="n">
        <v>586034</v>
      </c>
      <c r="G130" t="s">
        <v>74</v>
      </c>
      <c r="H130" t="s">
        <v>75</v>
      </c>
      <c r="I130" t="s"/>
      <c r="J130" t="s">
        <v>76</v>
      </c>
      <c r="K130" t="n">
        <v>146.32</v>
      </c>
      <c r="L130" t="s">
        <v>77</v>
      </c>
      <c r="M130" t="s">
        <v>361</v>
      </c>
      <c r="N130" t="s">
        <v>362</v>
      </c>
      <c r="O130" t="s">
        <v>80</v>
      </c>
      <c r="P130" t="s">
        <v>350</v>
      </c>
      <c r="Q130" t="s"/>
      <c r="R130" t="s">
        <v>81</v>
      </c>
      <c r="S130" t="s">
        <v>363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HYPERLINK("https://hotelmonitor-cachepage.eclerx.com/savepage/tk_1542953868902485_sr_2036.html","info")</f>
        <v/>
      </c>
      <c r="AA130" t="n">
        <v>80276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89</v>
      </c>
      <c r="AO130" t="s">
        <v>90</v>
      </c>
      <c r="AP130" t="n">
        <v>7</v>
      </c>
      <c r="AQ130" t="s">
        <v>91</v>
      </c>
      <c r="AR130" t="s">
        <v>137</v>
      </c>
      <c r="AS130" t="s"/>
      <c r="AT130" t="s">
        <v>92</v>
      </c>
      <c r="AU130" t="s"/>
      <c r="AV130" t="s">
        <v>93</v>
      </c>
      <c r="AW130" t="s"/>
      <c r="AX130" t="s"/>
      <c r="AY130" t="n">
        <v>754758</v>
      </c>
      <c r="AZ130" t="s">
        <v>354</v>
      </c>
      <c r="BA130" t="s"/>
      <c r="BB130" t="n">
        <v>44889</v>
      </c>
      <c r="BC130" t="n">
        <v>98.84068965911869</v>
      </c>
      <c r="BD130" t="n">
        <v>8.00977580280405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108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350</v>
      </c>
      <c r="F131" t="n">
        <v>586034</v>
      </c>
      <c r="G131" t="s">
        <v>74</v>
      </c>
      <c r="H131" t="s">
        <v>75</v>
      </c>
      <c r="I131" t="s"/>
      <c r="J131" t="s">
        <v>76</v>
      </c>
      <c r="K131" t="n">
        <v>146.32</v>
      </c>
      <c r="L131" t="s">
        <v>77</v>
      </c>
      <c r="M131" t="s">
        <v>361</v>
      </c>
      <c r="N131" t="s">
        <v>364</v>
      </c>
      <c r="O131" t="s">
        <v>80</v>
      </c>
      <c r="P131" t="s">
        <v>350</v>
      </c>
      <c r="Q131" t="s"/>
      <c r="R131" t="s">
        <v>81</v>
      </c>
      <c r="S131" t="s">
        <v>363</v>
      </c>
      <c r="T131" t="s">
        <v>83</v>
      </c>
      <c r="U131" t="s"/>
      <c r="V131" t="s">
        <v>84</v>
      </c>
      <c r="W131" t="s">
        <v>85</v>
      </c>
      <c r="X131" t="s"/>
      <c r="Y131" t="s">
        <v>86</v>
      </c>
      <c r="Z131">
        <f>HYPERLINK("https://hotelmonitor-cachepage.eclerx.com/savepage/tk_1542953868902485_sr_2036.html","info")</f>
        <v/>
      </c>
      <c r="AA131" t="n">
        <v>80276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89</v>
      </c>
      <c r="AO131" t="s">
        <v>90</v>
      </c>
      <c r="AP131" t="n">
        <v>7</v>
      </c>
      <c r="AQ131" t="s">
        <v>91</v>
      </c>
      <c r="AR131" t="s">
        <v>137</v>
      </c>
      <c r="AS131" t="s"/>
      <c r="AT131" t="s">
        <v>92</v>
      </c>
      <c r="AU131" t="s"/>
      <c r="AV131" t="s">
        <v>93</v>
      </c>
      <c r="AW131" t="s"/>
      <c r="AX131" t="s"/>
      <c r="AY131" t="n">
        <v>754758</v>
      </c>
      <c r="AZ131" t="s">
        <v>354</v>
      </c>
      <c r="BA131" t="s"/>
      <c r="BB131" t="n">
        <v>44889</v>
      </c>
      <c r="BC131" t="n">
        <v>98.84068965911869</v>
      </c>
      <c r="BD131" t="n">
        <v>8.00977580280405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108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350</v>
      </c>
      <c r="F132" t="n">
        <v>586034</v>
      </c>
      <c r="G132" t="s">
        <v>74</v>
      </c>
      <c r="H132" t="s">
        <v>75</v>
      </c>
      <c r="I132" t="s"/>
      <c r="J132" t="s">
        <v>76</v>
      </c>
      <c r="K132" t="n">
        <v>148.87</v>
      </c>
      <c r="L132" t="s">
        <v>77</v>
      </c>
      <c r="M132" t="s">
        <v>365</v>
      </c>
      <c r="N132" t="s">
        <v>352</v>
      </c>
      <c r="O132" t="s">
        <v>80</v>
      </c>
      <c r="P132" t="s">
        <v>350</v>
      </c>
      <c r="Q132" t="s"/>
      <c r="R132" t="s">
        <v>81</v>
      </c>
      <c r="S132" t="s">
        <v>366</v>
      </c>
      <c r="T132" t="s">
        <v>83</v>
      </c>
      <c r="U132" t="s"/>
      <c r="V132" t="s">
        <v>84</v>
      </c>
      <c r="W132" t="s">
        <v>85</v>
      </c>
      <c r="X132" t="s"/>
      <c r="Y132" t="s">
        <v>86</v>
      </c>
      <c r="Z132">
        <f>HYPERLINK("https://hotelmonitor-cachepage.eclerx.com/savepage/tk_1542953868902485_sr_2036.html","info")</f>
        <v/>
      </c>
      <c r="AA132" t="n">
        <v>80276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88</v>
      </c>
      <c r="AO132" t="s">
        <v>136</v>
      </c>
      <c r="AP132" t="n">
        <v>7</v>
      </c>
      <c r="AQ132" t="s">
        <v>91</v>
      </c>
      <c r="AR132" t="s">
        <v>120</v>
      </c>
      <c r="AS132" t="s"/>
      <c r="AT132" t="s">
        <v>92</v>
      </c>
      <c r="AU132" t="s"/>
      <c r="AV132" t="s">
        <v>93</v>
      </c>
      <c r="AW132" t="s"/>
      <c r="AX132" t="s"/>
      <c r="AY132" t="n">
        <v>754758</v>
      </c>
      <c r="AZ132" t="s">
        <v>354</v>
      </c>
      <c r="BA132" t="s"/>
      <c r="BB132" t="n">
        <v>44889</v>
      </c>
      <c r="BC132" t="n">
        <v>98.84068965911869</v>
      </c>
      <c r="BD132" t="n">
        <v>8.00977580280405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108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350</v>
      </c>
      <c r="F133" t="n">
        <v>586034</v>
      </c>
      <c r="G133" t="s">
        <v>74</v>
      </c>
      <c r="H133" t="s">
        <v>75</v>
      </c>
      <c r="I133" t="s"/>
      <c r="J133" t="s">
        <v>76</v>
      </c>
      <c r="K133" t="n">
        <v>151.85</v>
      </c>
      <c r="L133" t="s">
        <v>77</v>
      </c>
      <c r="M133" t="s">
        <v>145</v>
      </c>
      <c r="N133" t="s">
        <v>359</v>
      </c>
      <c r="O133" t="s">
        <v>80</v>
      </c>
      <c r="P133" t="s">
        <v>350</v>
      </c>
      <c r="Q133" t="s"/>
      <c r="R133" t="s">
        <v>81</v>
      </c>
      <c r="S133" t="s">
        <v>367</v>
      </c>
      <c r="T133" t="s">
        <v>83</v>
      </c>
      <c r="U133" t="s"/>
      <c r="V133" t="s">
        <v>84</v>
      </c>
      <c r="W133" t="s">
        <v>85</v>
      </c>
      <c r="X133" t="s"/>
      <c r="Y133" t="s">
        <v>86</v>
      </c>
      <c r="Z133">
        <f>HYPERLINK("https://hotelmonitor-cachepage.eclerx.com/savepage/tk_1542953868902485_sr_2036.html","info")</f>
        <v/>
      </c>
      <c r="AA133" t="n">
        <v>80276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88</v>
      </c>
      <c r="AO133" t="s">
        <v>136</v>
      </c>
      <c r="AP133" t="n">
        <v>7</v>
      </c>
      <c r="AQ133" t="s">
        <v>91</v>
      </c>
      <c r="AR133" t="s">
        <v>120</v>
      </c>
      <c r="AS133" t="s"/>
      <c r="AT133" t="s">
        <v>92</v>
      </c>
      <c r="AU133" t="s"/>
      <c r="AV133" t="s">
        <v>93</v>
      </c>
      <c r="AW133" t="s"/>
      <c r="AX133" t="s"/>
      <c r="AY133" t="n">
        <v>754758</v>
      </c>
      <c r="AZ133" t="s">
        <v>354</v>
      </c>
      <c r="BA133" t="s"/>
      <c r="BB133" t="n">
        <v>44889</v>
      </c>
      <c r="BC133" t="n">
        <v>98.84068965911869</v>
      </c>
      <c r="BD133" t="n">
        <v>8.00977580280405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108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350</v>
      </c>
      <c r="F134" t="n">
        <v>586034</v>
      </c>
      <c r="G134" t="s">
        <v>74</v>
      </c>
      <c r="H134" t="s">
        <v>75</v>
      </c>
      <c r="I134" t="s"/>
      <c r="J134" t="s">
        <v>76</v>
      </c>
      <c r="K134" t="n">
        <v>165.93</v>
      </c>
      <c r="L134" t="s">
        <v>77</v>
      </c>
      <c r="M134" t="s">
        <v>368</v>
      </c>
      <c r="N134" t="s">
        <v>369</v>
      </c>
      <c r="O134" t="s">
        <v>80</v>
      </c>
      <c r="P134" t="s">
        <v>350</v>
      </c>
      <c r="Q134" t="s"/>
      <c r="R134" t="s">
        <v>81</v>
      </c>
      <c r="S134" t="s">
        <v>370</v>
      </c>
      <c r="T134" t="s">
        <v>83</v>
      </c>
      <c r="U134" t="s"/>
      <c r="V134" t="s">
        <v>84</v>
      </c>
      <c r="W134" t="s">
        <v>85</v>
      </c>
      <c r="X134" t="s"/>
      <c r="Y134" t="s">
        <v>86</v>
      </c>
      <c r="Z134">
        <f>HYPERLINK("https://hotelmonitor-cachepage.eclerx.com/savepage/tk_1542953868902485_sr_2036.html","info")</f>
        <v/>
      </c>
      <c r="AA134" t="n">
        <v>80276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89</v>
      </c>
      <c r="AO134" t="s">
        <v>90</v>
      </c>
      <c r="AP134" t="n">
        <v>7</v>
      </c>
      <c r="AQ134" t="s">
        <v>91</v>
      </c>
      <c r="AR134" t="s">
        <v>137</v>
      </c>
      <c r="AS134" t="s"/>
      <c r="AT134" t="s">
        <v>92</v>
      </c>
      <c r="AU134" t="s"/>
      <c r="AV134" t="s">
        <v>93</v>
      </c>
      <c r="AW134" t="s"/>
      <c r="AX134" t="s"/>
      <c r="AY134" t="n">
        <v>754758</v>
      </c>
      <c r="AZ134" t="s">
        <v>354</v>
      </c>
      <c r="BA134" t="s"/>
      <c r="BB134" t="n">
        <v>44889</v>
      </c>
      <c r="BC134" t="n">
        <v>98.84068965911869</v>
      </c>
      <c r="BD134" t="n">
        <v>8.00977580280405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108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371</v>
      </c>
      <c r="F135" t="n">
        <v>545202</v>
      </c>
      <c r="G135" t="s">
        <v>74</v>
      </c>
      <c r="H135" t="s">
        <v>75</v>
      </c>
      <c r="I135" t="s"/>
      <c r="J135" t="s">
        <v>76</v>
      </c>
      <c r="K135" t="n">
        <v>69.95999999999999</v>
      </c>
      <c r="L135" t="s">
        <v>77</v>
      </c>
      <c r="M135" t="s">
        <v>372</v>
      </c>
      <c r="N135" t="s">
        <v>373</v>
      </c>
      <c r="O135" t="s">
        <v>80</v>
      </c>
      <c r="P135" t="s">
        <v>374</v>
      </c>
      <c r="Q135" t="s"/>
      <c r="R135" t="s">
        <v>150</v>
      </c>
      <c r="S135" t="s">
        <v>375</v>
      </c>
      <c r="T135" t="s">
        <v>83</v>
      </c>
      <c r="U135" t="s"/>
      <c r="V135" t="s">
        <v>84</v>
      </c>
      <c r="W135" t="s">
        <v>173</v>
      </c>
      <c r="X135" t="s"/>
      <c r="Y135" t="s">
        <v>86</v>
      </c>
      <c r="Z135">
        <f>HYPERLINK("https://hotelmonitor-cachepage.eclerx.com/savepage/tk_15429538746427531_sr_2036.html","info")</f>
        <v/>
      </c>
      <c r="AA135" t="n">
        <v>80131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89</v>
      </c>
      <c r="AO135" t="s">
        <v>376</v>
      </c>
      <c r="AP135" t="n">
        <v>8</v>
      </c>
      <c r="AQ135" t="s">
        <v>91</v>
      </c>
      <c r="AR135" t="s">
        <v>71</v>
      </c>
      <c r="AS135" t="s"/>
      <c r="AT135" t="s">
        <v>92</v>
      </c>
      <c r="AU135" t="s"/>
      <c r="AV135" t="s">
        <v>93</v>
      </c>
      <c r="AW135" t="s"/>
      <c r="AX135" t="s"/>
      <c r="AY135" t="n">
        <v>1776810</v>
      </c>
      <c r="AZ135" t="s">
        <v>377</v>
      </c>
      <c r="BA135" t="s"/>
      <c r="BB135" t="n">
        <v>64149</v>
      </c>
      <c r="BC135" t="n">
        <v>98.81948333</v>
      </c>
      <c r="BD135" t="n">
        <v>8.038205555999999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108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371</v>
      </c>
      <c r="F136" t="n">
        <v>545202</v>
      </c>
      <c r="G136" t="s">
        <v>74</v>
      </c>
      <c r="H136" t="s">
        <v>75</v>
      </c>
      <c r="I136" t="s"/>
      <c r="J136" t="s">
        <v>76</v>
      </c>
      <c r="K136" t="n">
        <v>69.95999999999999</v>
      </c>
      <c r="L136" t="s">
        <v>77</v>
      </c>
      <c r="M136" t="s">
        <v>372</v>
      </c>
      <c r="N136" t="s">
        <v>373</v>
      </c>
      <c r="O136" t="s">
        <v>80</v>
      </c>
      <c r="P136" t="s">
        <v>374</v>
      </c>
      <c r="Q136" t="s"/>
      <c r="R136" t="s">
        <v>150</v>
      </c>
      <c r="S136" t="s">
        <v>375</v>
      </c>
      <c r="T136" t="s">
        <v>83</v>
      </c>
      <c r="U136" t="s"/>
      <c r="V136" t="s">
        <v>84</v>
      </c>
      <c r="W136" t="s">
        <v>173</v>
      </c>
      <c r="X136" t="s"/>
      <c r="Y136" t="s">
        <v>86</v>
      </c>
      <c r="Z136">
        <f>HYPERLINK("https://hotelmonitor-cachepage.eclerx.com/savepage/tk_15429538746427531_sr_2036.html","info")</f>
        <v/>
      </c>
      <c r="AA136" t="n">
        <v>80131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89</v>
      </c>
      <c r="AO136" t="s">
        <v>376</v>
      </c>
      <c r="AP136" t="n">
        <v>8</v>
      </c>
      <c r="AQ136" t="s">
        <v>91</v>
      </c>
      <c r="AR136" t="s">
        <v>109</v>
      </c>
      <c r="AS136" t="s"/>
      <c r="AT136" t="s">
        <v>92</v>
      </c>
      <c r="AU136" t="s"/>
      <c r="AV136" t="s">
        <v>93</v>
      </c>
      <c r="AW136" t="s"/>
      <c r="AX136" t="s"/>
      <c r="AY136" t="n">
        <v>1776810</v>
      </c>
      <c r="AZ136" t="s">
        <v>377</v>
      </c>
      <c r="BA136" t="s"/>
      <c r="BB136" t="n">
        <v>64149</v>
      </c>
      <c r="BC136" t="n">
        <v>98.81948333</v>
      </c>
      <c r="BD136" t="n">
        <v>8.038205555999999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108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371</v>
      </c>
      <c r="F137" t="n">
        <v>545202</v>
      </c>
      <c r="G137" t="s">
        <v>74</v>
      </c>
      <c r="H137" t="s">
        <v>75</v>
      </c>
      <c r="I137" t="s"/>
      <c r="J137" t="s">
        <v>76</v>
      </c>
      <c r="K137" t="n">
        <v>76.54000000000001</v>
      </c>
      <c r="L137" t="s">
        <v>77</v>
      </c>
      <c r="M137" t="s">
        <v>378</v>
      </c>
      <c r="N137" t="s">
        <v>373</v>
      </c>
      <c r="O137" t="s">
        <v>80</v>
      </c>
      <c r="P137" t="s">
        <v>374</v>
      </c>
      <c r="Q137" t="s"/>
      <c r="R137" t="s">
        <v>150</v>
      </c>
      <c r="S137" t="s">
        <v>379</v>
      </c>
      <c r="T137" t="s">
        <v>83</v>
      </c>
      <c r="U137" t="s"/>
      <c r="V137" t="s">
        <v>84</v>
      </c>
      <c r="W137" t="s">
        <v>85</v>
      </c>
      <c r="X137" t="s"/>
      <c r="Y137" t="s">
        <v>86</v>
      </c>
      <c r="Z137">
        <f>HYPERLINK("https://hotelmonitor-cachepage.eclerx.com/savepage/tk_15429538746427531_sr_2036.html","info")</f>
        <v/>
      </c>
      <c r="AA137" t="n">
        <v>80131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89</v>
      </c>
      <c r="AO137" t="s">
        <v>380</v>
      </c>
      <c r="AP137" t="n">
        <v>8</v>
      </c>
      <c r="AQ137" t="s">
        <v>91</v>
      </c>
      <c r="AR137" t="s">
        <v>71</v>
      </c>
      <c r="AS137" t="s"/>
      <c r="AT137" t="s">
        <v>92</v>
      </c>
      <c r="AU137" t="s"/>
      <c r="AV137" t="s">
        <v>93</v>
      </c>
      <c r="AW137" t="s"/>
      <c r="AX137" t="s"/>
      <c r="AY137" t="n">
        <v>1776810</v>
      </c>
      <c r="AZ137" t="s">
        <v>377</v>
      </c>
      <c r="BA137" t="s"/>
      <c r="BB137" t="n">
        <v>64149</v>
      </c>
      <c r="BC137" t="n">
        <v>98.81948333</v>
      </c>
      <c r="BD137" t="n">
        <v>8.038205555999999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108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371</v>
      </c>
      <c r="F138" t="n">
        <v>545202</v>
      </c>
      <c r="G138" t="s">
        <v>74</v>
      </c>
      <c r="H138" t="s">
        <v>75</v>
      </c>
      <c r="I138" t="s"/>
      <c r="J138" t="s">
        <v>76</v>
      </c>
      <c r="K138" t="n">
        <v>76.54000000000001</v>
      </c>
      <c r="L138" t="s">
        <v>77</v>
      </c>
      <c r="M138" t="s">
        <v>378</v>
      </c>
      <c r="N138" t="s">
        <v>373</v>
      </c>
      <c r="O138" t="s">
        <v>80</v>
      </c>
      <c r="P138" t="s">
        <v>374</v>
      </c>
      <c r="Q138" t="s"/>
      <c r="R138" t="s">
        <v>150</v>
      </c>
      <c r="S138" t="s">
        <v>379</v>
      </c>
      <c r="T138" t="s">
        <v>83</v>
      </c>
      <c r="U138" t="s"/>
      <c r="V138" t="s">
        <v>84</v>
      </c>
      <c r="W138" t="s">
        <v>85</v>
      </c>
      <c r="X138" t="s"/>
      <c r="Y138" t="s">
        <v>86</v>
      </c>
      <c r="Z138">
        <f>HYPERLINK("https://hotelmonitor-cachepage.eclerx.com/savepage/tk_15429538746427531_sr_2036.html","info")</f>
        <v/>
      </c>
      <c r="AA138" t="n">
        <v>80131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89</v>
      </c>
      <c r="AO138" t="s">
        <v>380</v>
      </c>
      <c r="AP138" t="n">
        <v>8</v>
      </c>
      <c r="AQ138" t="s">
        <v>91</v>
      </c>
      <c r="AR138" t="s">
        <v>109</v>
      </c>
      <c r="AS138" t="s"/>
      <c r="AT138" t="s">
        <v>92</v>
      </c>
      <c r="AU138" t="s"/>
      <c r="AV138" t="s">
        <v>93</v>
      </c>
      <c r="AW138" t="s"/>
      <c r="AX138" t="s"/>
      <c r="AY138" t="n">
        <v>1776810</v>
      </c>
      <c r="AZ138" t="s">
        <v>377</v>
      </c>
      <c r="BA138" t="s"/>
      <c r="BB138" t="n">
        <v>64149</v>
      </c>
      <c r="BC138" t="n">
        <v>98.81948333</v>
      </c>
      <c r="BD138" t="n">
        <v>8.038205555999999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108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371</v>
      </c>
      <c r="F139" t="n">
        <v>545202</v>
      </c>
      <c r="G139" t="s">
        <v>74</v>
      </c>
      <c r="H139" t="s">
        <v>75</v>
      </c>
      <c r="I139" t="s"/>
      <c r="J139" t="s">
        <v>76</v>
      </c>
      <c r="K139" t="n">
        <v>79.45</v>
      </c>
      <c r="L139" t="s">
        <v>77</v>
      </c>
      <c r="M139" t="s">
        <v>381</v>
      </c>
      <c r="N139" t="s">
        <v>382</v>
      </c>
      <c r="O139" t="s">
        <v>80</v>
      </c>
      <c r="P139" t="s">
        <v>374</v>
      </c>
      <c r="Q139" t="s"/>
      <c r="R139" t="s">
        <v>150</v>
      </c>
      <c r="S139" t="s">
        <v>383</v>
      </c>
      <c r="T139" t="s">
        <v>83</v>
      </c>
      <c r="U139" t="s"/>
      <c r="V139" t="s">
        <v>84</v>
      </c>
      <c r="W139" t="s">
        <v>173</v>
      </c>
      <c r="X139" t="s"/>
      <c r="Y139" t="s">
        <v>86</v>
      </c>
      <c r="Z139">
        <f>HYPERLINK("https://hotelmonitor-cachepage.eclerx.com/savepage/tk_15429538746427531_sr_2036.html","info")</f>
        <v/>
      </c>
      <c r="AA139" t="n">
        <v>80131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89</v>
      </c>
      <c r="AO139" t="s">
        <v>380</v>
      </c>
      <c r="AP139" t="n">
        <v>8</v>
      </c>
      <c r="AQ139" t="s">
        <v>91</v>
      </c>
      <c r="AR139" t="s">
        <v>71</v>
      </c>
      <c r="AS139" t="s"/>
      <c r="AT139" t="s">
        <v>92</v>
      </c>
      <c r="AU139" t="s"/>
      <c r="AV139" t="s">
        <v>93</v>
      </c>
      <c r="AW139" t="s"/>
      <c r="AX139" t="s"/>
      <c r="AY139" t="n">
        <v>1776810</v>
      </c>
      <c r="AZ139" t="s">
        <v>377</v>
      </c>
      <c r="BA139" t="s"/>
      <c r="BB139" t="n">
        <v>64149</v>
      </c>
      <c r="BC139" t="n">
        <v>98.81948333</v>
      </c>
      <c r="BD139" t="n">
        <v>8.038205555999999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108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371</v>
      </c>
      <c r="F140" t="n">
        <v>545202</v>
      </c>
      <c r="G140" t="s">
        <v>74</v>
      </c>
      <c r="H140" t="s">
        <v>75</v>
      </c>
      <c r="I140" t="s"/>
      <c r="J140" t="s">
        <v>76</v>
      </c>
      <c r="K140" t="n">
        <v>79.45</v>
      </c>
      <c r="L140" t="s">
        <v>77</v>
      </c>
      <c r="M140" t="s">
        <v>381</v>
      </c>
      <c r="N140" t="s">
        <v>382</v>
      </c>
      <c r="O140" t="s">
        <v>80</v>
      </c>
      <c r="P140" t="s">
        <v>374</v>
      </c>
      <c r="Q140" t="s"/>
      <c r="R140" t="s">
        <v>150</v>
      </c>
      <c r="S140" t="s">
        <v>383</v>
      </c>
      <c r="T140" t="s">
        <v>83</v>
      </c>
      <c r="U140" t="s"/>
      <c r="V140" t="s">
        <v>84</v>
      </c>
      <c r="W140" t="s">
        <v>173</v>
      </c>
      <c r="X140" t="s"/>
      <c r="Y140" t="s">
        <v>86</v>
      </c>
      <c r="Z140">
        <f>HYPERLINK("https://hotelmonitor-cachepage.eclerx.com/savepage/tk_15429538746427531_sr_2036.html","info")</f>
        <v/>
      </c>
      <c r="AA140" t="n">
        <v>80131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89</v>
      </c>
      <c r="AO140" t="s">
        <v>380</v>
      </c>
      <c r="AP140" t="n">
        <v>8</v>
      </c>
      <c r="AQ140" t="s">
        <v>91</v>
      </c>
      <c r="AR140" t="s">
        <v>109</v>
      </c>
      <c r="AS140" t="s"/>
      <c r="AT140" t="s">
        <v>92</v>
      </c>
      <c r="AU140" t="s"/>
      <c r="AV140" t="s">
        <v>93</v>
      </c>
      <c r="AW140" t="s"/>
      <c r="AX140" t="s"/>
      <c r="AY140" t="n">
        <v>1776810</v>
      </c>
      <c r="AZ140" t="s">
        <v>377</v>
      </c>
      <c r="BA140" t="s"/>
      <c r="BB140" t="n">
        <v>64149</v>
      </c>
      <c r="BC140" t="n">
        <v>98.81948333</v>
      </c>
      <c r="BD140" t="n">
        <v>8.038205555999999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108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371</v>
      </c>
      <c r="F141" t="n">
        <v>545202</v>
      </c>
      <c r="G141" t="s">
        <v>74</v>
      </c>
      <c r="H141" t="s">
        <v>75</v>
      </c>
      <c r="I141" t="s"/>
      <c r="J141" t="s">
        <v>76</v>
      </c>
      <c r="K141" t="n">
        <v>85.26000000000001</v>
      </c>
      <c r="L141" t="s">
        <v>77</v>
      </c>
      <c r="M141" t="s">
        <v>384</v>
      </c>
      <c r="N141" t="s">
        <v>382</v>
      </c>
      <c r="O141" t="s">
        <v>80</v>
      </c>
      <c r="P141" t="s">
        <v>374</v>
      </c>
      <c r="Q141" t="s"/>
      <c r="R141" t="s">
        <v>150</v>
      </c>
      <c r="S141" t="s">
        <v>385</v>
      </c>
      <c r="T141" t="s">
        <v>83</v>
      </c>
      <c r="U141" t="s"/>
      <c r="V141" t="s">
        <v>84</v>
      </c>
      <c r="W141" t="s">
        <v>85</v>
      </c>
      <c r="X141" t="s"/>
      <c r="Y141" t="s">
        <v>86</v>
      </c>
      <c r="Z141">
        <f>HYPERLINK("https://hotelmonitor-cachepage.eclerx.com/savepage/tk_15429538746427531_sr_2036.html","info")</f>
        <v/>
      </c>
      <c r="AA141" t="n">
        <v>80131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89</v>
      </c>
      <c r="AO141" t="s">
        <v>380</v>
      </c>
      <c r="AP141" t="n">
        <v>8</v>
      </c>
      <c r="AQ141" t="s">
        <v>91</v>
      </c>
      <c r="AR141" t="s">
        <v>71</v>
      </c>
      <c r="AS141" t="s"/>
      <c r="AT141" t="s">
        <v>92</v>
      </c>
      <c r="AU141" t="s"/>
      <c r="AV141" t="s">
        <v>93</v>
      </c>
      <c r="AW141" t="s"/>
      <c r="AX141" t="s"/>
      <c r="AY141" t="n">
        <v>1776810</v>
      </c>
      <c r="AZ141" t="s">
        <v>377</v>
      </c>
      <c r="BA141" t="s"/>
      <c r="BB141" t="n">
        <v>64149</v>
      </c>
      <c r="BC141" t="n">
        <v>98.81948333</v>
      </c>
      <c r="BD141" t="n">
        <v>8.038205555999999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108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371</v>
      </c>
      <c r="F142" t="n">
        <v>545202</v>
      </c>
      <c r="G142" t="s">
        <v>74</v>
      </c>
      <c r="H142" t="s">
        <v>75</v>
      </c>
      <c r="I142" t="s"/>
      <c r="J142" t="s">
        <v>76</v>
      </c>
      <c r="K142" t="n">
        <v>85.26000000000001</v>
      </c>
      <c r="L142" t="s">
        <v>77</v>
      </c>
      <c r="M142" t="s">
        <v>384</v>
      </c>
      <c r="N142" t="s">
        <v>382</v>
      </c>
      <c r="O142" t="s">
        <v>80</v>
      </c>
      <c r="P142" t="s">
        <v>374</v>
      </c>
      <c r="Q142" t="s"/>
      <c r="R142" t="s">
        <v>150</v>
      </c>
      <c r="S142" t="s">
        <v>385</v>
      </c>
      <c r="T142" t="s">
        <v>83</v>
      </c>
      <c r="U142" t="s"/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HYPERLINK("https://hotelmonitor-cachepage.eclerx.com/savepage/tk_15429538746427531_sr_2036.html","info")</f>
        <v/>
      </c>
      <c r="AA142" t="n">
        <v>80131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89</v>
      </c>
      <c r="AO142" t="s">
        <v>380</v>
      </c>
      <c r="AP142" t="n">
        <v>8</v>
      </c>
      <c r="AQ142" t="s">
        <v>91</v>
      </c>
      <c r="AR142" t="s">
        <v>109</v>
      </c>
      <c r="AS142" t="s"/>
      <c r="AT142" t="s">
        <v>92</v>
      </c>
      <c r="AU142" t="s"/>
      <c r="AV142" t="s">
        <v>93</v>
      </c>
      <c r="AW142" t="s"/>
      <c r="AX142" t="s"/>
      <c r="AY142" t="n">
        <v>1776810</v>
      </c>
      <c r="AZ142" t="s">
        <v>377</v>
      </c>
      <c r="BA142" t="s"/>
      <c r="BB142" t="n">
        <v>64149</v>
      </c>
      <c r="BC142" t="n">
        <v>98.81948333</v>
      </c>
      <c r="BD142" t="n">
        <v>8.038205555999999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108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371</v>
      </c>
      <c r="F143" t="n">
        <v>545202</v>
      </c>
      <c r="G143" t="s">
        <v>74</v>
      </c>
      <c r="H143" t="s">
        <v>75</v>
      </c>
      <c r="I143" t="s"/>
      <c r="J143" t="s">
        <v>76</v>
      </c>
      <c r="K143" t="n">
        <v>93.95999999999999</v>
      </c>
      <c r="L143" t="s">
        <v>77</v>
      </c>
      <c r="M143" t="s">
        <v>386</v>
      </c>
      <c r="N143" t="s">
        <v>387</v>
      </c>
      <c r="O143" t="s">
        <v>80</v>
      </c>
      <c r="P143" t="s">
        <v>374</v>
      </c>
      <c r="Q143" t="s"/>
      <c r="R143" t="s">
        <v>150</v>
      </c>
      <c r="S143" t="s">
        <v>388</v>
      </c>
      <c r="T143" t="s">
        <v>83</v>
      </c>
      <c r="U143" t="s"/>
      <c r="V143" t="s">
        <v>84</v>
      </c>
      <c r="W143" t="s">
        <v>85</v>
      </c>
      <c r="X143" t="s"/>
      <c r="Y143" t="s">
        <v>86</v>
      </c>
      <c r="Z143">
        <f>HYPERLINK("https://hotelmonitor-cachepage.eclerx.com/savepage/tk_15429538746427531_sr_2036.html","info")</f>
        <v/>
      </c>
      <c r="AA143" t="n">
        <v>80131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89</v>
      </c>
      <c r="AO143" t="s">
        <v>380</v>
      </c>
      <c r="AP143" t="n">
        <v>8</v>
      </c>
      <c r="AQ143" t="s">
        <v>91</v>
      </c>
      <c r="AR143" t="s">
        <v>71</v>
      </c>
      <c r="AS143" t="s"/>
      <c r="AT143" t="s">
        <v>92</v>
      </c>
      <c r="AU143" t="s"/>
      <c r="AV143" t="s">
        <v>93</v>
      </c>
      <c r="AW143" t="s"/>
      <c r="AX143" t="s"/>
      <c r="AY143" t="n">
        <v>1776810</v>
      </c>
      <c r="AZ143" t="s">
        <v>377</v>
      </c>
      <c r="BA143" t="s"/>
      <c r="BB143" t="n">
        <v>64149</v>
      </c>
      <c r="BC143" t="n">
        <v>98.81948333</v>
      </c>
      <c r="BD143" t="n">
        <v>8.038205555999999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108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371</v>
      </c>
      <c r="F144" t="n">
        <v>545202</v>
      </c>
      <c r="G144" t="s">
        <v>74</v>
      </c>
      <c r="H144" t="s">
        <v>75</v>
      </c>
      <c r="I144" t="s"/>
      <c r="J144" t="s">
        <v>76</v>
      </c>
      <c r="K144" t="n">
        <v>93.95999999999999</v>
      </c>
      <c r="L144" t="s">
        <v>77</v>
      </c>
      <c r="M144" t="s">
        <v>386</v>
      </c>
      <c r="N144" t="s">
        <v>387</v>
      </c>
      <c r="O144" t="s">
        <v>80</v>
      </c>
      <c r="P144" t="s">
        <v>374</v>
      </c>
      <c r="Q144" t="s"/>
      <c r="R144" t="s">
        <v>150</v>
      </c>
      <c r="S144" t="s">
        <v>388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HYPERLINK("https://hotelmonitor-cachepage.eclerx.com/savepage/tk_15429538746427531_sr_2036.html","info")</f>
        <v/>
      </c>
      <c r="AA144" t="n">
        <v>80131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89</v>
      </c>
      <c r="AO144" t="s">
        <v>380</v>
      </c>
      <c r="AP144" t="n">
        <v>8</v>
      </c>
      <c r="AQ144" t="s">
        <v>91</v>
      </c>
      <c r="AR144" t="s">
        <v>109</v>
      </c>
      <c r="AS144" t="s"/>
      <c r="AT144" t="s">
        <v>92</v>
      </c>
      <c r="AU144" t="s"/>
      <c r="AV144" t="s">
        <v>93</v>
      </c>
      <c r="AW144" t="s"/>
      <c r="AX144" t="s"/>
      <c r="AY144" t="n">
        <v>1776810</v>
      </c>
      <c r="AZ144" t="s">
        <v>377</v>
      </c>
      <c r="BA144" t="s"/>
      <c r="BB144" t="n">
        <v>64149</v>
      </c>
      <c r="BC144" t="n">
        <v>98.81948333</v>
      </c>
      <c r="BD144" t="n">
        <v>8.038205555999999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108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371</v>
      </c>
      <c r="F145" t="n">
        <v>545202</v>
      </c>
      <c r="G145" t="s">
        <v>74</v>
      </c>
      <c r="H145" t="s">
        <v>75</v>
      </c>
      <c r="I145" t="s"/>
      <c r="J145" t="s">
        <v>76</v>
      </c>
      <c r="K145" t="n">
        <v>97.26000000000001</v>
      </c>
      <c r="L145" t="s">
        <v>77</v>
      </c>
      <c r="M145" t="s">
        <v>389</v>
      </c>
      <c r="N145" t="s">
        <v>373</v>
      </c>
      <c r="O145" t="s">
        <v>80</v>
      </c>
      <c r="P145" t="s">
        <v>374</v>
      </c>
      <c r="Q145" t="s"/>
      <c r="R145" t="s">
        <v>150</v>
      </c>
      <c r="S145" t="s">
        <v>390</v>
      </c>
      <c r="T145" t="s">
        <v>83</v>
      </c>
      <c r="U145" t="s"/>
      <c r="V145" t="s">
        <v>84</v>
      </c>
      <c r="W145" t="s">
        <v>173</v>
      </c>
      <c r="X145" t="s"/>
      <c r="Y145" t="s">
        <v>86</v>
      </c>
      <c r="Z145">
        <f>HYPERLINK("https://hotelmonitor-cachepage.eclerx.com/savepage/tk_15429538746427531_sr_2036.html","info")</f>
        <v/>
      </c>
      <c r="AA145" t="n">
        <v>80131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89</v>
      </c>
      <c r="AO145" t="s">
        <v>391</v>
      </c>
      <c r="AP145" t="n">
        <v>8</v>
      </c>
      <c r="AQ145" t="s">
        <v>91</v>
      </c>
      <c r="AR145" t="s">
        <v>120</v>
      </c>
      <c r="AS145" t="s"/>
      <c r="AT145" t="s">
        <v>92</v>
      </c>
      <c r="AU145" t="s"/>
      <c r="AV145" t="s">
        <v>93</v>
      </c>
      <c r="AW145" t="s"/>
      <c r="AX145" t="s"/>
      <c r="AY145" t="n">
        <v>1776810</v>
      </c>
      <c r="AZ145" t="s">
        <v>377</v>
      </c>
      <c r="BA145" t="s"/>
      <c r="BB145" t="n">
        <v>64149</v>
      </c>
      <c r="BC145" t="n">
        <v>98.81948333</v>
      </c>
      <c r="BD145" t="n">
        <v>8.038205555999999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108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371</v>
      </c>
      <c r="F146" t="n">
        <v>545202</v>
      </c>
      <c r="G146" t="s">
        <v>74</v>
      </c>
      <c r="H146" t="s">
        <v>75</v>
      </c>
      <c r="I146" t="s"/>
      <c r="J146" t="s">
        <v>76</v>
      </c>
      <c r="K146" t="n">
        <v>105.2</v>
      </c>
      <c r="L146" t="s">
        <v>77</v>
      </c>
      <c r="M146" t="s">
        <v>392</v>
      </c>
      <c r="N146" t="s">
        <v>373</v>
      </c>
      <c r="O146" t="s">
        <v>80</v>
      </c>
      <c r="P146" t="s">
        <v>374</v>
      </c>
      <c r="Q146" t="s"/>
      <c r="R146" t="s">
        <v>150</v>
      </c>
      <c r="S146" t="s">
        <v>393</v>
      </c>
      <c r="T146" t="s">
        <v>83</v>
      </c>
      <c r="U146" t="s"/>
      <c r="V146" t="s">
        <v>84</v>
      </c>
      <c r="W146" t="s">
        <v>85</v>
      </c>
      <c r="X146" t="s"/>
      <c r="Y146" t="s">
        <v>86</v>
      </c>
      <c r="Z146">
        <f>HYPERLINK("https://hotelmonitor-cachepage.eclerx.com/savepage/tk_15429538746427531_sr_2036.html","info")</f>
        <v/>
      </c>
      <c r="AA146" t="n">
        <v>80131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>
        <v>136</v>
      </c>
      <c r="AP146" t="n">
        <v>8</v>
      </c>
      <c r="AQ146" t="s">
        <v>91</v>
      </c>
      <c r="AR146" t="s">
        <v>120</v>
      </c>
      <c r="AS146" t="s"/>
      <c r="AT146" t="s">
        <v>92</v>
      </c>
      <c r="AU146" t="s"/>
      <c r="AV146" t="s">
        <v>93</v>
      </c>
      <c r="AW146" t="s"/>
      <c r="AX146" t="s"/>
      <c r="AY146" t="n">
        <v>1776810</v>
      </c>
      <c r="AZ146" t="s">
        <v>377</v>
      </c>
      <c r="BA146" t="s"/>
      <c r="BB146" t="n">
        <v>64149</v>
      </c>
      <c r="BC146" t="n">
        <v>98.81948333</v>
      </c>
      <c r="BD146" t="n">
        <v>8.038205555999999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108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371</v>
      </c>
      <c r="F147" t="n">
        <v>545202</v>
      </c>
      <c r="G147" t="s">
        <v>74</v>
      </c>
      <c r="H147" t="s">
        <v>75</v>
      </c>
      <c r="I147" t="s"/>
      <c r="J147" t="s">
        <v>76</v>
      </c>
      <c r="K147" t="n">
        <v>109.17</v>
      </c>
      <c r="L147" t="s">
        <v>77</v>
      </c>
      <c r="M147" t="s">
        <v>394</v>
      </c>
      <c r="N147" t="s">
        <v>382</v>
      </c>
      <c r="O147" t="s">
        <v>80</v>
      </c>
      <c r="P147" t="s">
        <v>374</v>
      </c>
      <c r="Q147" t="s"/>
      <c r="R147" t="s">
        <v>150</v>
      </c>
      <c r="S147" t="s">
        <v>395</v>
      </c>
      <c r="T147" t="s">
        <v>83</v>
      </c>
      <c r="U147" t="s"/>
      <c r="V147" t="s">
        <v>84</v>
      </c>
      <c r="W147" t="s">
        <v>173</v>
      </c>
      <c r="X147" t="s"/>
      <c r="Y147" t="s">
        <v>86</v>
      </c>
      <c r="Z147">
        <f>HYPERLINK("https://hotelmonitor-cachepage.eclerx.com/savepage/tk_15429538746427531_sr_2036.html","info")</f>
        <v/>
      </c>
      <c r="AA147" t="n">
        <v>80131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88</v>
      </c>
      <c r="AO147" t="s">
        <v>136</v>
      </c>
      <c r="AP147" t="n">
        <v>8</v>
      </c>
      <c r="AQ147" t="s">
        <v>91</v>
      </c>
      <c r="AR147" t="s">
        <v>120</v>
      </c>
      <c r="AS147" t="s"/>
      <c r="AT147" t="s">
        <v>92</v>
      </c>
      <c r="AU147" t="s"/>
      <c r="AV147" t="s">
        <v>93</v>
      </c>
      <c r="AW147" t="s"/>
      <c r="AX147" t="s"/>
      <c r="AY147" t="n">
        <v>1776810</v>
      </c>
      <c r="AZ147" t="s">
        <v>377</v>
      </c>
      <c r="BA147" t="s"/>
      <c r="BB147" t="n">
        <v>64149</v>
      </c>
      <c r="BC147" t="n">
        <v>98.81948333</v>
      </c>
      <c r="BD147" t="n">
        <v>8.038205555999999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108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371</v>
      </c>
      <c r="F148" t="n">
        <v>545202</v>
      </c>
      <c r="G148" t="s">
        <v>74</v>
      </c>
      <c r="H148" t="s">
        <v>75</v>
      </c>
      <c r="I148" t="s"/>
      <c r="J148" t="s">
        <v>76</v>
      </c>
      <c r="K148" t="n">
        <v>117.11</v>
      </c>
      <c r="L148" t="s">
        <v>77</v>
      </c>
      <c r="M148" t="s">
        <v>396</v>
      </c>
      <c r="N148" t="s">
        <v>382</v>
      </c>
      <c r="O148" t="s">
        <v>80</v>
      </c>
      <c r="P148" t="s">
        <v>374</v>
      </c>
      <c r="Q148" t="s"/>
      <c r="R148" t="s">
        <v>150</v>
      </c>
      <c r="S148" t="s">
        <v>397</v>
      </c>
      <c r="T148" t="s">
        <v>83</v>
      </c>
      <c r="U148" t="s"/>
      <c r="V148" t="s">
        <v>84</v>
      </c>
      <c r="W148" t="s">
        <v>85</v>
      </c>
      <c r="X148" t="s"/>
      <c r="Y148" t="s">
        <v>86</v>
      </c>
      <c r="Z148">
        <f>HYPERLINK("https://hotelmonitor-cachepage.eclerx.com/savepage/tk_15429538746427531_sr_2036.html","info")</f>
        <v/>
      </c>
      <c r="AA148" t="n">
        <v>80131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88</v>
      </c>
      <c r="AO148" t="s">
        <v>136</v>
      </c>
      <c r="AP148" t="n">
        <v>8</v>
      </c>
      <c r="AQ148" t="s">
        <v>91</v>
      </c>
      <c r="AR148" t="s">
        <v>120</v>
      </c>
      <c r="AS148" t="s"/>
      <c r="AT148" t="s">
        <v>92</v>
      </c>
      <c r="AU148" t="s"/>
      <c r="AV148" t="s">
        <v>93</v>
      </c>
      <c r="AW148" t="s"/>
      <c r="AX148" t="s"/>
      <c r="AY148" t="n">
        <v>1776810</v>
      </c>
      <c r="AZ148" t="s">
        <v>377</v>
      </c>
      <c r="BA148" t="s"/>
      <c r="BB148" t="n">
        <v>64149</v>
      </c>
      <c r="BC148" t="n">
        <v>98.81948333</v>
      </c>
      <c r="BD148" t="n">
        <v>8.038205555999999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108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371</v>
      </c>
      <c r="F149" t="n">
        <v>545202</v>
      </c>
      <c r="G149" t="s">
        <v>74</v>
      </c>
      <c r="H149" t="s">
        <v>75</v>
      </c>
      <c r="I149" t="s"/>
      <c r="J149" t="s">
        <v>76</v>
      </c>
      <c r="K149" t="n">
        <v>129.02</v>
      </c>
      <c r="L149" t="s">
        <v>77</v>
      </c>
      <c r="M149" t="s">
        <v>293</v>
      </c>
      <c r="N149" t="s">
        <v>387</v>
      </c>
      <c r="O149" t="s">
        <v>80</v>
      </c>
      <c r="P149" t="s">
        <v>374</v>
      </c>
      <c r="Q149" t="s"/>
      <c r="R149" t="s">
        <v>150</v>
      </c>
      <c r="S149" t="s">
        <v>294</v>
      </c>
      <c r="T149" t="s">
        <v>83</v>
      </c>
      <c r="U149" t="s"/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HYPERLINK("https://hotelmonitor-cachepage.eclerx.com/savepage/tk_15429538746427531_sr_2036.html","info")</f>
        <v/>
      </c>
      <c r="AA149" t="n">
        <v>80131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88</v>
      </c>
      <c r="AO149" t="s">
        <v>136</v>
      </c>
      <c r="AP149" t="n">
        <v>8</v>
      </c>
      <c r="AQ149" t="s">
        <v>91</v>
      </c>
      <c r="AR149" t="s">
        <v>120</v>
      </c>
      <c r="AS149" t="s"/>
      <c r="AT149" t="s">
        <v>92</v>
      </c>
      <c r="AU149" t="s"/>
      <c r="AV149" t="s">
        <v>93</v>
      </c>
      <c r="AW149" t="s"/>
      <c r="AX149" t="s"/>
      <c r="AY149" t="n">
        <v>1776810</v>
      </c>
      <c r="AZ149" t="s">
        <v>377</v>
      </c>
      <c r="BA149" t="s"/>
      <c r="BB149" t="n">
        <v>64149</v>
      </c>
      <c r="BC149" t="n">
        <v>98.81948333</v>
      </c>
      <c r="BD149" t="n">
        <v>8.038205555999999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108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398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21.02</v>
      </c>
      <c r="L150" t="s">
        <v>77</v>
      </c>
      <c r="M150" t="s">
        <v>399</v>
      </c>
      <c r="N150" t="s">
        <v>400</v>
      </c>
      <c r="O150" t="s">
        <v>80</v>
      </c>
      <c r="P150" t="s">
        <v>398</v>
      </c>
      <c r="Q150" t="s"/>
      <c r="R150" t="s">
        <v>81</v>
      </c>
      <c r="S150" t="s">
        <v>401</v>
      </c>
      <c r="T150" t="s">
        <v>83</v>
      </c>
      <c r="U150" t="s"/>
      <c r="V150" t="s">
        <v>84</v>
      </c>
      <c r="W150" t="s">
        <v>173</v>
      </c>
      <c r="X150" t="s"/>
      <c r="Y150" t="s">
        <v>86</v>
      </c>
      <c r="Z150">
        <f>HYPERLINK("https://hotelmonitor-cachepage.eclerx.com/savepage/tk_15429539759623895_sr_2036.html","info")</f>
        <v/>
      </c>
      <c r="AA150" t="n">
        <v>-3791833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88</v>
      </c>
      <c r="AO150" t="s">
        <v>136</v>
      </c>
      <c r="AP150" t="n">
        <v>30</v>
      </c>
      <c r="AQ150" t="s">
        <v>91</v>
      </c>
      <c r="AR150" t="s">
        <v>120</v>
      </c>
      <c r="AS150" t="s"/>
      <c r="AT150" t="s">
        <v>92</v>
      </c>
      <c r="AU150" t="s"/>
      <c r="AV150" t="s">
        <v>93</v>
      </c>
      <c r="AW150" t="s"/>
      <c r="AX150" t="s"/>
      <c r="AY150" t="n">
        <v>3791833</v>
      </c>
      <c r="AZ150" t="s">
        <v>402</v>
      </c>
      <c r="BA150" t="s"/>
      <c r="BB150" t="n">
        <v>1144731</v>
      </c>
      <c r="BC150" t="n">
        <v>98.96945715</v>
      </c>
      <c r="BD150" t="n">
        <v>7.813621404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94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403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36</v>
      </c>
      <c r="L151" t="s">
        <v>77</v>
      </c>
      <c r="M151" t="s">
        <v>404</v>
      </c>
      <c r="N151" t="s">
        <v>405</v>
      </c>
      <c r="O151" t="s">
        <v>80</v>
      </c>
      <c r="P151" t="s">
        <v>403</v>
      </c>
      <c r="Q151" t="s"/>
      <c r="R151" t="s">
        <v>81</v>
      </c>
      <c r="S151" t="s">
        <v>406</v>
      </c>
      <c r="T151" t="s">
        <v>83</v>
      </c>
      <c r="U151" t="s"/>
      <c r="V151" t="s">
        <v>84</v>
      </c>
      <c r="W151" t="s">
        <v>173</v>
      </c>
      <c r="X151" t="s"/>
      <c r="Y151" t="s">
        <v>86</v>
      </c>
      <c r="Z151">
        <f>HYPERLINK("https://hotelmonitor-cachepage.eclerx.com/savepage/tk_15429539668668063_sr_2036.html","info")</f>
        <v/>
      </c>
      <c r="AA151" t="n">
        <v>-4708278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88</v>
      </c>
      <c r="AO151" t="s">
        <v>136</v>
      </c>
      <c r="AP151" t="n">
        <v>27</v>
      </c>
      <c r="AQ151" t="s">
        <v>91</v>
      </c>
      <c r="AR151" t="s">
        <v>120</v>
      </c>
      <c r="AS151" t="s"/>
      <c r="AT151" t="s">
        <v>92</v>
      </c>
      <c r="AU151" t="s"/>
      <c r="AV151" t="s">
        <v>93</v>
      </c>
      <c r="AW151" t="s"/>
      <c r="AX151" t="s"/>
      <c r="AY151" t="n">
        <v>4708278</v>
      </c>
      <c r="AZ151" t="s">
        <v>407</v>
      </c>
      <c r="BA151" t="s"/>
      <c r="BB151" t="n">
        <v>1658057</v>
      </c>
      <c r="BC151" t="n">
        <v>98.95238500000001</v>
      </c>
      <c r="BD151" t="n">
        <v>7.829419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94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403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40.36</v>
      </c>
      <c r="L152" t="s">
        <v>77</v>
      </c>
      <c r="M152" t="s">
        <v>408</v>
      </c>
      <c r="N152" t="s">
        <v>250</v>
      </c>
      <c r="O152" t="s">
        <v>80</v>
      </c>
      <c r="P152" t="s">
        <v>403</v>
      </c>
      <c r="Q152" t="s"/>
      <c r="R152" t="s">
        <v>81</v>
      </c>
      <c r="S152" t="s">
        <v>409</v>
      </c>
      <c r="T152" t="s">
        <v>83</v>
      </c>
      <c r="U152" t="s"/>
      <c r="V152" t="s">
        <v>84</v>
      </c>
      <c r="W152" t="s">
        <v>173</v>
      </c>
      <c r="X152" t="s"/>
      <c r="Y152" t="s">
        <v>86</v>
      </c>
      <c r="Z152">
        <f>HYPERLINK("https://hotelmonitor-cachepage.eclerx.com/savepage/tk_15429539668668063_sr_2036.html","info")</f>
        <v/>
      </c>
      <c r="AA152" t="n">
        <v>-4708278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88</v>
      </c>
      <c r="AO152" t="s">
        <v>136</v>
      </c>
      <c r="AP152" t="n">
        <v>27</v>
      </c>
      <c r="AQ152" t="s">
        <v>91</v>
      </c>
      <c r="AR152" t="s">
        <v>120</v>
      </c>
      <c r="AS152" t="s"/>
      <c r="AT152" t="s">
        <v>92</v>
      </c>
      <c r="AU152" t="s"/>
      <c r="AV152" t="s">
        <v>93</v>
      </c>
      <c r="AW152" t="s"/>
      <c r="AX152" t="s"/>
      <c r="AY152" t="n">
        <v>4708278</v>
      </c>
      <c r="AZ152" t="s">
        <v>407</v>
      </c>
      <c r="BA152" t="s"/>
      <c r="BB152" t="n">
        <v>1658057</v>
      </c>
      <c r="BC152" t="n">
        <v>98.95238500000001</v>
      </c>
      <c r="BD152" t="n">
        <v>7.829419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94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403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54.54</v>
      </c>
      <c r="L153" t="s">
        <v>77</v>
      </c>
      <c r="M153" t="s">
        <v>410</v>
      </c>
      <c r="N153" t="s">
        <v>411</v>
      </c>
      <c r="O153" t="s">
        <v>80</v>
      </c>
      <c r="P153" t="s">
        <v>403</v>
      </c>
      <c r="Q153" t="s"/>
      <c r="R153" t="s">
        <v>81</v>
      </c>
      <c r="S153" t="s">
        <v>412</v>
      </c>
      <c r="T153" t="s">
        <v>83</v>
      </c>
      <c r="U153" t="s"/>
      <c r="V153" t="s">
        <v>84</v>
      </c>
      <c r="W153" t="s">
        <v>173</v>
      </c>
      <c r="X153" t="s"/>
      <c r="Y153" t="s">
        <v>86</v>
      </c>
      <c r="Z153">
        <f>HYPERLINK("https://hotelmonitor-cachepage.eclerx.com/savepage/tk_15429539668668063_sr_2036.html","info")</f>
        <v/>
      </c>
      <c r="AA153" t="n">
        <v>-4708278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88</v>
      </c>
      <c r="AO153" t="s">
        <v>136</v>
      </c>
      <c r="AP153" t="n">
        <v>27</v>
      </c>
      <c r="AQ153" t="s">
        <v>91</v>
      </c>
      <c r="AR153" t="s">
        <v>120</v>
      </c>
      <c r="AS153" t="s"/>
      <c r="AT153" t="s">
        <v>92</v>
      </c>
      <c r="AU153" t="s"/>
      <c r="AV153" t="s">
        <v>93</v>
      </c>
      <c r="AW153" t="s"/>
      <c r="AX153" t="s"/>
      <c r="AY153" t="n">
        <v>4708278</v>
      </c>
      <c r="AZ153" t="s">
        <v>407</v>
      </c>
      <c r="BA153" t="s"/>
      <c r="BB153" t="n">
        <v>1658057</v>
      </c>
      <c r="BC153" t="n">
        <v>98.95238500000001</v>
      </c>
      <c r="BD153" t="n">
        <v>7.829419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94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413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21.34</v>
      </c>
      <c r="L154" t="s">
        <v>77</v>
      </c>
      <c r="M154" t="s">
        <v>414</v>
      </c>
      <c r="N154" t="s">
        <v>415</v>
      </c>
      <c r="O154" t="s">
        <v>80</v>
      </c>
      <c r="P154" t="s">
        <v>413</v>
      </c>
      <c r="Q154" t="s"/>
      <c r="R154" t="s">
        <v>81</v>
      </c>
      <c r="S154" t="s">
        <v>416</v>
      </c>
      <c r="T154" t="s">
        <v>83</v>
      </c>
      <c r="U154" t="s"/>
      <c r="V154" t="s">
        <v>84</v>
      </c>
      <c r="W154" t="s">
        <v>173</v>
      </c>
      <c r="X154" t="s"/>
      <c r="Y154" t="s">
        <v>86</v>
      </c>
      <c r="Z154">
        <f>HYPERLINK("https://hotelmonitor-cachepage.eclerx.com/savepage/tk_15429540083558023_sr_2036.html","info")</f>
        <v/>
      </c>
      <c r="AA154" t="n">
        <v>-5005179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88</v>
      </c>
      <c r="AO154" t="s">
        <v>136</v>
      </c>
      <c r="AP154" t="n">
        <v>38</v>
      </c>
      <c r="AQ154" t="s">
        <v>91</v>
      </c>
      <c r="AR154" t="s">
        <v>120</v>
      </c>
      <c r="AS154" t="s"/>
      <c r="AT154" t="s">
        <v>92</v>
      </c>
      <c r="AU154" t="s"/>
      <c r="AV154" t="s">
        <v>93</v>
      </c>
      <c r="AW154" t="s"/>
      <c r="AX154" t="s"/>
      <c r="AY154" t="n">
        <v>5005179</v>
      </c>
      <c r="AZ154" t="s">
        <v>417</v>
      </c>
      <c r="BA154" t="s"/>
      <c r="BB154" t="n">
        <v>1148723</v>
      </c>
      <c r="BC154" t="n">
        <v>98.9760956168175</v>
      </c>
      <c r="BD154" t="n">
        <v>7.80493351704063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94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418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8.93</v>
      </c>
      <c r="L155" t="s">
        <v>77</v>
      </c>
      <c r="M155" t="s">
        <v>419</v>
      </c>
      <c r="N155" t="s">
        <v>420</v>
      </c>
      <c r="O155" t="s">
        <v>80</v>
      </c>
      <c r="P155" t="s">
        <v>418</v>
      </c>
      <c r="Q155" t="s"/>
      <c r="R155" t="s">
        <v>81</v>
      </c>
      <c r="S155" t="s">
        <v>421</v>
      </c>
      <c r="T155" t="s">
        <v>83</v>
      </c>
      <c r="U155" t="s"/>
      <c r="V155" t="s">
        <v>84</v>
      </c>
      <c r="W155" t="s">
        <v>173</v>
      </c>
      <c r="X155" t="s"/>
      <c r="Y155" t="s">
        <v>86</v>
      </c>
      <c r="Z155">
        <f>HYPERLINK("https://hotelmonitor-cachepage.eclerx.com/savepage/tk_15429539803008223_sr_2036.html","info")</f>
        <v/>
      </c>
      <c r="AA155" t="n">
        <v>-4750990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88</v>
      </c>
      <c r="AO155" t="s">
        <v>136</v>
      </c>
      <c r="AP155" t="n">
        <v>31</v>
      </c>
      <c r="AQ155" t="s">
        <v>91</v>
      </c>
      <c r="AR155" t="s">
        <v>120</v>
      </c>
      <c r="AS155" t="s"/>
      <c r="AT155" t="s">
        <v>92</v>
      </c>
      <c r="AU155" t="s"/>
      <c r="AV155" t="s">
        <v>93</v>
      </c>
      <c r="AW155" t="s"/>
      <c r="AX155" t="s"/>
      <c r="AY155" t="n">
        <v>4750990</v>
      </c>
      <c r="AZ155" t="s">
        <v>422</v>
      </c>
      <c r="BA155" t="s"/>
      <c r="BB155" t="n">
        <v>978670</v>
      </c>
      <c r="BC155" t="n">
        <v>98.95840645</v>
      </c>
      <c r="BD155" t="n">
        <v>7.825347932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94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418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11.91</v>
      </c>
      <c r="L156" t="s">
        <v>77</v>
      </c>
      <c r="M156" t="s">
        <v>423</v>
      </c>
      <c r="N156" t="s">
        <v>420</v>
      </c>
      <c r="O156" t="s">
        <v>80</v>
      </c>
      <c r="P156" t="s">
        <v>418</v>
      </c>
      <c r="Q156" t="s"/>
      <c r="R156" t="s">
        <v>81</v>
      </c>
      <c r="S156" t="s">
        <v>424</v>
      </c>
      <c r="T156" t="s">
        <v>83</v>
      </c>
      <c r="U156" t="s"/>
      <c r="V156" t="s">
        <v>84</v>
      </c>
      <c r="W156" t="s">
        <v>85</v>
      </c>
      <c r="X156" t="s"/>
      <c r="Y156" t="s">
        <v>86</v>
      </c>
      <c r="Z156">
        <f>HYPERLINK("https://hotelmonitor-cachepage.eclerx.com/savepage/tk_15429539803008223_sr_2036.html","info")</f>
        <v/>
      </c>
      <c r="AA156" t="n">
        <v>-4750990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88</v>
      </c>
      <c r="AO156" t="s">
        <v>136</v>
      </c>
      <c r="AP156" t="n">
        <v>31</v>
      </c>
      <c r="AQ156" t="s">
        <v>91</v>
      </c>
      <c r="AR156" t="s">
        <v>120</v>
      </c>
      <c r="AS156" t="s"/>
      <c r="AT156" t="s">
        <v>92</v>
      </c>
      <c r="AU156" t="s"/>
      <c r="AV156" t="s">
        <v>93</v>
      </c>
      <c r="AW156" t="s"/>
      <c r="AX156" t="s"/>
      <c r="AY156" t="n">
        <v>4750990</v>
      </c>
      <c r="AZ156" t="s">
        <v>422</v>
      </c>
      <c r="BA156" t="s"/>
      <c r="BB156" t="n">
        <v>978670</v>
      </c>
      <c r="BC156" t="n">
        <v>98.95840645</v>
      </c>
      <c r="BD156" t="n">
        <v>7.825347932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94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418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10.42</v>
      </c>
      <c r="L157" t="s">
        <v>77</v>
      </c>
      <c r="M157" t="s">
        <v>425</v>
      </c>
      <c r="N157" t="s">
        <v>426</v>
      </c>
      <c r="O157" t="s">
        <v>80</v>
      </c>
      <c r="P157" t="s">
        <v>418</v>
      </c>
      <c r="Q157" t="s"/>
      <c r="R157" t="s">
        <v>81</v>
      </c>
      <c r="S157" t="s">
        <v>427</v>
      </c>
      <c r="T157" t="s">
        <v>83</v>
      </c>
      <c r="U157" t="s"/>
      <c r="V157" t="s">
        <v>84</v>
      </c>
      <c r="W157" t="s">
        <v>173</v>
      </c>
      <c r="X157" t="s"/>
      <c r="Y157" t="s">
        <v>86</v>
      </c>
      <c r="Z157">
        <f>HYPERLINK("https://hotelmonitor-cachepage.eclerx.com/savepage/tk_15429539803008223_sr_2036.html","info")</f>
        <v/>
      </c>
      <c r="AA157" t="n">
        <v>-4750990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88</v>
      </c>
      <c r="AO157" t="s">
        <v>136</v>
      </c>
      <c r="AP157" t="n">
        <v>31</v>
      </c>
      <c r="AQ157" t="s">
        <v>91</v>
      </c>
      <c r="AR157" t="s">
        <v>120</v>
      </c>
      <c r="AS157" t="s"/>
      <c r="AT157" t="s">
        <v>92</v>
      </c>
      <c r="AU157" t="s"/>
      <c r="AV157" t="s">
        <v>93</v>
      </c>
      <c r="AW157" t="s"/>
      <c r="AX157" t="s"/>
      <c r="AY157" t="n">
        <v>4750990</v>
      </c>
      <c r="AZ157" t="s">
        <v>422</v>
      </c>
      <c r="BA157" t="s"/>
      <c r="BB157" t="n">
        <v>978670</v>
      </c>
      <c r="BC157" t="n">
        <v>98.95840645</v>
      </c>
      <c r="BD157" t="n">
        <v>7.825347932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94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418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13.89</v>
      </c>
      <c r="L158" t="s">
        <v>77</v>
      </c>
      <c r="M158" t="s">
        <v>428</v>
      </c>
      <c r="N158" t="s">
        <v>426</v>
      </c>
      <c r="O158" t="s">
        <v>80</v>
      </c>
      <c r="P158" t="s">
        <v>418</v>
      </c>
      <c r="Q158" t="s"/>
      <c r="R158" t="s">
        <v>81</v>
      </c>
      <c r="S158" t="s">
        <v>429</v>
      </c>
      <c r="T158" t="s">
        <v>83</v>
      </c>
      <c r="U158" t="s"/>
      <c r="V158" t="s">
        <v>84</v>
      </c>
      <c r="W158" t="s">
        <v>85</v>
      </c>
      <c r="X158" t="s"/>
      <c r="Y158" t="s">
        <v>86</v>
      </c>
      <c r="Z158">
        <f>HYPERLINK("https://hotelmonitor-cachepage.eclerx.com/savepage/tk_15429539803008223_sr_2036.html","info")</f>
        <v/>
      </c>
      <c r="AA158" t="n">
        <v>-4750990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88</v>
      </c>
      <c r="AO158" t="s">
        <v>136</v>
      </c>
      <c r="AP158" t="n">
        <v>31</v>
      </c>
      <c r="AQ158" t="s">
        <v>91</v>
      </c>
      <c r="AR158" t="s">
        <v>120</v>
      </c>
      <c r="AS158" t="s"/>
      <c r="AT158" t="s">
        <v>92</v>
      </c>
      <c r="AU158" t="s"/>
      <c r="AV158" t="s">
        <v>93</v>
      </c>
      <c r="AW158" t="s"/>
      <c r="AX158" t="s"/>
      <c r="AY158" t="n">
        <v>4750990</v>
      </c>
      <c r="AZ158" t="s">
        <v>422</v>
      </c>
      <c r="BA158" t="s"/>
      <c r="BB158" t="n">
        <v>978670</v>
      </c>
      <c r="BC158" t="n">
        <v>98.95840645</v>
      </c>
      <c r="BD158" t="n">
        <v>7.825347932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94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418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11.91</v>
      </c>
      <c r="L159" t="s">
        <v>77</v>
      </c>
      <c r="M159" t="s">
        <v>423</v>
      </c>
      <c r="N159" t="s">
        <v>430</v>
      </c>
      <c r="O159" t="s">
        <v>80</v>
      </c>
      <c r="P159" t="s">
        <v>418</v>
      </c>
      <c r="Q159" t="s"/>
      <c r="R159" t="s">
        <v>81</v>
      </c>
      <c r="S159" t="s">
        <v>424</v>
      </c>
      <c r="T159" t="s">
        <v>83</v>
      </c>
      <c r="U159" t="s"/>
      <c r="V159" t="s">
        <v>84</v>
      </c>
      <c r="W159" t="s">
        <v>173</v>
      </c>
      <c r="X159" t="s"/>
      <c r="Y159" t="s">
        <v>86</v>
      </c>
      <c r="Z159">
        <f>HYPERLINK("https://hotelmonitor-cachepage.eclerx.com/savepage/tk_15429539803008223_sr_2036.html","info")</f>
        <v/>
      </c>
      <c r="AA159" t="n">
        <v>-4750990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88</v>
      </c>
      <c r="AO159" t="s">
        <v>136</v>
      </c>
      <c r="AP159" t="n">
        <v>31</v>
      </c>
      <c r="AQ159" t="s">
        <v>91</v>
      </c>
      <c r="AR159" t="s">
        <v>120</v>
      </c>
      <c r="AS159" t="s"/>
      <c r="AT159" t="s">
        <v>92</v>
      </c>
      <c r="AU159" t="s"/>
      <c r="AV159" t="s">
        <v>93</v>
      </c>
      <c r="AW159" t="s"/>
      <c r="AX159" t="s"/>
      <c r="AY159" t="n">
        <v>4750990</v>
      </c>
      <c r="AZ159" t="s">
        <v>422</v>
      </c>
      <c r="BA159" t="s"/>
      <c r="BB159" t="n">
        <v>978670</v>
      </c>
      <c r="BC159" t="n">
        <v>98.95840645</v>
      </c>
      <c r="BD159" t="n">
        <v>7.825347932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94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418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15.88</v>
      </c>
      <c r="L160" t="s">
        <v>77</v>
      </c>
      <c r="M160" t="s">
        <v>431</v>
      </c>
      <c r="N160" t="s">
        <v>430</v>
      </c>
      <c r="O160" t="s">
        <v>80</v>
      </c>
      <c r="P160" t="s">
        <v>418</v>
      </c>
      <c r="Q160" t="s"/>
      <c r="R160" t="s">
        <v>81</v>
      </c>
      <c r="S160" t="s">
        <v>432</v>
      </c>
      <c r="T160" t="s">
        <v>83</v>
      </c>
      <c r="U160" t="s"/>
      <c r="V160" t="s">
        <v>84</v>
      </c>
      <c r="W160" t="s">
        <v>85</v>
      </c>
      <c r="X160" t="s"/>
      <c r="Y160" t="s">
        <v>86</v>
      </c>
      <c r="Z160">
        <f>HYPERLINK("https://hotelmonitor-cachepage.eclerx.com/savepage/tk_15429539803008223_sr_2036.html","info")</f>
        <v/>
      </c>
      <c r="AA160" t="n">
        <v>-4750990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88</v>
      </c>
      <c r="AO160" t="s">
        <v>136</v>
      </c>
      <c r="AP160" t="n">
        <v>31</v>
      </c>
      <c r="AQ160" t="s">
        <v>91</v>
      </c>
      <c r="AR160" t="s">
        <v>120</v>
      </c>
      <c r="AS160" t="s"/>
      <c r="AT160" t="s">
        <v>92</v>
      </c>
      <c r="AU160" t="s"/>
      <c r="AV160" t="s">
        <v>93</v>
      </c>
      <c r="AW160" t="s"/>
      <c r="AX160" t="s"/>
      <c r="AY160" t="n">
        <v>4750990</v>
      </c>
      <c r="AZ160" t="s">
        <v>422</v>
      </c>
      <c r="BA160" t="s"/>
      <c r="BB160" t="n">
        <v>978670</v>
      </c>
      <c r="BC160" t="n">
        <v>98.95840645</v>
      </c>
      <c r="BD160" t="n">
        <v>7.825347932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94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418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14.89</v>
      </c>
      <c r="L161" t="s">
        <v>77</v>
      </c>
      <c r="M161" t="s">
        <v>433</v>
      </c>
      <c r="N161" t="s">
        <v>434</v>
      </c>
      <c r="O161" t="s">
        <v>80</v>
      </c>
      <c r="P161" t="s">
        <v>418</v>
      </c>
      <c r="Q161" t="s"/>
      <c r="R161" t="s">
        <v>81</v>
      </c>
      <c r="S161" t="s">
        <v>435</v>
      </c>
      <c r="T161" t="s">
        <v>83</v>
      </c>
      <c r="U161" t="s"/>
      <c r="V161" t="s">
        <v>84</v>
      </c>
      <c r="W161" t="s">
        <v>173</v>
      </c>
      <c r="X161" t="s"/>
      <c r="Y161" t="s">
        <v>86</v>
      </c>
      <c r="Z161">
        <f>HYPERLINK("https://hotelmonitor-cachepage.eclerx.com/savepage/tk_15429539803008223_sr_2036.html","info")</f>
        <v/>
      </c>
      <c r="AA161" t="n">
        <v>-4750990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88</v>
      </c>
      <c r="AO161" t="s">
        <v>136</v>
      </c>
      <c r="AP161" t="n">
        <v>31</v>
      </c>
      <c r="AQ161" t="s">
        <v>91</v>
      </c>
      <c r="AR161" t="s">
        <v>120</v>
      </c>
      <c r="AS161" t="s"/>
      <c r="AT161" t="s">
        <v>92</v>
      </c>
      <c r="AU161" t="s"/>
      <c r="AV161" t="s">
        <v>93</v>
      </c>
      <c r="AW161" t="s"/>
      <c r="AX161" t="s"/>
      <c r="AY161" t="n">
        <v>4750990</v>
      </c>
      <c r="AZ161" t="s">
        <v>422</v>
      </c>
      <c r="BA161" t="s"/>
      <c r="BB161" t="n">
        <v>978670</v>
      </c>
      <c r="BC161" t="n">
        <v>98.95840645</v>
      </c>
      <c r="BD161" t="n">
        <v>7.825347932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94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418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19.85</v>
      </c>
      <c r="L162" t="s">
        <v>77</v>
      </c>
      <c r="M162" t="s">
        <v>436</v>
      </c>
      <c r="N162" t="s">
        <v>434</v>
      </c>
      <c r="O162" t="s">
        <v>80</v>
      </c>
      <c r="P162" t="s">
        <v>418</v>
      </c>
      <c r="Q162" t="s"/>
      <c r="R162" t="s">
        <v>81</v>
      </c>
      <c r="S162" t="s">
        <v>437</v>
      </c>
      <c r="T162" t="s">
        <v>83</v>
      </c>
      <c r="U162" t="s"/>
      <c r="V162" t="s">
        <v>84</v>
      </c>
      <c r="W162" t="s">
        <v>85</v>
      </c>
      <c r="X162" t="s"/>
      <c r="Y162" t="s">
        <v>86</v>
      </c>
      <c r="Z162">
        <f>HYPERLINK("https://hotelmonitor-cachepage.eclerx.com/savepage/tk_15429539803008223_sr_2036.html","info")</f>
        <v/>
      </c>
      <c r="AA162" t="n">
        <v>-4750990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88</v>
      </c>
      <c r="AO162" t="s">
        <v>136</v>
      </c>
      <c r="AP162" t="n">
        <v>31</v>
      </c>
      <c r="AQ162" t="s">
        <v>91</v>
      </c>
      <c r="AR162" t="s">
        <v>120</v>
      </c>
      <c r="AS162" t="s"/>
      <c r="AT162" t="s">
        <v>92</v>
      </c>
      <c r="AU162" t="s"/>
      <c r="AV162" t="s">
        <v>93</v>
      </c>
      <c r="AW162" t="s"/>
      <c r="AX162" t="s"/>
      <c r="AY162" t="n">
        <v>4750990</v>
      </c>
      <c r="AZ162" t="s">
        <v>422</v>
      </c>
      <c r="BA162" t="s"/>
      <c r="BB162" t="n">
        <v>978670</v>
      </c>
      <c r="BC162" t="n">
        <v>98.95840645</v>
      </c>
      <c r="BD162" t="n">
        <v>7.825347932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94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438</v>
      </c>
      <c r="F163" t="n">
        <v>545184</v>
      </c>
      <c r="G163" t="s">
        <v>74</v>
      </c>
      <c r="H163" t="s">
        <v>75</v>
      </c>
      <c r="I163" t="s"/>
      <c r="J163" t="s">
        <v>76</v>
      </c>
      <c r="K163" t="n">
        <v>86</v>
      </c>
      <c r="L163" t="s">
        <v>77</v>
      </c>
      <c r="M163" t="s">
        <v>439</v>
      </c>
      <c r="N163" t="s">
        <v>440</v>
      </c>
      <c r="O163" t="s">
        <v>80</v>
      </c>
      <c r="P163" t="s">
        <v>438</v>
      </c>
      <c r="Q163" t="s"/>
      <c r="R163" t="s">
        <v>81</v>
      </c>
      <c r="S163" t="s">
        <v>441</v>
      </c>
      <c r="T163" t="s">
        <v>83</v>
      </c>
      <c r="U163" t="s"/>
      <c r="V163" t="s">
        <v>84</v>
      </c>
      <c r="W163" t="s">
        <v>85</v>
      </c>
      <c r="X163" t="s"/>
      <c r="Y163" t="s">
        <v>86</v>
      </c>
      <c r="Z163">
        <f>HYPERLINK("https://hotelmonitor-cachepage.eclerx.com/savepage/tk_1542953888125841_sr_2036.html","info")</f>
        <v/>
      </c>
      <c r="AA163" t="n">
        <v>52695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89</v>
      </c>
      <c r="AO163" t="s">
        <v>442</v>
      </c>
      <c r="AP163" t="n">
        <v>10</v>
      </c>
      <c r="AQ163" t="s">
        <v>91</v>
      </c>
      <c r="AR163" t="s">
        <v>71</v>
      </c>
      <c r="AS163" t="s"/>
      <c r="AT163" t="s">
        <v>92</v>
      </c>
      <c r="AU163" t="s"/>
      <c r="AV163" t="s">
        <v>93</v>
      </c>
      <c r="AW163" t="s"/>
      <c r="AX163" t="s"/>
      <c r="AY163" t="n">
        <v>754730</v>
      </c>
      <c r="AZ163" t="s">
        <v>443</v>
      </c>
      <c r="BA163" t="s"/>
      <c r="BB163" t="n">
        <v>10834</v>
      </c>
      <c r="BC163" t="n">
        <v>98.8229428231716</v>
      </c>
      <c r="BD163" t="n">
        <v>8.030931956922499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108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438</v>
      </c>
      <c r="F164" t="n">
        <v>545184</v>
      </c>
      <c r="G164" t="s">
        <v>74</v>
      </c>
      <c r="H164" t="s">
        <v>75</v>
      </c>
      <c r="I164" t="s"/>
      <c r="J164" t="s">
        <v>76</v>
      </c>
      <c r="K164" t="n">
        <v>86</v>
      </c>
      <c r="L164" t="s">
        <v>77</v>
      </c>
      <c r="M164" t="s">
        <v>439</v>
      </c>
      <c r="N164" t="s">
        <v>440</v>
      </c>
      <c r="O164" t="s">
        <v>80</v>
      </c>
      <c r="P164" t="s">
        <v>438</v>
      </c>
      <c r="Q164" t="s"/>
      <c r="R164" t="s">
        <v>81</v>
      </c>
      <c r="S164" t="s">
        <v>441</v>
      </c>
      <c r="T164" t="s">
        <v>83</v>
      </c>
      <c r="U164" t="s"/>
      <c r="V164" t="s">
        <v>84</v>
      </c>
      <c r="W164" t="s">
        <v>85</v>
      </c>
      <c r="X164" t="s"/>
      <c r="Y164" t="s">
        <v>86</v>
      </c>
      <c r="Z164">
        <f>HYPERLINK("https://hotelmonitor-cachepage.eclerx.com/savepage/tk_1542953888125841_sr_2036.html","info")</f>
        <v/>
      </c>
      <c r="AA164" t="n">
        <v>52695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89</v>
      </c>
      <c r="AO164" t="s">
        <v>442</v>
      </c>
      <c r="AP164" t="n">
        <v>10</v>
      </c>
      <c r="AQ164" t="s">
        <v>91</v>
      </c>
      <c r="AR164" t="s">
        <v>109</v>
      </c>
      <c r="AS164" t="s"/>
      <c r="AT164" t="s">
        <v>92</v>
      </c>
      <c r="AU164" t="s"/>
      <c r="AV164" t="s">
        <v>93</v>
      </c>
      <c r="AW164" t="s"/>
      <c r="AX164" t="s"/>
      <c r="AY164" t="n">
        <v>754730</v>
      </c>
      <c r="AZ164" t="s">
        <v>443</v>
      </c>
      <c r="BA164" t="s"/>
      <c r="BB164" t="n">
        <v>10834</v>
      </c>
      <c r="BC164" t="n">
        <v>98.8229428231716</v>
      </c>
      <c r="BD164" t="n">
        <v>8.030931956922499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108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438</v>
      </c>
      <c r="F165" t="n">
        <v>545184</v>
      </c>
      <c r="G165" t="s">
        <v>74</v>
      </c>
      <c r="H165" t="s">
        <v>75</v>
      </c>
      <c r="I165" t="s"/>
      <c r="J165" t="s">
        <v>76</v>
      </c>
      <c r="K165" t="n">
        <v>100.61</v>
      </c>
      <c r="L165" t="s">
        <v>77</v>
      </c>
      <c r="M165" t="s">
        <v>444</v>
      </c>
      <c r="N165" t="s">
        <v>440</v>
      </c>
      <c r="O165" t="s">
        <v>80</v>
      </c>
      <c r="P165" t="s">
        <v>438</v>
      </c>
      <c r="Q165" t="s"/>
      <c r="R165" t="s">
        <v>81</v>
      </c>
      <c r="S165" t="s">
        <v>445</v>
      </c>
      <c r="T165" t="s">
        <v>83</v>
      </c>
      <c r="U165" t="s"/>
      <c r="V165" t="s">
        <v>84</v>
      </c>
      <c r="W165" t="s">
        <v>85</v>
      </c>
      <c r="X165" t="s"/>
      <c r="Y165" t="s">
        <v>86</v>
      </c>
      <c r="Z165">
        <f>HYPERLINK("https://hotelmonitor-cachepage.eclerx.com/savepage/tk_1542953888125841_sr_2036.html","info")</f>
        <v/>
      </c>
      <c r="AA165" t="n">
        <v>52695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89</v>
      </c>
      <c r="AO165" t="s">
        <v>446</v>
      </c>
      <c r="AP165" t="n">
        <v>10</v>
      </c>
      <c r="AQ165" t="s">
        <v>91</v>
      </c>
      <c r="AR165" t="s">
        <v>71</v>
      </c>
      <c r="AS165" t="s"/>
      <c r="AT165" t="s">
        <v>92</v>
      </c>
      <c r="AU165" t="s"/>
      <c r="AV165" t="s">
        <v>93</v>
      </c>
      <c r="AW165" t="s"/>
      <c r="AX165" t="s"/>
      <c r="AY165" t="n">
        <v>754730</v>
      </c>
      <c r="AZ165" t="s">
        <v>443</v>
      </c>
      <c r="BA165" t="s"/>
      <c r="BB165" t="n">
        <v>10834</v>
      </c>
      <c r="BC165" t="n">
        <v>98.8229428231716</v>
      </c>
      <c r="BD165" t="n">
        <v>8.030931956922499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108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438</v>
      </c>
      <c r="F166" t="n">
        <v>545184</v>
      </c>
      <c r="G166" t="s">
        <v>74</v>
      </c>
      <c r="H166" t="s">
        <v>75</v>
      </c>
      <c r="I166" t="s"/>
      <c r="J166" t="s">
        <v>76</v>
      </c>
      <c r="K166" t="n">
        <v>100.61</v>
      </c>
      <c r="L166" t="s">
        <v>77</v>
      </c>
      <c r="M166" t="s">
        <v>444</v>
      </c>
      <c r="N166" t="s">
        <v>440</v>
      </c>
      <c r="O166" t="s">
        <v>80</v>
      </c>
      <c r="P166" t="s">
        <v>438</v>
      </c>
      <c r="Q166" t="s"/>
      <c r="R166" t="s">
        <v>81</v>
      </c>
      <c r="S166" t="s">
        <v>445</v>
      </c>
      <c r="T166" t="s">
        <v>83</v>
      </c>
      <c r="U166" t="s"/>
      <c r="V166" t="s">
        <v>84</v>
      </c>
      <c r="W166" t="s">
        <v>85</v>
      </c>
      <c r="X166" t="s"/>
      <c r="Y166" t="s">
        <v>86</v>
      </c>
      <c r="Z166">
        <f>HYPERLINK("https://hotelmonitor-cachepage.eclerx.com/savepage/tk_1542953888125841_sr_2036.html","info")</f>
        <v/>
      </c>
      <c r="AA166" t="n">
        <v>52695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89</v>
      </c>
      <c r="AO166" t="s">
        <v>446</v>
      </c>
      <c r="AP166" t="n">
        <v>10</v>
      </c>
      <c r="AQ166" t="s">
        <v>91</v>
      </c>
      <c r="AR166" t="s">
        <v>71</v>
      </c>
      <c r="AS166" t="s"/>
      <c r="AT166" t="s">
        <v>92</v>
      </c>
      <c r="AU166" t="s"/>
      <c r="AV166" t="s">
        <v>93</v>
      </c>
      <c r="AW166" t="s"/>
      <c r="AX166" t="s"/>
      <c r="AY166" t="n">
        <v>754730</v>
      </c>
      <c r="AZ166" t="s">
        <v>443</v>
      </c>
      <c r="BA166" t="s"/>
      <c r="BB166" t="n">
        <v>10834</v>
      </c>
      <c r="BC166" t="n">
        <v>98.8229428231716</v>
      </c>
      <c r="BD166" t="n">
        <v>8.030931956922499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108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438</v>
      </c>
      <c r="F167" t="n">
        <v>545184</v>
      </c>
      <c r="G167" t="s">
        <v>74</v>
      </c>
      <c r="H167" t="s">
        <v>75</v>
      </c>
      <c r="I167" t="s"/>
      <c r="J167" t="s">
        <v>76</v>
      </c>
      <c r="K167" t="n">
        <v>100.61</v>
      </c>
      <c r="L167" t="s">
        <v>77</v>
      </c>
      <c r="M167" t="s">
        <v>444</v>
      </c>
      <c r="N167" t="s">
        <v>440</v>
      </c>
      <c r="O167" t="s">
        <v>80</v>
      </c>
      <c r="P167" t="s">
        <v>438</v>
      </c>
      <c r="Q167" t="s"/>
      <c r="R167" t="s">
        <v>81</v>
      </c>
      <c r="S167" t="s">
        <v>445</v>
      </c>
      <c r="T167" t="s">
        <v>83</v>
      </c>
      <c r="U167" t="s"/>
      <c r="V167" t="s">
        <v>84</v>
      </c>
      <c r="W167" t="s">
        <v>85</v>
      </c>
      <c r="X167" t="s"/>
      <c r="Y167" t="s">
        <v>86</v>
      </c>
      <c r="Z167">
        <f>HYPERLINK("https://hotelmonitor-cachepage.eclerx.com/savepage/tk_1542953888125841_sr_2036.html","info")</f>
        <v/>
      </c>
      <c r="AA167" t="n">
        <v>52695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89</v>
      </c>
      <c r="AO167" t="s">
        <v>446</v>
      </c>
      <c r="AP167" t="n">
        <v>10</v>
      </c>
      <c r="AQ167" t="s">
        <v>91</v>
      </c>
      <c r="AR167" t="s">
        <v>109</v>
      </c>
      <c r="AS167" t="s"/>
      <c r="AT167" t="s">
        <v>92</v>
      </c>
      <c r="AU167" t="s"/>
      <c r="AV167" t="s">
        <v>93</v>
      </c>
      <c r="AW167" t="s"/>
      <c r="AX167" t="s"/>
      <c r="AY167" t="n">
        <v>754730</v>
      </c>
      <c r="AZ167" t="s">
        <v>443</v>
      </c>
      <c r="BA167" t="s"/>
      <c r="BB167" t="n">
        <v>10834</v>
      </c>
      <c r="BC167" t="n">
        <v>98.8229428231716</v>
      </c>
      <c r="BD167" t="n">
        <v>8.030931956922499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108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438</v>
      </c>
      <c r="F168" t="n">
        <v>545184</v>
      </c>
      <c r="G168" t="s">
        <v>74</v>
      </c>
      <c r="H168" t="s">
        <v>75</v>
      </c>
      <c r="I168" t="s"/>
      <c r="J168" t="s">
        <v>76</v>
      </c>
      <c r="K168" t="n">
        <v>100.61</v>
      </c>
      <c r="L168" t="s">
        <v>77</v>
      </c>
      <c r="M168" t="s">
        <v>444</v>
      </c>
      <c r="N168" t="s">
        <v>440</v>
      </c>
      <c r="O168" t="s">
        <v>80</v>
      </c>
      <c r="P168" t="s">
        <v>438</v>
      </c>
      <c r="Q168" t="s"/>
      <c r="R168" t="s">
        <v>81</v>
      </c>
      <c r="S168" t="s">
        <v>445</v>
      </c>
      <c r="T168" t="s">
        <v>83</v>
      </c>
      <c r="U168" t="s"/>
      <c r="V168" t="s">
        <v>84</v>
      </c>
      <c r="W168" t="s">
        <v>85</v>
      </c>
      <c r="X168" t="s"/>
      <c r="Y168" t="s">
        <v>86</v>
      </c>
      <c r="Z168">
        <f>HYPERLINK("https://hotelmonitor-cachepage.eclerx.com/savepage/tk_1542953888125841_sr_2036.html","info")</f>
        <v/>
      </c>
      <c r="AA168" t="n">
        <v>52695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89</v>
      </c>
      <c r="AO168" t="s">
        <v>446</v>
      </c>
      <c r="AP168" t="n">
        <v>10</v>
      </c>
      <c r="AQ168" t="s">
        <v>91</v>
      </c>
      <c r="AR168" t="s">
        <v>109</v>
      </c>
      <c r="AS168" t="s"/>
      <c r="AT168" t="s">
        <v>92</v>
      </c>
      <c r="AU168" t="s"/>
      <c r="AV168" t="s">
        <v>93</v>
      </c>
      <c r="AW168" t="s"/>
      <c r="AX168" t="s"/>
      <c r="AY168" t="n">
        <v>754730</v>
      </c>
      <c r="AZ168" t="s">
        <v>443</v>
      </c>
      <c r="BA168" t="s"/>
      <c r="BB168" t="n">
        <v>10834</v>
      </c>
      <c r="BC168" t="n">
        <v>98.8229428231716</v>
      </c>
      <c r="BD168" t="n">
        <v>8.030931956922499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108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438</v>
      </c>
      <c r="F169" t="n">
        <v>545184</v>
      </c>
      <c r="G169" t="s">
        <v>74</v>
      </c>
      <c r="H169" t="s">
        <v>75</v>
      </c>
      <c r="I169" t="s"/>
      <c r="J169" t="s">
        <v>76</v>
      </c>
      <c r="K169" t="n">
        <v>106.99</v>
      </c>
      <c r="L169" t="s">
        <v>77</v>
      </c>
      <c r="M169" t="s">
        <v>447</v>
      </c>
      <c r="N169" t="s">
        <v>440</v>
      </c>
      <c r="O169" t="s">
        <v>80</v>
      </c>
      <c r="P169" t="s">
        <v>438</v>
      </c>
      <c r="Q169" t="s"/>
      <c r="R169" t="s">
        <v>81</v>
      </c>
      <c r="S169" t="s">
        <v>448</v>
      </c>
      <c r="T169" t="s">
        <v>83</v>
      </c>
      <c r="U169" t="s"/>
      <c r="V169" t="s">
        <v>84</v>
      </c>
      <c r="W169" t="s">
        <v>85</v>
      </c>
      <c r="X169" t="s"/>
      <c r="Y169" t="s">
        <v>86</v>
      </c>
      <c r="Z169">
        <f>HYPERLINK("https://hotelmonitor-cachepage.eclerx.com/savepage/tk_1542953888125841_sr_2036.html","info")</f>
        <v/>
      </c>
      <c r="AA169" t="n">
        <v>52695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89</v>
      </c>
      <c r="AO169" t="s">
        <v>449</v>
      </c>
      <c r="AP169" t="n">
        <v>10</v>
      </c>
      <c r="AQ169" t="s">
        <v>91</v>
      </c>
      <c r="AR169" t="s">
        <v>120</v>
      </c>
      <c r="AS169" t="s"/>
      <c r="AT169" t="s">
        <v>92</v>
      </c>
      <c r="AU169" t="s"/>
      <c r="AV169" t="s">
        <v>93</v>
      </c>
      <c r="AW169" t="s"/>
      <c r="AX169" t="s"/>
      <c r="AY169" t="n">
        <v>754730</v>
      </c>
      <c r="AZ169" t="s">
        <v>443</v>
      </c>
      <c r="BA169" t="s"/>
      <c r="BB169" t="n">
        <v>10834</v>
      </c>
      <c r="BC169" t="n">
        <v>98.8229428231716</v>
      </c>
      <c r="BD169" t="n">
        <v>8.030931956922499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108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438</v>
      </c>
      <c r="F170" t="n">
        <v>545184</v>
      </c>
      <c r="G170" t="s">
        <v>74</v>
      </c>
      <c r="H170" t="s">
        <v>75</v>
      </c>
      <c r="I170" t="s"/>
      <c r="J170" t="s">
        <v>76</v>
      </c>
      <c r="K170" t="n">
        <v>113.8</v>
      </c>
      <c r="L170" t="s">
        <v>77</v>
      </c>
      <c r="M170" t="s">
        <v>450</v>
      </c>
      <c r="N170" t="s">
        <v>208</v>
      </c>
      <c r="O170" t="s">
        <v>80</v>
      </c>
      <c r="P170" t="s">
        <v>438</v>
      </c>
      <c r="Q170" t="s"/>
      <c r="R170" t="s">
        <v>81</v>
      </c>
      <c r="S170" t="s">
        <v>451</v>
      </c>
      <c r="T170" t="s">
        <v>83</v>
      </c>
      <c r="U170" t="s"/>
      <c r="V170" t="s">
        <v>84</v>
      </c>
      <c r="W170" t="s">
        <v>85</v>
      </c>
      <c r="X170" t="s"/>
      <c r="Y170" t="s">
        <v>86</v>
      </c>
      <c r="Z170">
        <f>HYPERLINK("https://hotelmonitor-cachepage.eclerx.com/savepage/tk_1542953888125841_sr_2036.html","info")</f>
        <v/>
      </c>
      <c r="AA170" t="n">
        <v>52695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89</v>
      </c>
      <c r="AO170" t="s">
        <v>452</v>
      </c>
      <c r="AP170" t="n">
        <v>10</v>
      </c>
      <c r="AQ170" t="s">
        <v>91</v>
      </c>
      <c r="AR170" t="s">
        <v>71</v>
      </c>
      <c r="AS170" t="s"/>
      <c r="AT170" t="s">
        <v>92</v>
      </c>
      <c r="AU170" t="s"/>
      <c r="AV170" t="s">
        <v>93</v>
      </c>
      <c r="AW170" t="s"/>
      <c r="AX170" t="s"/>
      <c r="AY170" t="n">
        <v>754730</v>
      </c>
      <c r="AZ170" t="s">
        <v>443</v>
      </c>
      <c r="BA170" t="s"/>
      <c r="BB170" t="n">
        <v>10834</v>
      </c>
      <c r="BC170" t="n">
        <v>98.8229428231716</v>
      </c>
      <c r="BD170" t="n">
        <v>8.030931956922499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108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438</v>
      </c>
      <c r="F171" t="n">
        <v>545184</v>
      </c>
      <c r="G171" t="s">
        <v>74</v>
      </c>
      <c r="H171" t="s">
        <v>75</v>
      </c>
      <c r="I171" t="s"/>
      <c r="J171" t="s">
        <v>76</v>
      </c>
      <c r="K171" t="n">
        <v>113.8</v>
      </c>
      <c r="L171" t="s">
        <v>77</v>
      </c>
      <c r="M171" t="s">
        <v>450</v>
      </c>
      <c r="N171" t="s">
        <v>208</v>
      </c>
      <c r="O171" t="s">
        <v>80</v>
      </c>
      <c r="P171" t="s">
        <v>438</v>
      </c>
      <c r="Q171" t="s"/>
      <c r="R171" t="s">
        <v>81</v>
      </c>
      <c r="S171" t="s">
        <v>451</v>
      </c>
      <c r="T171" t="s">
        <v>83</v>
      </c>
      <c r="U171" t="s"/>
      <c r="V171" t="s">
        <v>84</v>
      </c>
      <c r="W171" t="s">
        <v>85</v>
      </c>
      <c r="X171" t="s"/>
      <c r="Y171" t="s">
        <v>86</v>
      </c>
      <c r="Z171">
        <f>HYPERLINK("https://hotelmonitor-cachepage.eclerx.com/savepage/tk_1542953888125841_sr_2036.html","info")</f>
        <v/>
      </c>
      <c r="AA171" t="n">
        <v>52695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89</v>
      </c>
      <c r="AO171" t="s">
        <v>452</v>
      </c>
      <c r="AP171" t="n">
        <v>10</v>
      </c>
      <c r="AQ171" t="s">
        <v>91</v>
      </c>
      <c r="AR171" t="s">
        <v>109</v>
      </c>
      <c r="AS171" t="s"/>
      <c r="AT171" t="s">
        <v>92</v>
      </c>
      <c r="AU171" t="s"/>
      <c r="AV171" t="s">
        <v>93</v>
      </c>
      <c r="AW171" t="s"/>
      <c r="AX171" t="s"/>
      <c r="AY171" t="n">
        <v>754730</v>
      </c>
      <c r="AZ171" t="s">
        <v>443</v>
      </c>
      <c r="BA171" t="s"/>
      <c r="BB171" t="n">
        <v>10834</v>
      </c>
      <c r="BC171" t="n">
        <v>98.8229428231716</v>
      </c>
      <c r="BD171" t="n">
        <v>8.030931956922499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108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438</v>
      </c>
      <c r="F172" t="n">
        <v>545184</v>
      </c>
      <c r="G172" t="s">
        <v>74</v>
      </c>
      <c r="H172" t="s">
        <v>75</v>
      </c>
      <c r="I172" t="s"/>
      <c r="J172" t="s">
        <v>76</v>
      </c>
      <c r="K172" t="n">
        <v>124.42</v>
      </c>
      <c r="L172" t="s">
        <v>77</v>
      </c>
      <c r="M172" t="s">
        <v>453</v>
      </c>
      <c r="N172" t="s">
        <v>454</v>
      </c>
      <c r="O172" t="s">
        <v>80</v>
      </c>
      <c r="P172" t="s">
        <v>438</v>
      </c>
      <c r="Q172" t="s"/>
      <c r="R172" t="s">
        <v>81</v>
      </c>
      <c r="S172" t="s">
        <v>455</v>
      </c>
      <c r="T172" t="s">
        <v>83</v>
      </c>
      <c r="U172" t="s"/>
      <c r="V172" t="s">
        <v>84</v>
      </c>
      <c r="W172" t="s">
        <v>85</v>
      </c>
      <c r="X172" t="s"/>
      <c r="Y172" t="s">
        <v>86</v>
      </c>
      <c r="Z172">
        <f>HYPERLINK("https://hotelmonitor-cachepage.eclerx.com/savepage/tk_1542953888125841_sr_2036.html","info")</f>
        <v/>
      </c>
      <c r="AA172" t="n">
        <v>52695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89</v>
      </c>
      <c r="AO172" t="s">
        <v>452</v>
      </c>
      <c r="AP172" t="n">
        <v>10</v>
      </c>
      <c r="AQ172" t="s">
        <v>91</v>
      </c>
      <c r="AR172" t="s">
        <v>71</v>
      </c>
      <c r="AS172" t="s"/>
      <c r="AT172" t="s">
        <v>92</v>
      </c>
      <c r="AU172" t="s"/>
      <c r="AV172" t="s">
        <v>93</v>
      </c>
      <c r="AW172" t="s"/>
      <c r="AX172" t="s"/>
      <c r="AY172" t="n">
        <v>754730</v>
      </c>
      <c r="AZ172" t="s">
        <v>443</v>
      </c>
      <c r="BA172" t="s"/>
      <c r="BB172" t="n">
        <v>10834</v>
      </c>
      <c r="BC172" t="n">
        <v>98.8229428231716</v>
      </c>
      <c r="BD172" t="n">
        <v>8.030931956922499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108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438</v>
      </c>
      <c r="F173" t="n">
        <v>545184</v>
      </c>
      <c r="G173" t="s">
        <v>74</v>
      </c>
      <c r="H173" t="s">
        <v>75</v>
      </c>
      <c r="I173" t="s"/>
      <c r="J173" t="s">
        <v>76</v>
      </c>
      <c r="K173" t="n">
        <v>124.42</v>
      </c>
      <c r="L173" t="s">
        <v>77</v>
      </c>
      <c r="M173" t="s">
        <v>453</v>
      </c>
      <c r="N173" t="s">
        <v>454</v>
      </c>
      <c r="O173" t="s">
        <v>80</v>
      </c>
      <c r="P173" t="s">
        <v>438</v>
      </c>
      <c r="Q173" t="s"/>
      <c r="R173" t="s">
        <v>81</v>
      </c>
      <c r="S173" t="s">
        <v>455</v>
      </c>
      <c r="T173" t="s">
        <v>83</v>
      </c>
      <c r="U173" t="s"/>
      <c r="V173" t="s">
        <v>84</v>
      </c>
      <c r="W173" t="s">
        <v>85</v>
      </c>
      <c r="X173" t="s"/>
      <c r="Y173" t="s">
        <v>86</v>
      </c>
      <c r="Z173">
        <f>HYPERLINK("https://hotelmonitor-cachepage.eclerx.com/savepage/tk_1542953888125841_sr_2036.html","info")</f>
        <v/>
      </c>
      <c r="AA173" t="n">
        <v>52695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89</v>
      </c>
      <c r="AO173" t="s">
        <v>452</v>
      </c>
      <c r="AP173" t="n">
        <v>10</v>
      </c>
      <c r="AQ173" t="s">
        <v>91</v>
      </c>
      <c r="AR173" t="s">
        <v>109</v>
      </c>
      <c r="AS173" t="s"/>
      <c r="AT173" t="s">
        <v>92</v>
      </c>
      <c r="AU173" t="s"/>
      <c r="AV173" t="s">
        <v>93</v>
      </c>
      <c r="AW173" t="s"/>
      <c r="AX173" t="s"/>
      <c r="AY173" t="n">
        <v>754730</v>
      </c>
      <c r="AZ173" t="s">
        <v>443</v>
      </c>
      <c r="BA173" t="s"/>
      <c r="BB173" t="n">
        <v>10834</v>
      </c>
      <c r="BC173" t="n">
        <v>98.8229428231716</v>
      </c>
      <c r="BD173" t="n">
        <v>8.030931956922499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108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438</v>
      </c>
      <c r="F174" t="n">
        <v>545184</v>
      </c>
      <c r="G174" t="s">
        <v>74</v>
      </c>
      <c r="H174" t="s">
        <v>75</v>
      </c>
      <c r="I174" t="s"/>
      <c r="J174" t="s">
        <v>76</v>
      </c>
      <c r="K174" t="n">
        <v>125.05</v>
      </c>
      <c r="L174" t="s">
        <v>77</v>
      </c>
      <c r="M174" t="s">
        <v>456</v>
      </c>
      <c r="N174" t="s">
        <v>440</v>
      </c>
      <c r="O174" t="s">
        <v>80</v>
      </c>
      <c r="P174" t="s">
        <v>438</v>
      </c>
      <c r="Q174" t="s"/>
      <c r="R174" t="s">
        <v>81</v>
      </c>
      <c r="S174" t="s">
        <v>457</v>
      </c>
      <c r="T174" t="s">
        <v>83</v>
      </c>
      <c r="U174" t="s"/>
      <c r="V174" t="s">
        <v>84</v>
      </c>
      <c r="W174" t="s">
        <v>85</v>
      </c>
      <c r="X174" t="s"/>
      <c r="Y174" t="s">
        <v>86</v>
      </c>
      <c r="Z174">
        <f>HYPERLINK("https://hotelmonitor-cachepage.eclerx.com/savepage/tk_1542953888125841_sr_2036.html","info")</f>
        <v/>
      </c>
      <c r="AA174" t="n">
        <v>52695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88</v>
      </c>
      <c r="AO174" t="s">
        <v>136</v>
      </c>
      <c r="AP174" t="n">
        <v>10</v>
      </c>
      <c r="AQ174" t="s">
        <v>91</v>
      </c>
      <c r="AR174" t="s">
        <v>120</v>
      </c>
      <c r="AS174" t="s"/>
      <c r="AT174" t="s">
        <v>92</v>
      </c>
      <c r="AU174" t="s"/>
      <c r="AV174" t="s">
        <v>93</v>
      </c>
      <c r="AW174" t="s"/>
      <c r="AX174" t="s"/>
      <c r="AY174" t="n">
        <v>754730</v>
      </c>
      <c r="AZ174" t="s">
        <v>443</v>
      </c>
      <c r="BA174" t="s"/>
      <c r="BB174" t="n">
        <v>10834</v>
      </c>
      <c r="BC174" t="n">
        <v>98.8229428231716</v>
      </c>
      <c r="BD174" t="n">
        <v>8.030931956922499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108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438</v>
      </c>
      <c r="F175" t="n">
        <v>545184</v>
      </c>
      <c r="G175" t="s">
        <v>74</v>
      </c>
      <c r="H175" t="s">
        <v>75</v>
      </c>
      <c r="I175" t="s"/>
      <c r="J175" t="s">
        <v>76</v>
      </c>
      <c r="K175" t="n">
        <v>130.64</v>
      </c>
      <c r="L175" t="s">
        <v>77</v>
      </c>
      <c r="M175" t="s">
        <v>458</v>
      </c>
      <c r="N175" t="s">
        <v>459</v>
      </c>
      <c r="O175" t="s">
        <v>80</v>
      </c>
      <c r="P175" t="s">
        <v>438</v>
      </c>
      <c r="Q175" t="s"/>
      <c r="R175" t="s">
        <v>81</v>
      </c>
      <c r="S175" t="s">
        <v>460</v>
      </c>
      <c r="T175" t="s">
        <v>83</v>
      </c>
      <c r="U175" t="s"/>
      <c r="V175" t="s">
        <v>84</v>
      </c>
      <c r="W175" t="s">
        <v>85</v>
      </c>
      <c r="X175" t="s"/>
      <c r="Y175" t="s">
        <v>86</v>
      </c>
      <c r="Z175">
        <f>HYPERLINK("https://hotelmonitor-cachepage.eclerx.com/savepage/tk_1542953888125841_sr_2036.html","info")</f>
        <v/>
      </c>
      <c r="AA175" t="n">
        <v>52695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89</v>
      </c>
      <c r="AO175" t="s">
        <v>452</v>
      </c>
      <c r="AP175" t="n">
        <v>10</v>
      </c>
      <c r="AQ175" t="s">
        <v>91</v>
      </c>
      <c r="AR175" t="s">
        <v>71</v>
      </c>
      <c r="AS175" t="s"/>
      <c r="AT175" t="s">
        <v>92</v>
      </c>
      <c r="AU175" t="s"/>
      <c r="AV175" t="s">
        <v>93</v>
      </c>
      <c r="AW175" t="s"/>
      <c r="AX175" t="s"/>
      <c r="AY175" t="n">
        <v>754730</v>
      </c>
      <c r="AZ175" t="s">
        <v>443</v>
      </c>
      <c r="BA175" t="s"/>
      <c r="BB175" t="n">
        <v>10834</v>
      </c>
      <c r="BC175" t="n">
        <v>98.8229428231716</v>
      </c>
      <c r="BD175" t="n">
        <v>8.030931956922499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108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438</v>
      </c>
      <c r="F176" t="n">
        <v>545184</v>
      </c>
      <c r="G176" t="s">
        <v>74</v>
      </c>
      <c r="H176" t="s">
        <v>75</v>
      </c>
      <c r="I176" t="s"/>
      <c r="J176" t="s">
        <v>76</v>
      </c>
      <c r="K176" t="n">
        <v>130.64</v>
      </c>
      <c r="L176" t="s">
        <v>77</v>
      </c>
      <c r="M176" t="s">
        <v>458</v>
      </c>
      <c r="N176" t="s">
        <v>459</v>
      </c>
      <c r="O176" t="s">
        <v>80</v>
      </c>
      <c r="P176" t="s">
        <v>438</v>
      </c>
      <c r="Q176" t="s"/>
      <c r="R176" t="s">
        <v>81</v>
      </c>
      <c r="S176" t="s">
        <v>460</v>
      </c>
      <c r="T176" t="s">
        <v>83</v>
      </c>
      <c r="U176" t="s"/>
      <c r="V176" t="s">
        <v>84</v>
      </c>
      <c r="W176" t="s">
        <v>85</v>
      </c>
      <c r="X176" t="s"/>
      <c r="Y176" t="s">
        <v>86</v>
      </c>
      <c r="Z176">
        <f>HYPERLINK("https://hotelmonitor-cachepage.eclerx.com/savepage/tk_1542953888125841_sr_2036.html","info")</f>
        <v/>
      </c>
      <c r="AA176" t="n">
        <v>52695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89</v>
      </c>
      <c r="AO176" t="s">
        <v>452</v>
      </c>
      <c r="AP176" t="n">
        <v>10</v>
      </c>
      <c r="AQ176" t="s">
        <v>91</v>
      </c>
      <c r="AR176" t="s">
        <v>109</v>
      </c>
      <c r="AS176" t="s"/>
      <c r="AT176" t="s">
        <v>92</v>
      </c>
      <c r="AU176" t="s"/>
      <c r="AV176" t="s">
        <v>93</v>
      </c>
      <c r="AW176" t="s"/>
      <c r="AX176" t="s"/>
      <c r="AY176" t="n">
        <v>754730</v>
      </c>
      <c r="AZ176" t="s">
        <v>443</v>
      </c>
      <c r="BA176" t="s"/>
      <c r="BB176" t="n">
        <v>10834</v>
      </c>
      <c r="BC176" t="n">
        <v>98.8229428231716</v>
      </c>
      <c r="BD176" t="n">
        <v>8.030931956922499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108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438</v>
      </c>
      <c r="F177" t="n">
        <v>545184</v>
      </c>
      <c r="G177" t="s">
        <v>74</v>
      </c>
      <c r="H177" t="s">
        <v>75</v>
      </c>
      <c r="I177" t="s"/>
      <c r="J177" t="s">
        <v>76</v>
      </c>
      <c r="K177" t="n">
        <v>131.59</v>
      </c>
      <c r="L177" t="s">
        <v>77</v>
      </c>
      <c r="M177" t="s">
        <v>461</v>
      </c>
      <c r="N177" t="s">
        <v>208</v>
      </c>
      <c r="O177" t="s">
        <v>80</v>
      </c>
      <c r="P177" t="s">
        <v>438</v>
      </c>
      <c r="Q177" t="s"/>
      <c r="R177" t="s">
        <v>81</v>
      </c>
      <c r="S177" t="s">
        <v>462</v>
      </c>
      <c r="T177" t="s">
        <v>83</v>
      </c>
      <c r="U177" t="s"/>
      <c r="V177" t="s">
        <v>84</v>
      </c>
      <c r="W177" t="s">
        <v>85</v>
      </c>
      <c r="X177" t="s"/>
      <c r="Y177" t="s">
        <v>86</v>
      </c>
      <c r="Z177">
        <f>HYPERLINK("https://hotelmonitor-cachepage.eclerx.com/savepage/tk_1542953888125841_sr_2036.html","info")</f>
        <v/>
      </c>
      <c r="AA177" t="n">
        <v>52695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89</v>
      </c>
      <c r="AO177" t="s">
        <v>463</v>
      </c>
      <c r="AP177" t="n">
        <v>10</v>
      </c>
      <c r="AQ177" t="s">
        <v>91</v>
      </c>
      <c r="AR177" t="s">
        <v>71</v>
      </c>
      <c r="AS177" t="s"/>
      <c r="AT177" t="s">
        <v>92</v>
      </c>
      <c r="AU177" t="s"/>
      <c r="AV177" t="s">
        <v>93</v>
      </c>
      <c r="AW177" t="s"/>
      <c r="AX177" t="s"/>
      <c r="AY177" t="n">
        <v>754730</v>
      </c>
      <c r="AZ177" t="s">
        <v>443</v>
      </c>
      <c r="BA177" t="s"/>
      <c r="BB177" t="n">
        <v>10834</v>
      </c>
      <c r="BC177" t="n">
        <v>98.8229428231716</v>
      </c>
      <c r="BD177" t="n">
        <v>8.030931956922499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108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438</v>
      </c>
      <c r="F178" t="n">
        <v>545184</v>
      </c>
      <c r="G178" t="s">
        <v>74</v>
      </c>
      <c r="H178" t="s">
        <v>75</v>
      </c>
      <c r="I178" t="s"/>
      <c r="J178" t="s">
        <v>76</v>
      </c>
      <c r="K178" t="n">
        <v>131.59</v>
      </c>
      <c r="L178" t="s">
        <v>77</v>
      </c>
      <c r="M178" t="s">
        <v>461</v>
      </c>
      <c r="N178" t="s">
        <v>208</v>
      </c>
      <c r="O178" t="s">
        <v>80</v>
      </c>
      <c r="P178" t="s">
        <v>438</v>
      </c>
      <c r="Q178" t="s"/>
      <c r="R178" t="s">
        <v>81</v>
      </c>
      <c r="S178" t="s">
        <v>462</v>
      </c>
      <c r="T178" t="s">
        <v>83</v>
      </c>
      <c r="U178" t="s"/>
      <c r="V178" t="s">
        <v>84</v>
      </c>
      <c r="W178" t="s">
        <v>85</v>
      </c>
      <c r="X178" t="s"/>
      <c r="Y178" t="s">
        <v>86</v>
      </c>
      <c r="Z178">
        <f>HYPERLINK("https://hotelmonitor-cachepage.eclerx.com/savepage/tk_1542953888125841_sr_2036.html","info")</f>
        <v/>
      </c>
      <c r="AA178" t="n">
        <v>52695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89</v>
      </c>
      <c r="AO178" t="s">
        <v>463</v>
      </c>
      <c r="AP178" t="n">
        <v>10</v>
      </c>
      <c r="AQ178" t="s">
        <v>91</v>
      </c>
      <c r="AR178" t="s">
        <v>71</v>
      </c>
      <c r="AS178" t="s"/>
      <c r="AT178" t="s">
        <v>92</v>
      </c>
      <c r="AU178" t="s"/>
      <c r="AV178" t="s">
        <v>93</v>
      </c>
      <c r="AW178" t="s"/>
      <c r="AX178" t="s"/>
      <c r="AY178" t="n">
        <v>754730</v>
      </c>
      <c r="AZ178" t="s">
        <v>443</v>
      </c>
      <c r="BA178" t="s"/>
      <c r="BB178" t="n">
        <v>10834</v>
      </c>
      <c r="BC178" t="n">
        <v>98.8229428231716</v>
      </c>
      <c r="BD178" t="n">
        <v>8.030931956922499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108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438</v>
      </c>
      <c r="F179" t="n">
        <v>545184</v>
      </c>
      <c r="G179" t="s">
        <v>74</v>
      </c>
      <c r="H179" t="s">
        <v>75</v>
      </c>
      <c r="I179" t="s"/>
      <c r="J179" t="s">
        <v>76</v>
      </c>
      <c r="K179" t="n">
        <v>131.59</v>
      </c>
      <c r="L179" t="s">
        <v>77</v>
      </c>
      <c r="M179" t="s">
        <v>461</v>
      </c>
      <c r="N179" t="s">
        <v>208</v>
      </c>
      <c r="O179" t="s">
        <v>80</v>
      </c>
      <c r="P179" t="s">
        <v>438</v>
      </c>
      <c r="Q179" t="s"/>
      <c r="R179" t="s">
        <v>81</v>
      </c>
      <c r="S179" t="s">
        <v>462</v>
      </c>
      <c r="T179" t="s">
        <v>83</v>
      </c>
      <c r="U179" t="s"/>
      <c r="V179" t="s">
        <v>84</v>
      </c>
      <c r="W179" t="s">
        <v>85</v>
      </c>
      <c r="X179" t="s"/>
      <c r="Y179" t="s">
        <v>86</v>
      </c>
      <c r="Z179">
        <f>HYPERLINK("https://hotelmonitor-cachepage.eclerx.com/savepage/tk_1542953888125841_sr_2036.html","info")</f>
        <v/>
      </c>
      <c r="AA179" t="n">
        <v>52695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89</v>
      </c>
      <c r="AO179" t="s">
        <v>463</v>
      </c>
      <c r="AP179" t="n">
        <v>10</v>
      </c>
      <c r="AQ179" t="s">
        <v>91</v>
      </c>
      <c r="AR179" t="s">
        <v>109</v>
      </c>
      <c r="AS179" t="s"/>
      <c r="AT179" t="s">
        <v>92</v>
      </c>
      <c r="AU179" t="s"/>
      <c r="AV179" t="s">
        <v>93</v>
      </c>
      <c r="AW179" t="s"/>
      <c r="AX179" t="s"/>
      <c r="AY179" t="n">
        <v>754730</v>
      </c>
      <c r="AZ179" t="s">
        <v>443</v>
      </c>
      <c r="BA179" t="s"/>
      <c r="BB179" t="n">
        <v>10834</v>
      </c>
      <c r="BC179" t="n">
        <v>98.8229428231716</v>
      </c>
      <c r="BD179" t="n">
        <v>8.030931956922499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108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438</v>
      </c>
      <c r="F180" t="n">
        <v>545184</v>
      </c>
      <c r="G180" t="s">
        <v>74</v>
      </c>
      <c r="H180" t="s">
        <v>75</v>
      </c>
      <c r="I180" t="s"/>
      <c r="J180" t="s">
        <v>76</v>
      </c>
      <c r="K180" t="n">
        <v>131.59</v>
      </c>
      <c r="L180" t="s">
        <v>77</v>
      </c>
      <c r="M180" t="s">
        <v>461</v>
      </c>
      <c r="N180" t="s">
        <v>208</v>
      </c>
      <c r="O180" t="s">
        <v>80</v>
      </c>
      <c r="P180" t="s">
        <v>438</v>
      </c>
      <c r="Q180" t="s"/>
      <c r="R180" t="s">
        <v>81</v>
      </c>
      <c r="S180" t="s">
        <v>462</v>
      </c>
      <c r="T180" t="s">
        <v>83</v>
      </c>
      <c r="U180" t="s"/>
      <c r="V180" t="s">
        <v>84</v>
      </c>
      <c r="W180" t="s">
        <v>85</v>
      </c>
      <c r="X180" t="s"/>
      <c r="Y180" t="s">
        <v>86</v>
      </c>
      <c r="Z180">
        <f>HYPERLINK("https://hotelmonitor-cachepage.eclerx.com/savepage/tk_1542953888125841_sr_2036.html","info")</f>
        <v/>
      </c>
      <c r="AA180" t="n">
        <v>52695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89</v>
      </c>
      <c r="AO180" t="s">
        <v>463</v>
      </c>
      <c r="AP180" t="n">
        <v>10</v>
      </c>
      <c r="AQ180" t="s">
        <v>91</v>
      </c>
      <c r="AR180" t="s">
        <v>109</v>
      </c>
      <c r="AS180" t="s"/>
      <c r="AT180" t="s">
        <v>92</v>
      </c>
      <c r="AU180" t="s"/>
      <c r="AV180" t="s">
        <v>93</v>
      </c>
      <c r="AW180" t="s"/>
      <c r="AX180" t="s"/>
      <c r="AY180" t="n">
        <v>754730</v>
      </c>
      <c r="AZ180" t="s">
        <v>443</v>
      </c>
      <c r="BA180" t="s"/>
      <c r="BB180" t="n">
        <v>10834</v>
      </c>
      <c r="BC180" t="n">
        <v>98.8229428231716</v>
      </c>
      <c r="BD180" t="n">
        <v>8.030931956922499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108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438</v>
      </c>
      <c r="F181" t="n">
        <v>545184</v>
      </c>
      <c r="G181" t="s">
        <v>74</v>
      </c>
      <c r="H181" t="s">
        <v>75</v>
      </c>
      <c r="I181" t="s"/>
      <c r="J181" t="s">
        <v>76</v>
      </c>
      <c r="K181" t="n">
        <v>139.85</v>
      </c>
      <c r="L181" t="s">
        <v>77</v>
      </c>
      <c r="M181" t="s">
        <v>464</v>
      </c>
      <c r="N181" t="s">
        <v>208</v>
      </c>
      <c r="O181" t="s">
        <v>80</v>
      </c>
      <c r="P181" t="s">
        <v>438</v>
      </c>
      <c r="Q181" t="s"/>
      <c r="R181" t="s">
        <v>81</v>
      </c>
      <c r="S181" t="s">
        <v>465</v>
      </c>
      <c r="T181" t="s">
        <v>83</v>
      </c>
      <c r="U181" t="s"/>
      <c r="V181" t="s">
        <v>84</v>
      </c>
      <c r="W181" t="s">
        <v>85</v>
      </c>
      <c r="X181" t="s"/>
      <c r="Y181" t="s">
        <v>86</v>
      </c>
      <c r="Z181">
        <f>HYPERLINK("https://hotelmonitor-cachepage.eclerx.com/savepage/tk_1542953888125841_sr_2036.html","info")</f>
        <v/>
      </c>
      <c r="AA181" t="n">
        <v>52695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88</v>
      </c>
      <c r="AO181" t="s">
        <v>136</v>
      </c>
      <c r="AP181" t="n">
        <v>10</v>
      </c>
      <c r="AQ181" t="s">
        <v>91</v>
      </c>
      <c r="AR181" t="s">
        <v>120</v>
      </c>
      <c r="AS181" t="s"/>
      <c r="AT181" t="s">
        <v>92</v>
      </c>
      <c r="AU181" t="s"/>
      <c r="AV181" t="s">
        <v>93</v>
      </c>
      <c r="AW181" t="s"/>
      <c r="AX181" t="s"/>
      <c r="AY181" t="n">
        <v>754730</v>
      </c>
      <c r="AZ181" t="s">
        <v>443</v>
      </c>
      <c r="BA181" t="s"/>
      <c r="BB181" t="n">
        <v>10834</v>
      </c>
      <c r="BC181" t="n">
        <v>98.8229428231716</v>
      </c>
      <c r="BD181" t="n">
        <v>8.030931956922499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108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438</v>
      </c>
      <c r="F182" t="n">
        <v>545184</v>
      </c>
      <c r="G182" t="s">
        <v>74</v>
      </c>
      <c r="H182" t="s">
        <v>75</v>
      </c>
      <c r="I182" t="s"/>
      <c r="J182" t="s">
        <v>76</v>
      </c>
      <c r="K182" t="n">
        <v>139.97</v>
      </c>
      <c r="L182" t="s">
        <v>77</v>
      </c>
      <c r="M182" t="s">
        <v>466</v>
      </c>
      <c r="N182" t="s">
        <v>467</v>
      </c>
      <c r="O182" t="s">
        <v>80</v>
      </c>
      <c r="P182" t="s">
        <v>438</v>
      </c>
      <c r="Q182" t="s"/>
      <c r="R182" t="s">
        <v>81</v>
      </c>
      <c r="S182" t="s">
        <v>468</v>
      </c>
      <c r="T182" t="s">
        <v>83</v>
      </c>
      <c r="U182" t="s"/>
      <c r="V182" t="s">
        <v>84</v>
      </c>
      <c r="W182" t="s">
        <v>85</v>
      </c>
      <c r="X182" t="s"/>
      <c r="Y182" t="s">
        <v>86</v>
      </c>
      <c r="Z182">
        <f>HYPERLINK("https://hotelmonitor-cachepage.eclerx.com/savepage/tk_1542953888125841_sr_2036.html","info")</f>
        <v/>
      </c>
      <c r="AA182" t="n">
        <v>52695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89</v>
      </c>
      <c r="AO182" t="s">
        <v>452</v>
      </c>
      <c r="AP182" t="n">
        <v>10</v>
      </c>
      <c r="AQ182" t="s">
        <v>91</v>
      </c>
      <c r="AR182" t="s">
        <v>71</v>
      </c>
      <c r="AS182" t="s"/>
      <c r="AT182" t="s">
        <v>92</v>
      </c>
      <c r="AU182" t="s"/>
      <c r="AV182" t="s">
        <v>93</v>
      </c>
      <c r="AW182" t="s"/>
      <c r="AX182" t="s"/>
      <c r="AY182" t="n">
        <v>754730</v>
      </c>
      <c r="AZ182" t="s">
        <v>443</v>
      </c>
      <c r="BA182" t="s"/>
      <c r="BB182" t="n">
        <v>10834</v>
      </c>
      <c r="BC182" t="n">
        <v>98.8229428231716</v>
      </c>
      <c r="BD182" t="n">
        <v>8.030931956922499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108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438</v>
      </c>
      <c r="F183" t="n">
        <v>545184</v>
      </c>
      <c r="G183" t="s">
        <v>74</v>
      </c>
      <c r="H183" t="s">
        <v>75</v>
      </c>
      <c r="I183" t="s"/>
      <c r="J183" t="s">
        <v>76</v>
      </c>
      <c r="K183" t="n">
        <v>139.97</v>
      </c>
      <c r="L183" t="s">
        <v>77</v>
      </c>
      <c r="M183" t="s">
        <v>466</v>
      </c>
      <c r="N183" t="s">
        <v>467</v>
      </c>
      <c r="O183" t="s">
        <v>80</v>
      </c>
      <c r="P183" t="s">
        <v>438</v>
      </c>
      <c r="Q183" t="s"/>
      <c r="R183" t="s">
        <v>81</v>
      </c>
      <c r="S183" t="s">
        <v>468</v>
      </c>
      <c r="T183" t="s">
        <v>83</v>
      </c>
      <c r="U183" t="s"/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HYPERLINK("https://hotelmonitor-cachepage.eclerx.com/savepage/tk_1542953888125841_sr_2036.html","info")</f>
        <v/>
      </c>
      <c r="AA183" t="n">
        <v>52695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89</v>
      </c>
      <c r="AO183" t="s">
        <v>452</v>
      </c>
      <c r="AP183" t="n">
        <v>10</v>
      </c>
      <c r="AQ183" t="s">
        <v>91</v>
      </c>
      <c r="AR183" t="s">
        <v>109</v>
      </c>
      <c r="AS183" t="s"/>
      <c r="AT183" t="s">
        <v>92</v>
      </c>
      <c r="AU183" t="s"/>
      <c r="AV183" t="s">
        <v>93</v>
      </c>
      <c r="AW183" t="s"/>
      <c r="AX183" t="s"/>
      <c r="AY183" t="n">
        <v>754730</v>
      </c>
      <c r="AZ183" t="s">
        <v>443</v>
      </c>
      <c r="BA183" t="s"/>
      <c r="BB183" t="n">
        <v>10834</v>
      </c>
      <c r="BC183" t="n">
        <v>98.8229428231716</v>
      </c>
      <c r="BD183" t="n">
        <v>8.030931956922499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108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438</v>
      </c>
      <c r="F184" t="n">
        <v>545184</v>
      </c>
      <c r="G184" t="s">
        <v>74</v>
      </c>
      <c r="H184" t="s">
        <v>75</v>
      </c>
      <c r="I184" t="s"/>
      <c r="J184" t="s">
        <v>76</v>
      </c>
      <c r="K184" t="n">
        <v>143.86</v>
      </c>
      <c r="L184" t="s">
        <v>77</v>
      </c>
      <c r="M184" t="s">
        <v>469</v>
      </c>
      <c r="N184" t="s">
        <v>454</v>
      </c>
      <c r="O184" t="s">
        <v>80</v>
      </c>
      <c r="P184" t="s">
        <v>438</v>
      </c>
      <c r="Q184" t="s"/>
      <c r="R184" t="s">
        <v>81</v>
      </c>
      <c r="S184" t="s">
        <v>470</v>
      </c>
      <c r="T184" t="s">
        <v>83</v>
      </c>
      <c r="U184" t="s"/>
      <c r="V184" t="s">
        <v>84</v>
      </c>
      <c r="W184" t="s">
        <v>85</v>
      </c>
      <c r="X184" t="s"/>
      <c r="Y184" t="s">
        <v>86</v>
      </c>
      <c r="Z184">
        <f>HYPERLINK("https://hotelmonitor-cachepage.eclerx.com/savepage/tk_1542953888125841_sr_2036.html","info")</f>
        <v/>
      </c>
      <c r="AA184" t="n">
        <v>52695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89</v>
      </c>
      <c r="AO184" t="s">
        <v>471</v>
      </c>
      <c r="AP184" t="n">
        <v>10</v>
      </c>
      <c r="AQ184" t="s">
        <v>91</v>
      </c>
      <c r="AR184" t="s">
        <v>71</v>
      </c>
      <c r="AS184" t="s"/>
      <c r="AT184" t="s">
        <v>92</v>
      </c>
      <c r="AU184" t="s"/>
      <c r="AV184" t="s">
        <v>93</v>
      </c>
      <c r="AW184" t="s"/>
      <c r="AX184" t="s"/>
      <c r="AY184" t="n">
        <v>754730</v>
      </c>
      <c r="AZ184" t="s">
        <v>443</v>
      </c>
      <c r="BA184" t="s"/>
      <c r="BB184" t="n">
        <v>10834</v>
      </c>
      <c r="BC184" t="n">
        <v>98.8229428231716</v>
      </c>
      <c r="BD184" t="n">
        <v>8.030931956922499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108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438</v>
      </c>
      <c r="F185" t="n">
        <v>545184</v>
      </c>
      <c r="G185" t="s">
        <v>74</v>
      </c>
      <c r="H185" t="s">
        <v>75</v>
      </c>
      <c r="I185" t="s"/>
      <c r="J185" t="s">
        <v>76</v>
      </c>
      <c r="K185" t="n">
        <v>143.86</v>
      </c>
      <c r="L185" t="s">
        <v>77</v>
      </c>
      <c r="M185" t="s">
        <v>469</v>
      </c>
      <c r="N185" t="s">
        <v>454</v>
      </c>
      <c r="O185" t="s">
        <v>80</v>
      </c>
      <c r="P185" t="s">
        <v>438</v>
      </c>
      <c r="Q185" t="s"/>
      <c r="R185" t="s">
        <v>81</v>
      </c>
      <c r="S185" t="s">
        <v>470</v>
      </c>
      <c r="T185" t="s">
        <v>83</v>
      </c>
      <c r="U185" t="s"/>
      <c r="V185" t="s">
        <v>84</v>
      </c>
      <c r="W185" t="s">
        <v>85</v>
      </c>
      <c r="X185" t="s"/>
      <c r="Y185" t="s">
        <v>86</v>
      </c>
      <c r="Z185">
        <f>HYPERLINK("https://hotelmonitor-cachepage.eclerx.com/savepage/tk_1542953888125841_sr_2036.html","info")</f>
        <v/>
      </c>
      <c r="AA185" t="n">
        <v>52695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89</v>
      </c>
      <c r="AO185" t="s">
        <v>463</v>
      </c>
      <c r="AP185" t="n">
        <v>10</v>
      </c>
      <c r="AQ185" t="s">
        <v>91</v>
      </c>
      <c r="AR185" t="s">
        <v>71</v>
      </c>
      <c r="AS185" t="s"/>
      <c r="AT185" t="s">
        <v>92</v>
      </c>
      <c r="AU185" t="s"/>
      <c r="AV185" t="s">
        <v>93</v>
      </c>
      <c r="AW185" t="s"/>
      <c r="AX185" t="s"/>
      <c r="AY185" t="n">
        <v>754730</v>
      </c>
      <c r="AZ185" t="s">
        <v>443</v>
      </c>
      <c r="BA185" t="s"/>
      <c r="BB185" t="n">
        <v>10834</v>
      </c>
      <c r="BC185" t="n">
        <v>98.8229428231716</v>
      </c>
      <c r="BD185" t="n">
        <v>8.030931956922499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108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438</v>
      </c>
      <c r="F186" t="n">
        <v>545184</v>
      </c>
      <c r="G186" t="s">
        <v>74</v>
      </c>
      <c r="H186" t="s">
        <v>75</v>
      </c>
      <c r="I186" t="s"/>
      <c r="J186" t="s">
        <v>76</v>
      </c>
      <c r="K186" t="n">
        <v>143.86</v>
      </c>
      <c r="L186" t="s">
        <v>77</v>
      </c>
      <c r="M186" t="s">
        <v>469</v>
      </c>
      <c r="N186" t="s">
        <v>454</v>
      </c>
      <c r="O186" t="s">
        <v>80</v>
      </c>
      <c r="P186" t="s">
        <v>438</v>
      </c>
      <c r="Q186" t="s"/>
      <c r="R186" t="s">
        <v>81</v>
      </c>
      <c r="S186" t="s">
        <v>470</v>
      </c>
      <c r="T186" t="s">
        <v>83</v>
      </c>
      <c r="U186" t="s"/>
      <c r="V186" t="s">
        <v>84</v>
      </c>
      <c r="W186" t="s">
        <v>85</v>
      </c>
      <c r="X186" t="s"/>
      <c r="Y186" t="s">
        <v>86</v>
      </c>
      <c r="Z186">
        <f>HYPERLINK("https://hotelmonitor-cachepage.eclerx.com/savepage/tk_1542953888125841_sr_2036.html","info")</f>
        <v/>
      </c>
      <c r="AA186" t="n">
        <v>52695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89</v>
      </c>
      <c r="AO186" t="s">
        <v>471</v>
      </c>
      <c r="AP186" t="n">
        <v>10</v>
      </c>
      <c r="AQ186" t="s">
        <v>91</v>
      </c>
      <c r="AR186" t="s">
        <v>109</v>
      </c>
      <c r="AS186" t="s"/>
      <c r="AT186" t="s">
        <v>92</v>
      </c>
      <c r="AU186" t="s"/>
      <c r="AV186" t="s">
        <v>93</v>
      </c>
      <c r="AW186" t="s"/>
      <c r="AX186" t="s"/>
      <c r="AY186" t="n">
        <v>754730</v>
      </c>
      <c r="AZ186" t="s">
        <v>443</v>
      </c>
      <c r="BA186" t="s"/>
      <c r="BB186" t="n">
        <v>10834</v>
      </c>
      <c r="BC186" t="n">
        <v>98.8229428231716</v>
      </c>
      <c r="BD186" t="n">
        <v>8.030931956922499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108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438</v>
      </c>
      <c r="F187" t="n">
        <v>545184</v>
      </c>
      <c r="G187" t="s">
        <v>74</v>
      </c>
      <c r="H187" t="s">
        <v>75</v>
      </c>
      <c r="I187" t="s"/>
      <c r="J187" t="s">
        <v>76</v>
      </c>
      <c r="K187" t="n">
        <v>143.86</v>
      </c>
      <c r="L187" t="s">
        <v>77</v>
      </c>
      <c r="M187" t="s">
        <v>469</v>
      </c>
      <c r="N187" t="s">
        <v>454</v>
      </c>
      <c r="O187" t="s">
        <v>80</v>
      </c>
      <c r="P187" t="s">
        <v>438</v>
      </c>
      <c r="Q187" t="s"/>
      <c r="R187" t="s">
        <v>81</v>
      </c>
      <c r="S187" t="s">
        <v>470</v>
      </c>
      <c r="T187" t="s">
        <v>83</v>
      </c>
      <c r="U187" t="s"/>
      <c r="V187" t="s">
        <v>84</v>
      </c>
      <c r="W187" t="s">
        <v>85</v>
      </c>
      <c r="X187" t="s"/>
      <c r="Y187" t="s">
        <v>86</v>
      </c>
      <c r="Z187">
        <f>HYPERLINK("https://hotelmonitor-cachepage.eclerx.com/savepage/tk_1542953888125841_sr_2036.html","info")</f>
        <v/>
      </c>
      <c r="AA187" t="n">
        <v>52695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89</v>
      </c>
      <c r="AO187" t="s">
        <v>463</v>
      </c>
      <c r="AP187" t="n">
        <v>10</v>
      </c>
      <c r="AQ187" t="s">
        <v>91</v>
      </c>
      <c r="AR187" t="s">
        <v>109</v>
      </c>
      <c r="AS187" t="s"/>
      <c r="AT187" t="s">
        <v>92</v>
      </c>
      <c r="AU187" t="s"/>
      <c r="AV187" t="s">
        <v>93</v>
      </c>
      <c r="AW187" t="s"/>
      <c r="AX187" t="s"/>
      <c r="AY187" t="n">
        <v>754730</v>
      </c>
      <c r="AZ187" t="s">
        <v>443</v>
      </c>
      <c r="BA187" t="s"/>
      <c r="BB187" t="n">
        <v>10834</v>
      </c>
      <c r="BC187" t="n">
        <v>98.8229428231716</v>
      </c>
      <c r="BD187" t="n">
        <v>8.030931956922499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108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438</v>
      </c>
      <c r="F188" t="n">
        <v>545184</v>
      </c>
      <c r="G188" t="s">
        <v>74</v>
      </c>
      <c r="H188" t="s">
        <v>75</v>
      </c>
      <c r="I188" t="s"/>
      <c r="J188" t="s">
        <v>76</v>
      </c>
      <c r="K188" t="n">
        <v>151.05</v>
      </c>
      <c r="L188" t="s">
        <v>77</v>
      </c>
      <c r="M188" t="s">
        <v>472</v>
      </c>
      <c r="N188" t="s">
        <v>459</v>
      </c>
      <c r="O188" t="s">
        <v>80</v>
      </c>
      <c r="P188" t="s">
        <v>438</v>
      </c>
      <c r="Q188" t="s"/>
      <c r="R188" t="s">
        <v>81</v>
      </c>
      <c r="S188" t="s">
        <v>473</v>
      </c>
      <c r="T188" t="s">
        <v>83</v>
      </c>
      <c r="U188" t="s"/>
      <c r="V188" t="s">
        <v>84</v>
      </c>
      <c r="W188" t="s">
        <v>85</v>
      </c>
      <c r="X188" t="s"/>
      <c r="Y188" t="s">
        <v>86</v>
      </c>
      <c r="Z188">
        <f>HYPERLINK("https://hotelmonitor-cachepage.eclerx.com/savepage/tk_1542953888125841_sr_2036.html","info")</f>
        <v/>
      </c>
      <c r="AA188" t="n">
        <v>52695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89</v>
      </c>
      <c r="AO188" t="s">
        <v>471</v>
      </c>
      <c r="AP188" t="n">
        <v>10</v>
      </c>
      <c r="AQ188" t="s">
        <v>91</v>
      </c>
      <c r="AR188" t="s">
        <v>71</v>
      </c>
      <c r="AS188" t="s"/>
      <c r="AT188" t="s">
        <v>92</v>
      </c>
      <c r="AU188" t="s"/>
      <c r="AV188" t="s">
        <v>93</v>
      </c>
      <c r="AW188" t="s"/>
      <c r="AX188" t="s"/>
      <c r="AY188" t="n">
        <v>754730</v>
      </c>
      <c r="AZ188" t="s">
        <v>443</v>
      </c>
      <c r="BA188" t="s"/>
      <c r="BB188" t="n">
        <v>10834</v>
      </c>
      <c r="BC188" t="n">
        <v>98.8229428231716</v>
      </c>
      <c r="BD188" t="n">
        <v>8.030931956922499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108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438</v>
      </c>
      <c r="F189" t="n">
        <v>545184</v>
      </c>
      <c r="G189" t="s">
        <v>74</v>
      </c>
      <c r="H189" t="s">
        <v>75</v>
      </c>
      <c r="I189" t="s"/>
      <c r="J189" t="s">
        <v>76</v>
      </c>
      <c r="K189" t="n">
        <v>151.05</v>
      </c>
      <c r="L189" t="s">
        <v>77</v>
      </c>
      <c r="M189" t="s">
        <v>472</v>
      </c>
      <c r="N189" t="s">
        <v>459</v>
      </c>
      <c r="O189" t="s">
        <v>80</v>
      </c>
      <c r="P189" t="s">
        <v>438</v>
      </c>
      <c r="Q189" t="s"/>
      <c r="R189" t="s">
        <v>81</v>
      </c>
      <c r="S189" t="s">
        <v>473</v>
      </c>
      <c r="T189" t="s">
        <v>83</v>
      </c>
      <c r="U189" t="s"/>
      <c r="V189" t="s">
        <v>84</v>
      </c>
      <c r="W189" t="s">
        <v>85</v>
      </c>
      <c r="X189" t="s"/>
      <c r="Y189" t="s">
        <v>86</v>
      </c>
      <c r="Z189">
        <f>HYPERLINK("https://hotelmonitor-cachepage.eclerx.com/savepage/tk_1542953888125841_sr_2036.html","info")</f>
        <v/>
      </c>
      <c r="AA189" t="n">
        <v>52695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89</v>
      </c>
      <c r="AO189" t="s">
        <v>463</v>
      </c>
      <c r="AP189" t="n">
        <v>10</v>
      </c>
      <c r="AQ189" t="s">
        <v>91</v>
      </c>
      <c r="AR189" t="s">
        <v>71</v>
      </c>
      <c r="AS189" t="s"/>
      <c r="AT189" t="s">
        <v>92</v>
      </c>
      <c r="AU189" t="s"/>
      <c r="AV189" t="s">
        <v>93</v>
      </c>
      <c r="AW189" t="s"/>
      <c r="AX189" t="s"/>
      <c r="AY189" t="n">
        <v>754730</v>
      </c>
      <c r="AZ189" t="s">
        <v>443</v>
      </c>
      <c r="BA189" t="s"/>
      <c r="BB189" t="n">
        <v>10834</v>
      </c>
      <c r="BC189" t="n">
        <v>98.8229428231716</v>
      </c>
      <c r="BD189" t="n">
        <v>8.030931956922499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108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438</v>
      </c>
      <c r="F190" t="n">
        <v>545184</v>
      </c>
      <c r="G190" t="s">
        <v>74</v>
      </c>
      <c r="H190" t="s">
        <v>75</v>
      </c>
      <c r="I190" t="s"/>
      <c r="J190" t="s">
        <v>76</v>
      </c>
      <c r="K190" t="n">
        <v>151.05</v>
      </c>
      <c r="L190" t="s">
        <v>77</v>
      </c>
      <c r="M190" t="s">
        <v>472</v>
      </c>
      <c r="N190" t="s">
        <v>459</v>
      </c>
      <c r="O190" t="s">
        <v>80</v>
      </c>
      <c r="P190" t="s">
        <v>438</v>
      </c>
      <c r="Q190" t="s"/>
      <c r="R190" t="s">
        <v>81</v>
      </c>
      <c r="S190" t="s">
        <v>473</v>
      </c>
      <c r="T190" t="s">
        <v>83</v>
      </c>
      <c r="U190" t="s"/>
      <c r="V190" t="s">
        <v>84</v>
      </c>
      <c r="W190" t="s">
        <v>85</v>
      </c>
      <c r="X190" t="s"/>
      <c r="Y190" t="s">
        <v>86</v>
      </c>
      <c r="Z190">
        <f>HYPERLINK("https://hotelmonitor-cachepage.eclerx.com/savepage/tk_1542953888125841_sr_2036.html","info")</f>
        <v/>
      </c>
      <c r="AA190" t="n">
        <v>52695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89</v>
      </c>
      <c r="AO190" t="s">
        <v>471</v>
      </c>
      <c r="AP190" t="n">
        <v>10</v>
      </c>
      <c r="AQ190" t="s">
        <v>91</v>
      </c>
      <c r="AR190" t="s">
        <v>109</v>
      </c>
      <c r="AS190" t="s"/>
      <c r="AT190" t="s">
        <v>92</v>
      </c>
      <c r="AU190" t="s"/>
      <c r="AV190" t="s">
        <v>93</v>
      </c>
      <c r="AW190" t="s"/>
      <c r="AX190" t="s"/>
      <c r="AY190" t="n">
        <v>754730</v>
      </c>
      <c r="AZ190" t="s">
        <v>443</v>
      </c>
      <c r="BA190" t="s"/>
      <c r="BB190" t="n">
        <v>10834</v>
      </c>
      <c r="BC190" t="n">
        <v>98.8229428231716</v>
      </c>
      <c r="BD190" t="n">
        <v>8.030931956922499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108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438</v>
      </c>
      <c r="F191" t="n">
        <v>545184</v>
      </c>
      <c r="G191" t="s">
        <v>74</v>
      </c>
      <c r="H191" t="s">
        <v>75</v>
      </c>
      <c r="I191" t="s"/>
      <c r="J191" t="s">
        <v>76</v>
      </c>
      <c r="K191" t="n">
        <v>151.05</v>
      </c>
      <c r="L191" t="s">
        <v>77</v>
      </c>
      <c r="M191" t="s">
        <v>472</v>
      </c>
      <c r="N191" t="s">
        <v>459</v>
      </c>
      <c r="O191" t="s">
        <v>80</v>
      </c>
      <c r="P191" t="s">
        <v>438</v>
      </c>
      <c r="Q191" t="s"/>
      <c r="R191" t="s">
        <v>81</v>
      </c>
      <c r="S191" t="s">
        <v>473</v>
      </c>
      <c r="T191" t="s">
        <v>83</v>
      </c>
      <c r="U191" t="s"/>
      <c r="V191" t="s">
        <v>84</v>
      </c>
      <c r="W191" t="s">
        <v>85</v>
      </c>
      <c r="X191" t="s"/>
      <c r="Y191" t="s">
        <v>86</v>
      </c>
      <c r="Z191">
        <f>HYPERLINK("https://hotelmonitor-cachepage.eclerx.com/savepage/tk_1542953888125841_sr_2036.html","info")</f>
        <v/>
      </c>
      <c r="AA191" t="n">
        <v>52695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89</v>
      </c>
      <c r="AO191" t="s">
        <v>463</v>
      </c>
      <c r="AP191" t="n">
        <v>10</v>
      </c>
      <c r="AQ191" t="s">
        <v>91</v>
      </c>
      <c r="AR191" t="s">
        <v>109</v>
      </c>
      <c r="AS191" t="s"/>
      <c r="AT191" t="s">
        <v>92</v>
      </c>
      <c r="AU191" t="s"/>
      <c r="AV191" t="s">
        <v>93</v>
      </c>
      <c r="AW191" t="s"/>
      <c r="AX191" t="s"/>
      <c r="AY191" t="n">
        <v>754730</v>
      </c>
      <c r="AZ191" t="s">
        <v>443</v>
      </c>
      <c r="BA191" t="s"/>
      <c r="BB191" t="n">
        <v>10834</v>
      </c>
      <c r="BC191" t="n">
        <v>98.8229428231716</v>
      </c>
      <c r="BD191" t="n">
        <v>8.030931956922499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108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438</v>
      </c>
      <c r="F192" t="n">
        <v>545184</v>
      </c>
      <c r="G192" t="s">
        <v>74</v>
      </c>
      <c r="H192" t="s">
        <v>75</v>
      </c>
      <c r="I192" t="s"/>
      <c r="J192" t="s">
        <v>76</v>
      </c>
      <c r="K192" t="n">
        <v>152.84</v>
      </c>
      <c r="L192" t="s">
        <v>77</v>
      </c>
      <c r="M192" t="s">
        <v>474</v>
      </c>
      <c r="N192" t="s">
        <v>454</v>
      </c>
      <c r="O192" t="s">
        <v>80</v>
      </c>
      <c r="P192" t="s">
        <v>438</v>
      </c>
      <c r="Q192" t="s"/>
      <c r="R192" t="s">
        <v>81</v>
      </c>
      <c r="S192" t="s">
        <v>475</v>
      </c>
      <c r="T192" t="s">
        <v>83</v>
      </c>
      <c r="U192" t="s"/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HYPERLINK("https://hotelmonitor-cachepage.eclerx.com/savepage/tk_1542953888125841_sr_2036.html","info")</f>
        <v/>
      </c>
      <c r="AA192" t="n">
        <v>52695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88</v>
      </c>
      <c r="AO192" t="s">
        <v>136</v>
      </c>
      <c r="AP192" t="n">
        <v>10</v>
      </c>
      <c r="AQ192" t="s">
        <v>91</v>
      </c>
      <c r="AR192" t="s">
        <v>120</v>
      </c>
      <c r="AS192" t="s"/>
      <c r="AT192" t="s">
        <v>92</v>
      </c>
      <c r="AU192" t="s"/>
      <c r="AV192" t="s">
        <v>93</v>
      </c>
      <c r="AW192" t="s"/>
      <c r="AX192" t="s"/>
      <c r="AY192" t="n">
        <v>754730</v>
      </c>
      <c r="AZ192" t="s">
        <v>443</v>
      </c>
      <c r="BA192" t="s"/>
      <c r="BB192" t="n">
        <v>10834</v>
      </c>
      <c r="BC192" t="n">
        <v>98.8229428231716</v>
      </c>
      <c r="BD192" t="n">
        <v>8.030931956922499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108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438</v>
      </c>
      <c r="F193" t="n">
        <v>545184</v>
      </c>
      <c r="G193" t="s">
        <v>74</v>
      </c>
      <c r="H193" t="s">
        <v>75</v>
      </c>
      <c r="I193" t="s"/>
      <c r="J193" t="s">
        <v>76</v>
      </c>
      <c r="K193" t="n">
        <v>160.48</v>
      </c>
      <c r="L193" t="s">
        <v>77</v>
      </c>
      <c r="M193" t="s">
        <v>476</v>
      </c>
      <c r="N193" t="s">
        <v>459</v>
      </c>
      <c r="O193" t="s">
        <v>80</v>
      </c>
      <c r="P193" t="s">
        <v>438</v>
      </c>
      <c r="Q193" t="s"/>
      <c r="R193" t="s">
        <v>81</v>
      </c>
      <c r="S193" t="s">
        <v>477</v>
      </c>
      <c r="T193" t="s">
        <v>83</v>
      </c>
      <c r="U193" t="s"/>
      <c r="V193" t="s">
        <v>84</v>
      </c>
      <c r="W193" t="s">
        <v>85</v>
      </c>
      <c r="X193" t="s"/>
      <c r="Y193" t="s">
        <v>86</v>
      </c>
      <c r="Z193">
        <f>HYPERLINK("https://hotelmonitor-cachepage.eclerx.com/savepage/tk_1542953888125841_sr_2036.html","info")</f>
        <v/>
      </c>
      <c r="AA193" t="n">
        <v>52695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88</v>
      </c>
      <c r="AO193" t="s">
        <v>136</v>
      </c>
      <c r="AP193" t="n">
        <v>10</v>
      </c>
      <c r="AQ193" t="s">
        <v>91</v>
      </c>
      <c r="AR193" t="s">
        <v>120</v>
      </c>
      <c r="AS193" t="s"/>
      <c r="AT193" t="s">
        <v>92</v>
      </c>
      <c r="AU193" t="s"/>
      <c r="AV193" t="s">
        <v>93</v>
      </c>
      <c r="AW193" t="s"/>
      <c r="AX193" t="s"/>
      <c r="AY193" t="n">
        <v>754730</v>
      </c>
      <c r="AZ193" t="s">
        <v>443</v>
      </c>
      <c r="BA193" t="s"/>
      <c r="BB193" t="n">
        <v>10834</v>
      </c>
      <c r="BC193" t="n">
        <v>98.8229428231716</v>
      </c>
      <c r="BD193" t="n">
        <v>8.030931956922499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108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438</v>
      </c>
      <c r="F194" t="n">
        <v>545184</v>
      </c>
      <c r="G194" t="s">
        <v>74</v>
      </c>
      <c r="H194" t="s">
        <v>75</v>
      </c>
      <c r="I194" t="s"/>
      <c r="J194" t="s">
        <v>76</v>
      </c>
      <c r="K194" t="n">
        <v>161.88</v>
      </c>
      <c r="L194" t="s">
        <v>77</v>
      </c>
      <c r="M194" t="s">
        <v>478</v>
      </c>
      <c r="N194" t="s">
        <v>467</v>
      </c>
      <c r="O194" t="s">
        <v>80</v>
      </c>
      <c r="P194" t="s">
        <v>438</v>
      </c>
      <c r="Q194" t="s"/>
      <c r="R194" t="s">
        <v>81</v>
      </c>
      <c r="S194" t="s">
        <v>479</v>
      </c>
      <c r="T194" t="s">
        <v>83</v>
      </c>
      <c r="U194" t="s"/>
      <c r="V194" t="s">
        <v>84</v>
      </c>
      <c r="W194" t="s">
        <v>85</v>
      </c>
      <c r="X194" t="s"/>
      <c r="Y194" t="s">
        <v>86</v>
      </c>
      <c r="Z194">
        <f>HYPERLINK("https://hotelmonitor-cachepage.eclerx.com/savepage/tk_1542953888125841_sr_2036.html","info")</f>
        <v/>
      </c>
      <c r="AA194" t="n">
        <v>52695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89</v>
      </c>
      <c r="AO194" t="s">
        <v>471</v>
      </c>
      <c r="AP194" t="n">
        <v>10</v>
      </c>
      <c r="AQ194" t="s">
        <v>91</v>
      </c>
      <c r="AR194" t="s">
        <v>71</v>
      </c>
      <c r="AS194" t="s"/>
      <c r="AT194" t="s">
        <v>92</v>
      </c>
      <c r="AU194" t="s"/>
      <c r="AV194" t="s">
        <v>93</v>
      </c>
      <c r="AW194" t="s"/>
      <c r="AX194" t="s"/>
      <c r="AY194" t="n">
        <v>754730</v>
      </c>
      <c r="AZ194" t="s">
        <v>443</v>
      </c>
      <c r="BA194" t="s"/>
      <c r="BB194" t="n">
        <v>10834</v>
      </c>
      <c r="BC194" t="n">
        <v>98.8229428231716</v>
      </c>
      <c r="BD194" t="n">
        <v>8.030931956922499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108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438</v>
      </c>
      <c r="F195" t="n">
        <v>545184</v>
      </c>
      <c r="G195" t="s">
        <v>74</v>
      </c>
      <c r="H195" t="s">
        <v>75</v>
      </c>
      <c r="I195" t="s"/>
      <c r="J195" t="s">
        <v>76</v>
      </c>
      <c r="K195" t="n">
        <v>161.88</v>
      </c>
      <c r="L195" t="s">
        <v>77</v>
      </c>
      <c r="M195" t="s">
        <v>478</v>
      </c>
      <c r="N195" t="s">
        <v>467</v>
      </c>
      <c r="O195" t="s">
        <v>80</v>
      </c>
      <c r="P195" t="s">
        <v>438</v>
      </c>
      <c r="Q195" t="s"/>
      <c r="R195" t="s">
        <v>81</v>
      </c>
      <c r="S195" t="s">
        <v>479</v>
      </c>
      <c r="T195" t="s">
        <v>83</v>
      </c>
      <c r="U195" t="s"/>
      <c r="V195" t="s">
        <v>84</v>
      </c>
      <c r="W195" t="s">
        <v>85</v>
      </c>
      <c r="X195" t="s"/>
      <c r="Y195" t="s">
        <v>86</v>
      </c>
      <c r="Z195">
        <f>HYPERLINK("https://hotelmonitor-cachepage.eclerx.com/savepage/tk_1542953888125841_sr_2036.html","info")</f>
        <v/>
      </c>
      <c r="AA195" t="n">
        <v>52695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89</v>
      </c>
      <c r="AO195" t="s">
        <v>463</v>
      </c>
      <c r="AP195" t="n">
        <v>10</v>
      </c>
      <c r="AQ195" t="s">
        <v>91</v>
      </c>
      <c r="AR195" t="s">
        <v>71</v>
      </c>
      <c r="AS195" t="s"/>
      <c r="AT195" t="s">
        <v>92</v>
      </c>
      <c r="AU195" t="s"/>
      <c r="AV195" t="s">
        <v>93</v>
      </c>
      <c r="AW195" t="s"/>
      <c r="AX195" t="s"/>
      <c r="AY195" t="n">
        <v>754730</v>
      </c>
      <c r="AZ195" t="s">
        <v>443</v>
      </c>
      <c r="BA195" t="s"/>
      <c r="BB195" t="n">
        <v>10834</v>
      </c>
      <c r="BC195" t="n">
        <v>98.8229428231716</v>
      </c>
      <c r="BD195" t="n">
        <v>8.030931956922499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108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438</v>
      </c>
      <c r="F196" t="n">
        <v>545184</v>
      </c>
      <c r="G196" t="s">
        <v>74</v>
      </c>
      <c r="H196" t="s">
        <v>75</v>
      </c>
      <c r="I196" t="s"/>
      <c r="J196" t="s">
        <v>76</v>
      </c>
      <c r="K196" t="n">
        <v>161.88</v>
      </c>
      <c r="L196" t="s">
        <v>77</v>
      </c>
      <c r="M196" t="s">
        <v>478</v>
      </c>
      <c r="N196" t="s">
        <v>467</v>
      </c>
      <c r="O196" t="s">
        <v>80</v>
      </c>
      <c r="P196" t="s">
        <v>438</v>
      </c>
      <c r="Q196" t="s"/>
      <c r="R196" t="s">
        <v>81</v>
      </c>
      <c r="S196" t="s">
        <v>479</v>
      </c>
      <c r="T196" t="s">
        <v>83</v>
      </c>
      <c r="U196" t="s"/>
      <c r="V196" t="s">
        <v>84</v>
      </c>
      <c r="W196" t="s">
        <v>85</v>
      </c>
      <c r="X196" t="s"/>
      <c r="Y196" t="s">
        <v>86</v>
      </c>
      <c r="Z196">
        <f>HYPERLINK("https://hotelmonitor-cachepage.eclerx.com/savepage/tk_1542953888125841_sr_2036.html","info")</f>
        <v/>
      </c>
      <c r="AA196" t="n">
        <v>52695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89</v>
      </c>
      <c r="AO196" t="s">
        <v>471</v>
      </c>
      <c r="AP196" t="n">
        <v>10</v>
      </c>
      <c r="AQ196" t="s">
        <v>91</v>
      </c>
      <c r="AR196" t="s">
        <v>109</v>
      </c>
      <c r="AS196" t="s"/>
      <c r="AT196" t="s">
        <v>92</v>
      </c>
      <c r="AU196" t="s"/>
      <c r="AV196" t="s">
        <v>93</v>
      </c>
      <c r="AW196" t="s"/>
      <c r="AX196" t="s"/>
      <c r="AY196" t="n">
        <v>754730</v>
      </c>
      <c r="AZ196" t="s">
        <v>443</v>
      </c>
      <c r="BA196" t="s"/>
      <c r="BB196" t="n">
        <v>10834</v>
      </c>
      <c r="BC196" t="n">
        <v>98.8229428231716</v>
      </c>
      <c r="BD196" t="n">
        <v>8.030931956922499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108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438</v>
      </c>
      <c r="F197" t="n">
        <v>545184</v>
      </c>
      <c r="G197" t="s">
        <v>74</v>
      </c>
      <c r="H197" t="s">
        <v>75</v>
      </c>
      <c r="I197" t="s"/>
      <c r="J197" t="s">
        <v>76</v>
      </c>
      <c r="K197" t="n">
        <v>161.88</v>
      </c>
      <c r="L197" t="s">
        <v>77</v>
      </c>
      <c r="M197" t="s">
        <v>478</v>
      </c>
      <c r="N197" t="s">
        <v>467</v>
      </c>
      <c r="O197" t="s">
        <v>80</v>
      </c>
      <c r="P197" t="s">
        <v>438</v>
      </c>
      <c r="Q197" t="s"/>
      <c r="R197" t="s">
        <v>81</v>
      </c>
      <c r="S197" t="s">
        <v>479</v>
      </c>
      <c r="T197" t="s">
        <v>83</v>
      </c>
      <c r="U197" t="s"/>
      <c r="V197" t="s">
        <v>84</v>
      </c>
      <c r="W197" t="s">
        <v>85</v>
      </c>
      <c r="X197" t="s"/>
      <c r="Y197" t="s">
        <v>86</v>
      </c>
      <c r="Z197">
        <f>HYPERLINK("https://hotelmonitor-cachepage.eclerx.com/savepage/tk_1542953888125841_sr_2036.html","info")</f>
        <v/>
      </c>
      <c r="AA197" t="n">
        <v>52695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89</v>
      </c>
      <c r="AO197" t="s">
        <v>463</v>
      </c>
      <c r="AP197" t="n">
        <v>10</v>
      </c>
      <c r="AQ197" t="s">
        <v>91</v>
      </c>
      <c r="AR197" t="s">
        <v>109</v>
      </c>
      <c r="AS197" t="s"/>
      <c r="AT197" t="s">
        <v>92</v>
      </c>
      <c r="AU197" t="s"/>
      <c r="AV197" t="s">
        <v>93</v>
      </c>
      <c r="AW197" t="s"/>
      <c r="AX197" t="s"/>
      <c r="AY197" t="n">
        <v>754730</v>
      </c>
      <c r="AZ197" t="s">
        <v>443</v>
      </c>
      <c r="BA197" t="s"/>
      <c r="BB197" t="n">
        <v>10834</v>
      </c>
      <c r="BC197" t="n">
        <v>98.8229428231716</v>
      </c>
      <c r="BD197" t="n">
        <v>8.030931956922499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108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438</v>
      </c>
      <c r="F198" t="n">
        <v>545184</v>
      </c>
      <c r="G198" t="s">
        <v>74</v>
      </c>
      <c r="H198" t="s">
        <v>75</v>
      </c>
      <c r="I198" t="s"/>
      <c r="J198" t="s">
        <v>76</v>
      </c>
      <c r="K198" t="n">
        <v>163.46</v>
      </c>
      <c r="L198" t="s">
        <v>77</v>
      </c>
      <c r="M198" t="s">
        <v>480</v>
      </c>
      <c r="N198" t="s">
        <v>208</v>
      </c>
      <c r="O198" t="s">
        <v>80</v>
      </c>
      <c r="P198" t="s">
        <v>438</v>
      </c>
      <c r="Q198" t="s"/>
      <c r="R198" t="s">
        <v>81</v>
      </c>
      <c r="S198" t="s">
        <v>481</v>
      </c>
      <c r="T198" t="s">
        <v>83</v>
      </c>
      <c r="U198" t="s"/>
      <c r="V198" t="s">
        <v>84</v>
      </c>
      <c r="W198" t="s">
        <v>85</v>
      </c>
      <c r="X198" t="s"/>
      <c r="Y198" t="s">
        <v>86</v>
      </c>
      <c r="Z198">
        <f>HYPERLINK("https://hotelmonitor-cachepage.eclerx.com/savepage/tk_1542953888125841_sr_2036.html","info")</f>
        <v/>
      </c>
      <c r="AA198" t="n">
        <v>52695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88</v>
      </c>
      <c r="AO198" t="s">
        <v>136</v>
      </c>
      <c r="AP198" t="n">
        <v>10</v>
      </c>
      <c r="AQ198" t="s">
        <v>91</v>
      </c>
      <c r="AR198" t="s">
        <v>120</v>
      </c>
      <c r="AS198" t="s"/>
      <c r="AT198" t="s">
        <v>92</v>
      </c>
      <c r="AU198" t="s"/>
      <c r="AV198" t="s">
        <v>93</v>
      </c>
      <c r="AW198" t="s"/>
      <c r="AX198" t="s"/>
      <c r="AY198" t="n">
        <v>754730</v>
      </c>
      <c r="AZ198" t="s">
        <v>443</v>
      </c>
      <c r="BA198" t="s"/>
      <c r="BB198" t="n">
        <v>10834</v>
      </c>
      <c r="BC198" t="n">
        <v>98.8229428231716</v>
      </c>
      <c r="BD198" t="n">
        <v>8.030931956922499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108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438</v>
      </c>
      <c r="F199" t="n">
        <v>545184</v>
      </c>
      <c r="G199" t="s">
        <v>74</v>
      </c>
      <c r="H199" t="s">
        <v>75</v>
      </c>
      <c r="I199" t="s"/>
      <c r="J199" t="s">
        <v>76</v>
      </c>
      <c r="K199" t="n">
        <v>171.95</v>
      </c>
      <c r="L199" t="s">
        <v>77</v>
      </c>
      <c r="M199" t="s">
        <v>482</v>
      </c>
      <c r="N199" t="s">
        <v>467</v>
      </c>
      <c r="O199" t="s">
        <v>80</v>
      </c>
      <c r="P199" t="s">
        <v>438</v>
      </c>
      <c r="Q199" t="s"/>
      <c r="R199" t="s">
        <v>81</v>
      </c>
      <c r="S199" t="s">
        <v>483</v>
      </c>
      <c r="T199" t="s">
        <v>83</v>
      </c>
      <c r="U199" t="s"/>
      <c r="V199" t="s">
        <v>84</v>
      </c>
      <c r="W199" t="s">
        <v>85</v>
      </c>
      <c r="X199" t="s"/>
      <c r="Y199" t="s">
        <v>86</v>
      </c>
      <c r="Z199">
        <f>HYPERLINK("https://hotelmonitor-cachepage.eclerx.com/savepage/tk_1542953888125841_sr_2036.html","info")</f>
        <v/>
      </c>
      <c r="AA199" t="n">
        <v>52695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88</v>
      </c>
      <c r="AO199" t="s">
        <v>136</v>
      </c>
      <c r="AP199" t="n">
        <v>10</v>
      </c>
      <c r="AQ199" t="s">
        <v>91</v>
      </c>
      <c r="AR199" t="s">
        <v>120</v>
      </c>
      <c r="AS199" t="s"/>
      <c r="AT199" t="s">
        <v>92</v>
      </c>
      <c r="AU199" t="s"/>
      <c r="AV199" t="s">
        <v>93</v>
      </c>
      <c r="AW199" t="s"/>
      <c r="AX199" t="s"/>
      <c r="AY199" t="n">
        <v>754730</v>
      </c>
      <c r="AZ199" t="s">
        <v>443</v>
      </c>
      <c r="BA199" t="s"/>
      <c r="BB199" t="n">
        <v>10834</v>
      </c>
      <c r="BC199" t="n">
        <v>98.8229428231716</v>
      </c>
      <c r="BD199" t="n">
        <v>8.030931956922499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108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438</v>
      </c>
      <c r="F200" t="n">
        <v>545184</v>
      </c>
      <c r="G200" t="s">
        <v>74</v>
      </c>
      <c r="H200" t="s">
        <v>75</v>
      </c>
      <c r="I200" t="s"/>
      <c r="J200" t="s">
        <v>76</v>
      </c>
      <c r="K200" t="n">
        <v>178.65</v>
      </c>
      <c r="L200" t="s">
        <v>77</v>
      </c>
      <c r="M200" t="s">
        <v>484</v>
      </c>
      <c r="N200" t="s">
        <v>454</v>
      </c>
      <c r="O200" t="s">
        <v>80</v>
      </c>
      <c r="P200" t="s">
        <v>438</v>
      </c>
      <c r="Q200" t="s"/>
      <c r="R200" t="s">
        <v>81</v>
      </c>
      <c r="S200" t="s">
        <v>485</v>
      </c>
      <c r="T200" t="s">
        <v>83</v>
      </c>
      <c r="U200" t="s"/>
      <c r="V200" t="s">
        <v>84</v>
      </c>
      <c r="W200" t="s">
        <v>85</v>
      </c>
      <c r="X200" t="s"/>
      <c r="Y200" t="s">
        <v>86</v>
      </c>
      <c r="Z200">
        <f>HYPERLINK("https://hotelmonitor-cachepage.eclerx.com/savepage/tk_1542953888125841_sr_2036.html","info")</f>
        <v/>
      </c>
      <c r="AA200" t="n">
        <v>52695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88</v>
      </c>
      <c r="AO200" t="s">
        <v>136</v>
      </c>
      <c r="AP200" t="n">
        <v>10</v>
      </c>
      <c r="AQ200" t="s">
        <v>91</v>
      </c>
      <c r="AR200" t="s">
        <v>120</v>
      </c>
      <c r="AS200" t="s"/>
      <c r="AT200" t="s">
        <v>92</v>
      </c>
      <c r="AU200" t="s"/>
      <c r="AV200" t="s">
        <v>93</v>
      </c>
      <c r="AW200" t="s"/>
      <c r="AX200" t="s"/>
      <c r="AY200" t="n">
        <v>754730</v>
      </c>
      <c r="AZ200" t="s">
        <v>443</v>
      </c>
      <c r="BA200" t="s"/>
      <c r="BB200" t="n">
        <v>10834</v>
      </c>
      <c r="BC200" t="n">
        <v>98.8229428231716</v>
      </c>
      <c r="BD200" t="n">
        <v>8.030931956922499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108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438</v>
      </c>
      <c r="F201" t="n">
        <v>545184</v>
      </c>
      <c r="G201" t="s">
        <v>74</v>
      </c>
      <c r="H201" t="s">
        <v>75</v>
      </c>
      <c r="I201" t="s"/>
      <c r="J201" t="s">
        <v>76</v>
      </c>
      <c r="K201" t="n">
        <v>187.58</v>
      </c>
      <c r="L201" t="s">
        <v>77</v>
      </c>
      <c r="M201" t="s">
        <v>486</v>
      </c>
      <c r="N201" t="s">
        <v>459</v>
      </c>
      <c r="O201" t="s">
        <v>80</v>
      </c>
      <c r="P201" t="s">
        <v>438</v>
      </c>
      <c r="Q201" t="s"/>
      <c r="R201" t="s">
        <v>81</v>
      </c>
      <c r="S201" t="s">
        <v>487</v>
      </c>
      <c r="T201" t="s">
        <v>83</v>
      </c>
      <c r="U201" t="s"/>
      <c r="V201" t="s">
        <v>84</v>
      </c>
      <c r="W201" t="s">
        <v>85</v>
      </c>
      <c r="X201" t="s"/>
      <c r="Y201" t="s">
        <v>86</v>
      </c>
      <c r="Z201">
        <f>HYPERLINK("https://hotelmonitor-cachepage.eclerx.com/savepage/tk_1542953888125841_sr_2036.html","info")</f>
        <v/>
      </c>
      <c r="AA201" t="n">
        <v>52695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88</v>
      </c>
      <c r="AO201" t="s">
        <v>136</v>
      </c>
      <c r="AP201" t="n">
        <v>10</v>
      </c>
      <c r="AQ201" t="s">
        <v>91</v>
      </c>
      <c r="AR201" t="s">
        <v>120</v>
      </c>
      <c r="AS201" t="s"/>
      <c r="AT201" t="s">
        <v>92</v>
      </c>
      <c r="AU201" t="s"/>
      <c r="AV201" t="s">
        <v>93</v>
      </c>
      <c r="AW201" t="s"/>
      <c r="AX201" t="s"/>
      <c r="AY201" t="n">
        <v>754730</v>
      </c>
      <c r="AZ201" t="s">
        <v>443</v>
      </c>
      <c r="BA201" t="s"/>
      <c r="BB201" t="n">
        <v>10834</v>
      </c>
      <c r="BC201" t="n">
        <v>98.8229428231716</v>
      </c>
      <c r="BD201" t="n">
        <v>8.030931956922499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108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438</v>
      </c>
      <c r="F202" t="n">
        <v>545184</v>
      </c>
      <c r="G202" t="s">
        <v>74</v>
      </c>
      <c r="H202" t="s">
        <v>75</v>
      </c>
      <c r="I202" t="s"/>
      <c r="J202" t="s">
        <v>76</v>
      </c>
      <c r="K202" t="n">
        <v>200.98</v>
      </c>
      <c r="L202" t="s">
        <v>77</v>
      </c>
      <c r="M202" t="s">
        <v>488</v>
      </c>
      <c r="N202" t="s">
        <v>467</v>
      </c>
      <c r="O202" t="s">
        <v>80</v>
      </c>
      <c r="P202" t="s">
        <v>438</v>
      </c>
      <c r="Q202" t="s"/>
      <c r="R202" t="s">
        <v>81</v>
      </c>
      <c r="S202" t="s">
        <v>489</v>
      </c>
      <c r="T202" t="s">
        <v>83</v>
      </c>
      <c r="U202" t="s"/>
      <c r="V202" t="s">
        <v>84</v>
      </c>
      <c r="W202" t="s">
        <v>85</v>
      </c>
      <c r="X202" t="s"/>
      <c r="Y202" t="s">
        <v>86</v>
      </c>
      <c r="Z202">
        <f>HYPERLINK("https://hotelmonitor-cachepage.eclerx.com/savepage/tk_1542953888125841_sr_2036.html","info")</f>
        <v/>
      </c>
      <c r="AA202" t="n">
        <v>52695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88</v>
      </c>
      <c r="AO202" t="s">
        <v>136</v>
      </c>
      <c r="AP202" t="n">
        <v>10</v>
      </c>
      <c r="AQ202" t="s">
        <v>91</v>
      </c>
      <c r="AR202" t="s">
        <v>120</v>
      </c>
      <c r="AS202" t="s"/>
      <c r="AT202" t="s">
        <v>92</v>
      </c>
      <c r="AU202" t="s"/>
      <c r="AV202" t="s">
        <v>93</v>
      </c>
      <c r="AW202" t="s"/>
      <c r="AX202" t="s"/>
      <c r="AY202" t="n">
        <v>754730</v>
      </c>
      <c r="AZ202" t="s">
        <v>443</v>
      </c>
      <c r="BA202" t="s"/>
      <c r="BB202" t="n">
        <v>10834</v>
      </c>
      <c r="BC202" t="n">
        <v>98.8229428231716</v>
      </c>
      <c r="BD202" t="n">
        <v>8.030931956922499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108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490</v>
      </c>
      <c r="F203" t="n">
        <v>545212</v>
      </c>
      <c r="G203" t="s">
        <v>74</v>
      </c>
      <c r="H203" t="s">
        <v>75</v>
      </c>
      <c r="I203" t="s"/>
      <c r="J203" t="s">
        <v>76</v>
      </c>
      <c r="K203" t="n">
        <v>55.76</v>
      </c>
      <c r="L203" t="s">
        <v>77</v>
      </c>
      <c r="M203" t="s">
        <v>491</v>
      </c>
      <c r="N203" t="s">
        <v>373</v>
      </c>
      <c r="O203" t="s">
        <v>80</v>
      </c>
      <c r="P203" t="s">
        <v>490</v>
      </c>
      <c r="Q203" t="s"/>
      <c r="R203" t="s">
        <v>81</v>
      </c>
      <c r="S203" t="s">
        <v>492</v>
      </c>
      <c r="T203" t="s">
        <v>83</v>
      </c>
      <c r="U203" t="s"/>
      <c r="V203" t="s">
        <v>84</v>
      </c>
      <c r="W203" t="s">
        <v>173</v>
      </c>
      <c r="X203" t="s"/>
      <c r="Y203" t="s">
        <v>86</v>
      </c>
      <c r="Z203">
        <f>HYPERLINK("https://hotelmonitor-cachepage.eclerx.com/savepage/tk_15429538931168761_sr_2036.html","info")</f>
        <v/>
      </c>
      <c r="AA203" t="n">
        <v>83977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89</v>
      </c>
      <c r="AO203" t="s">
        <v>493</v>
      </c>
      <c r="AP203" t="n">
        <v>11</v>
      </c>
      <c r="AQ203" t="s">
        <v>91</v>
      </c>
      <c r="AR203" t="s">
        <v>137</v>
      </c>
      <c r="AS203" t="s"/>
      <c r="AT203" t="s">
        <v>92</v>
      </c>
      <c r="AU203" t="s"/>
      <c r="AV203" t="s">
        <v>93</v>
      </c>
      <c r="AW203" t="s"/>
      <c r="AX203" t="s"/>
      <c r="AY203" t="n">
        <v>754593</v>
      </c>
      <c r="AZ203" t="s">
        <v>494</v>
      </c>
      <c r="BA203" t="s"/>
      <c r="BB203" t="n">
        <v>84514</v>
      </c>
      <c r="BC203" t="n">
        <v>98.84233333</v>
      </c>
      <c r="BD203" t="n">
        <v>8.012044444000001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108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490</v>
      </c>
      <c r="F204" t="n">
        <v>545212</v>
      </c>
      <c r="G204" t="s">
        <v>74</v>
      </c>
      <c r="H204" t="s">
        <v>75</v>
      </c>
      <c r="I204" t="s"/>
      <c r="J204" t="s">
        <v>76</v>
      </c>
      <c r="K204" t="n">
        <v>58.19</v>
      </c>
      <c r="L204" t="s">
        <v>77</v>
      </c>
      <c r="M204" t="s">
        <v>495</v>
      </c>
      <c r="N204" t="s">
        <v>373</v>
      </c>
      <c r="O204" t="s">
        <v>80</v>
      </c>
      <c r="P204" t="s">
        <v>490</v>
      </c>
      <c r="Q204" t="s"/>
      <c r="R204" t="s">
        <v>81</v>
      </c>
      <c r="S204" t="s">
        <v>496</v>
      </c>
      <c r="T204" t="s">
        <v>83</v>
      </c>
      <c r="U204" t="s"/>
      <c r="V204" t="s">
        <v>84</v>
      </c>
      <c r="W204" t="s">
        <v>85</v>
      </c>
      <c r="X204" t="s"/>
      <c r="Y204" t="s">
        <v>86</v>
      </c>
      <c r="Z204">
        <f>HYPERLINK("https://hotelmonitor-cachepage.eclerx.com/savepage/tk_15429538931168761_sr_2036.html","info")</f>
        <v/>
      </c>
      <c r="AA204" t="n">
        <v>83977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89</v>
      </c>
      <c r="AO204" t="s">
        <v>497</v>
      </c>
      <c r="AP204" t="n">
        <v>11</v>
      </c>
      <c r="AQ204" t="s">
        <v>91</v>
      </c>
      <c r="AR204" t="s">
        <v>137</v>
      </c>
      <c r="AS204" t="s"/>
      <c r="AT204" t="s">
        <v>92</v>
      </c>
      <c r="AU204" t="s"/>
      <c r="AV204" t="s">
        <v>93</v>
      </c>
      <c r="AW204" t="s"/>
      <c r="AX204" t="s"/>
      <c r="AY204" t="n">
        <v>754593</v>
      </c>
      <c r="AZ204" t="s">
        <v>494</v>
      </c>
      <c r="BA204" t="s"/>
      <c r="BB204" t="n">
        <v>84514</v>
      </c>
      <c r="BC204" t="n">
        <v>98.84233333</v>
      </c>
      <c r="BD204" t="n">
        <v>8.012044444000001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108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490</v>
      </c>
      <c r="F205" t="n">
        <v>545212</v>
      </c>
      <c r="G205" t="s">
        <v>74</v>
      </c>
      <c r="H205" t="s">
        <v>75</v>
      </c>
      <c r="I205" t="s"/>
      <c r="J205" t="s">
        <v>76</v>
      </c>
      <c r="K205" t="n">
        <v>61.08</v>
      </c>
      <c r="L205" t="s">
        <v>77</v>
      </c>
      <c r="M205" t="s">
        <v>498</v>
      </c>
      <c r="N205" t="s">
        <v>373</v>
      </c>
      <c r="O205" t="s">
        <v>80</v>
      </c>
      <c r="P205" t="s">
        <v>490</v>
      </c>
      <c r="Q205" t="s"/>
      <c r="R205" t="s">
        <v>81</v>
      </c>
      <c r="S205" t="s">
        <v>499</v>
      </c>
      <c r="T205" t="s">
        <v>83</v>
      </c>
      <c r="U205" t="s"/>
      <c r="V205" t="s">
        <v>84</v>
      </c>
      <c r="W205" t="s">
        <v>173</v>
      </c>
      <c r="X205" t="s"/>
      <c r="Y205" t="s">
        <v>86</v>
      </c>
      <c r="Z205">
        <f>HYPERLINK("https://hotelmonitor-cachepage.eclerx.com/savepage/tk_15429538931168761_sr_2036.html","info")</f>
        <v/>
      </c>
      <c r="AA205" t="n">
        <v>83977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89</v>
      </c>
      <c r="AO205" t="s">
        <v>500</v>
      </c>
      <c r="AP205" t="n">
        <v>11</v>
      </c>
      <c r="AQ205" t="s">
        <v>91</v>
      </c>
      <c r="AR205" t="s">
        <v>71</v>
      </c>
      <c r="AS205" t="s"/>
      <c r="AT205" t="s">
        <v>92</v>
      </c>
      <c r="AU205" t="s"/>
      <c r="AV205" t="s">
        <v>93</v>
      </c>
      <c r="AW205" t="s"/>
      <c r="AX205" t="s"/>
      <c r="AY205" t="n">
        <v>754593</v>
      </c>
      <c r="AZ205" t="s">
        <v>494</v>
      </c>
      <c r="BA205" t="s"/>
      <c r="BB205" t="n">
        <v>84514</v>
      </c>
      <c r="BC205" t="n">
        <v>98.84233333</v>
      </c>
      <c r="BD205" t="n">
        <v>8.012044444000001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108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490</v>
      </c>
      <c r="F206" t="n">
        <v>545212</v>
      </c>
      <c r="G206" t="s">
        <v>74</v>
      </c>
      <c r="H206" t="s">
        <v>75</v>
      </c>
      <c r="I206" t="s"/>
      <c r="J206" t="s">
        <v>76</v>
      </c>
      <c r="K206" t="n">
        <v>61.08</v>
      </c>
      <c r="L206" t="s">
        <v>77</v>
      </c>
      <c r="M206" t="s">
        <v>498</v>
      </c>
      <c r="N206" t="s">
        <v>373</v>
      </c>
      <c r="O206" t="s">
        <v>80</v>
      </c>
      <c r="P206" t="s">
        <v>490</v>
      </c>
      <c r="Q206" t="s"/>
      <c r="R206" t="s">
        <v>81</v>
      </c>
      <c r="S206" t="s">
        <v>499</v>
      </c>
      <c r="T206" t="s">
        <v>83</v>
      </c>
      <c r="U206" t="s"/>
      <c r="V206" t="s">
        <v>84</v>
      </c>
      <c r="W206" t="s">
        <v>173</v>
      </c>
      <c r="X206" t="s"/>
      <c r="Y206" t="s">
        <v>86</v>
      </c>
      <c r="Z206">
        <f>HYPERLINK("https://hotelmonitor-cachepage.eclerx.com/savepage/tk_15429538931168761_sr_2036.html","info")</f>
        <v/>
      </c>
      <c r="AA206" t="n">
        <v>83977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89</v>
      </c>
      <c r="AO206" t="s">
        <v>500</v>
      </c>
      <c r="AP206" t="n">
        <v>11</v>
      </c>
      <c r="AQ206" t="s">
        <v>91</v>
      </c>
      <c r="AR206" t="s">
        <v>109</v>
      </c>
      <c r="AS206" t="s"/>
      <c r="AT206" t="s">
        <v>92</v>
      </c>
      <c r="AU206" t="s"/>
      <c r="AV206" t="s">
        <v>93</v>
      </c>
      <c r="AW206" t="s"/>
      <c r="AX206" t="s"/>
      <c r="AY206" t="n">
        <v>754593</v>
      </c>
      <c r="AZ206" t="s">
        <v>494</v>
      </c>
      <c r="BA206" t="s"/>
      <c r="BB206" t="n">
        <v>84514</v>
      </c>
      <c r="BC206" t="n">
        <v>98.84233333</v>
      </c>
      <c r="BD206" t="n">
        <v>8.012044444000001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108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490</v>
      </c>
      <c r="F207" t="n">
        <v>545212</v>
      </c>
      <c r="G207" t="s">
        <v>74</v>
      </c>
      <c r="H207" t="s">
        <v>75</v>
      </c>
      <c r="I207" t="s"/>
      <c r="J207" t="s">
        <v>76</v>
      </c>
      <c r="K207" t="n">
        <v>65.22</v>
      </c>
      <c r="L207" t="s">
        <v>77</v>
      </c>
      <c r="M207" t="s">
        <v>501</v>
      </c>
      <c r="N207" t="s">
        <v>373</v>
      </c>
      <c r="O207" t="s">
        <v>80</v>
      </c>
      <c r="P207" t="s">
        <v>490</v>
      </c>
      <c r="Q207" t="s"/>
      <c r="R207" t="s">
        <v>81</v>
      </c>
      <c r="S207" t="s">
        <v>502</v>
      </c>
      <c r="T207" t="s">
        <v>83</v>
      </c>
      <c r="U207" t="s"/>
      <c r="V207" t="s">
        <v>84</v>
      </c>
      <c r="W207" t="s">
        <v>173</v>
      </c>
      <c r="X207" t="s"/>
      <c r="Y207" t="s">
        <v>86</v>
      </c>
      <c r="Z207">
        <f>HYPERLINK("https://hotelmonitor-cachepage.eclerx.com/savepage/tk_15429538931168761_sr_2036.html","info")</f>
        <v/>
      </c>
      <c r="AA207" t="n">
        <v>83977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89</v>
      </c>
      <c r="AO207" t="s">
        <v>503</v>
      </c>
      <c r="AP207" t="n">
        <v>11</v>
      </c>
      <c r="AQ207" t="s">
        <v>91</v>
      </c>
      <c r="AR207" t="s">
        <v>71</v>
      </c>
      <c r="AS207" t="s"/>
      <c r="AT207" t="s">
        <v>92</v>
      </c>
      <c r="AU207" t="s"/>
      <c r="AV207" t="s">
        <v>93</v>
      </c>
      <c r="AW207" t="s"/>
      <c r="AX207" t="s"/>
      <c r="AY207" t="n">
        <v>754593</v>
      </c>
      <c r="AZ207" t="s">
        <v>494</v>
      </c>
      <c r="BA207" t="s"/>
      <c r="BB207" t="n">
        <v>84514</v>
      </c>
      <c r="BC207" t="n">
        <v>98.84233333</v>
      </c>
      <c r="BD207" t="n">
        <v>8.012044444000001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108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490</v>
      </c>
      <c r="F208" t="n">
        <v>545212</v>
      </c>
      <c r="G208" t="s">
        <v>74</v>
      </c>
      <c r="H208" t="s">
        <v>75</v>
      </c>
      <c r="I208" t="s"/>
      <c r="J208" t="s">
        <v>76</v>
      </c>
      <c r="K208" t="n">
        <v>65.22</v>
      </c>
      <c r="L208" t="s">
        <v>77</v>
      </c>
      <c r="M208" t="s">
        <v>501</v>
      </c>
      <c r="N208" t="s">
        <v>373</v>
      </c>
      <c r="O208" t="s">
        <v>80</v>
      </c>
      <c r="P208" t="s">
        <v>490</v>
      </c>
      <c r="Q208" t="s"/>
      <c r="R208" t="s">
        <v>81</v>
      </c>
      <c r="S208" t="s">
        <v>502</v>
      </c>
      <c r="T208" t="s">
        <v>83</v>
      </c>
      <c r="U208" t="s"/>
      <c r="V208" t="s">
        <v>84</v>
      </c>
      <c r="W208" t="s">
        <v>173</v>
      </c>
      <c r="X208" t="s"/>
      <c r="Y208" t="s">
        <v>86</v>
      </c>
      <c r="Z208">
        <f>HYPERLINK("https://hotelmonitor-cachepage.eclerx.com/savepage/tk_15429538931168761_sr_2036.html","info")</f>
        <v/>
      </c>
      <c r="AA208" t="n">
        <v>83977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89</v>
      </c>
      <c r="AO208" t="s">
        <v>503</v>
      </c>
      <c r="AP208" t="n">
        <v>11</v>
      </c>
      <c r="AQ208" t="s">
        <v>91</v>
      </c>
      <c r="AR208" t="s">
        <v>109</v>
      </c>
      <c r="AS208" t="s"/>
      <c r="AT208" t="s">
        <v>92</v>
      </c>
      <c r="AU208" t="s"/>
      <c r="AV208" t="s">
        <v>93</v>
      </c>
      <c r="AW208" t="s"/>
      <c r="AX208" t="s"/>
      <c r="AY208" t="n">
        <v>754593</v>
      </c>
      <c r="AZ208" t="s">
        <v>494</v>
      </c>
      <c r="BA208" t="s"/>
      <c r="BB208" t="n">
        <v>84514</v>
      </c>
      <c r="BC208" t="n">
        <v>98.84233333</v>
      </c>
      <c r="BD208" t="n">
        <v>8.012044444000001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108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490</v>
      </c>
      <c r="F209" t="n">
        <v>545212</v>
      </c>
      <c r="G209" t="s">
        <v>74</v>
      </c>
      <c r="H209" t="s">
        <v>75</v>
      </c>
      <c r="I209" t="s"/>
      <c r="J209" t="s">
        <v>76</v>
      </c>
      <c r="K209" t="n">
        <v>66.75</v>
      </c>
      <c r="L209" t="s">
        <v>77</v>
      </c>
      <c r="M209" t="s">
        <v>504</v>
      </c>
      <c r="N209" t="s">
        <v>339</v>
      </c>
      <c r="O209" t="s">
        <v>80</v>
      </c>
      <c r="P209" t="s">
        <v>490</v>
      </c>
      <c r="Q209" t="s"/>
      <c r="R209" t="s">
        <v>81</v>
      </c>
      <c r="S209" t="s">
        <v>505</v>
      </c>
      <c r="T209" t="s">
        <v>83</v>
      </c>
      <c r="U209" t="s"/>
      <c r="V209" t="s">
        <v>84</v>
      </c>
      <c r="W209" t="s">
        <v>173</v>
      </c>
      <c r="X209" t="s"/>
      <c r="Y209" t="s">
        <v>86</v>
      </c>
      <c r="Z209">
        <f>HYPERLINK("https://hotelmonitor-cachepage.eclerx.com/savepage/tk_15429538931168761_sr_2036.html","info")</f>
        <v/>
      </c>
      <c r="AA209" t="n">
        <v>83977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89</v>
      </c>
      <c r="AO209" t="s">
        <v>506</v>
      </c>
      <c r="AP209" t="n">
        <v>11</v>
      </c>
      <c r="AQ209" t="s">
        <v>91</v>
      </c>
      <c r="AR209" t="s">
        <v>71</v>
      </c>
      <c r="AS209" t="s"/>
      <c r="AT209" t="s">
        <v>92</v>
      </c>
      <c r="AU209" t="s"/>
      <c r="AV209" t="s">
        <v>93</v>
      </c>
      <c r="AW209" t="s"/>
      <c r="AX209" t="s"/>
      <c r="AY209" t="n">
        <v>754593</v>
      </c>
      <c r="AZ209" t="s">
        <v>494</v>
      </c>
      <c r="BA209" t="s"/>
      <c r="BB209" t="n">
        <v>84514</v>
      </c>
      <c r="BC209" t="n">
        <v>98.84233333</v>
      </c>
      <c r="BD209" t="n">
        <v>8.012044444000001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108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490</v>
      </c>
      <c r="F210" t="n">
        <v>545212</v>
      </c>
      <c r="G210" t="s">
        <v>74</v>
      </c>
      <c r="H210" t="s">
        <v>75</v>
      </c>
      <c r="I210" t="s"/>
      <c r="J210" t="s">
        <v>76</v>
      </c>
      <c r="K210" t="n">
        <v>66.75</v>
      </c>
      <c r="L210" t="s">
        <v>77</v>
      </c>
      <c r="M210" t="s">
        <v>504</v>
      </c>
      <c r="N210" t="s">
        <v>339</v>
      </c>
      <c r="O210" t="s">
        <v>80</v>
      </c>
      <c r="P210" t="s">
        <v>490</v>
      </c>
      <c r="Q210" t="s"/>
      <c r="R210" t="s">
        <v>81</v>
      </c>
      <c r="S210" t="s">
        <v>505</v>
      </c>
      <c r="T210" t="s">
        <v>83</v>
      </c>
      <c r="U210" t="s"/>
      <c r="V210" t="s">
        <v>84</v>
      </c>
      <c r="W210" t="s">
        <v>173</v>
      </c>
      <c r="X210" t="s"/>
      <c r="Y210" t="s">
        <v>86</v>
      </c>
      <c r="Z210">
        <f>HYPERLINK("https://hotelmonitor-cachepage.eclerx.com/savepage/tk_15429538931168761_sr_2036.html","info")</f>
        <v/>
      </c>
      <c r="AA210" t="n">
        <v>83977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89</v>
      </c>
      <c r="AO210" t="s">
        <v>506</v>
      </c>
      <c r="AP210" t="n">
        <v>11</v>
      </c>
      <c r="AQ210" t="s">
        <v>91</v>
      </c>
      <c r="AR210" t="s">
        <v>109</v>
      </c>
      <c r="AS210" t="s"/>
      <c r="AT210" t="s">
        <v>92</v>
      </c>
      <c r="AU210" t="s"/>
      <c r="AV210" t="s">
        <v>93</v>
      </c>
      <c r="AW210" t="s"/>
      <c r="AX210" t="s"/>
      <c r="AY210" t="n">
        <v>754593</v>
      </c>
      <c r="AZ210" t="s">
        <v>494</v>
      </c>
      <c r="BA210" t="s"/>
      <c r="BB210" t="n">
        <v>84514</v>
      </c>
      <c r="BC210" t="n">
        <v>98.84233333</v>
      </c>
      <c r="BD210" t="n">
        <v>8.012044444000001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108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490</v>
      </c>
      <c r="F211" t="n">
        <v>545212</v>
      </c>
      <c r="G211" t="s">
        <v>74</v>
      </c>
      <c r="H211" t="s">
        <v>75</v>
      </c>
      <c r="I211" t="s"/>
      <c r="J211" t="s">
        <v>76</v>
      </c>
      <c r="K211" t="n">
        <v>67.36</v>
      </c>
      <c r="L211" t="s">
        <v>77</v>
      </c>
      <c r="M211" t="s">
        <v>507</v>
      </c>
      <c r="N211" t="s">
        <v>339</v>
      </c>
      <c r="O211" t="s">
        <v>80</v>
      </c>
      <c r="P211" t="s">
        <v>490</v>
      </c>
      <c r="Q211" t="s"/>
      <c r="R211" t="s">
        <v>81</v>
      </c>
      <c r="S211" t="s">
        <v>508</v>
      </c>
      <c r="T211" t="s">
        <v>83</v>
      </c>
      <c r="U211" t="s"/>
      <c r="V211" t="s">
        <v>84</v>
      </c>
      <c r="W211" t="s">
        <v>173</v>
      </c>
      <c r="X211" t="s"/>
      <c r="Y211" t="s">
        <v>86</v>
      </c>
      <c r="Z211">
        <f>HYPERLINK("https://hotelmonitor-cachepage.eclerx.com/savepage/tk_15429538931168761_sr_2036.html","info")</f>
        <v/>
      </c>
      <c r="AA211" t="n">
        <v>83977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89</v>
      </c>
      <c r="AO211" t="s">
        <v>509</v>
      </c>
      <c r="AP211" t="n">
        <v>11</v>
      </c>
      <c r="AQ211" t="s">
        <v>91</v>
      </c>
      <c r="AR211" t="s">
        <v>137</v>
      </c>
      <c r="AS211" t="s"/>
      <c r="AT211" t="s">
        <v>92</v>
      </c>
      <c r="AU211" t="s"/>
      <c r="AV211" t="s">
        <v>93</v>
      </c>
      <c r="AW211" t="s"/>
      <c r="AX211" t="s"/>
      <c r="AY211" t="n">
        <v>754593</v>
      </c>
      <c r="AZ211" t="s">
        <v>494</v>
      </c>
      <c r="BA211" t="s"/>
      <c r="BB211" t="n">
        <v>84514</v>
      </c>
      <c r="BC211" t="n">
        <v>98.84233333</v>
      </c>
      <c r="BD211" t="n">
        <v>8.012044444000001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108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490</v>
      </c>
      <c r="F212" t="n">
        <v>545212</v>
      </c>
      <c r="G212" t="s">
        <v>74</v>
      </c>
      <c r="H212" t="s">
        <v>75</v>
      </c>
      <c r="I212" t="s"/>
      <c r="J212" t="s">
        <v>76</v>
      </c>
      <c r="K212" t="n">
        <v>67.90000000000001</v>
      </c>
      <c r="L212" t="s">
        <v>77</v>
      </c>
      <c r="M212" t="s">
        <v>510</v>
      </c>
      <c r="N212" t="s">
        <v>373</v>
      </c>
      <c r="O212" t="s">
        <v>80</v>
      </c>
      <c r="P212" t="s">
        <v>490</v>
      </c>
      <c r="Q212" t="s"/>
      <c r="R212" t="s">
        <v>81</v>
      </c>
      <c r="S212" t="s">
        <v>511</v>
      </c>
      <c r="T212" t="s">
        <v>83</v>
      </c>
      <c r="U212" t="s"/>
      <c r="V212" t="s">
        <v>84</v>
      </c>
      <c r="W212" t="s">
        <v>85</v>
      </c>
      <c r="X212" t="s"/>
      <c r="Y212" t="s">
        <v>86</v>
      </c>
      <c r="Z212">
        <f>HYPERLINK("https://hotelmonitor-cachepage.eclerx.com/savepage/tk_15429538931168761_sr_2036.html","info")</f>
        <v/>
      </c>
      <c r="AA212" t="n">
        <v>83977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89</v>
      </c>
      <c r="AO212" t="s">
        <v>512</v>
      </c>
      <c r="AP212" t="n">
        <v>11</v>
      </c>
      <c r="AQ212" t="s">
        <v>91</v>
      </c>
      <c r="AR212" t="s">
        <v>71</v>
      </c>
      <c r="AS212" t="s"/>
      <c r="AT212" t="s">
        <v>92</v>
      </c>
      <c r="AU212" t="s"/>
      <c r="AV212" t="s">
        <v>93</v>
      </c>
      <c r="AW212" t="s"/>
      <c r="AX212" t="s"/>
      <c r="AY212" t="n">
        <v>754593</v>
      </c>
      <c r="AZ212" t="s">
        <v>494</v>
      </c>
      <c r="BA212" t="s"/>
      <c r="BB212" t="n">
        <v>84514</v>
      </c>
      <c r="BC212" t="n">
        <v>98.84233333</v>
      </c>
      <c r="BD212" t="n">
        <v>8.012044444000001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108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490</v>
      </c>
      <c r="F213" t="n">
        <v>545212</v>
      </c>
      <c r="G213" t="s">
        <v>74</v>
      </c>
      <c r="H213" t="s">
        <v>75</v>
      </c>
      <c r="I213" t="s"/>
      <c r="J213" t="s">
        <v>76</v>
      </c>
      <c r="K213" t="n">
        <v>67.90000000000001</v>
      </c>
      <c r="L213" t="s">
        <v>77</v>
      </c>
      <c r="M213" t="s">
        <v>510</v>
      </c>
      <c r="N213" t="s">
        <v>373</v>
      </c>
      <c r="O213" t="s">
        <v>80</v>
      </c>
      <c r="P213" t="s">
        <v>490</v>
      </c>
      <c r="Q213" t="s"/>
      <c r="R213" t="s">
        <v>81</v>
      </c>
      <c r="S213" t="s">
        <v>511</v>
      </c>
      <c r="T213" t="s">
        <v>83</v>
      </c>
      <c r="U213" t="s"/>
      <c r="V213" t="s">
        <v>84</v>
      </c>
      <c r="W213" t="s">
        <v>85</v>
      </c>
      <c r="X213" t="s"/>
      <c r="Y213" t="s">
        <v>86</v>
      </c>
      <c r="Z213">
        <f>HYPERLINK("https://hotelmonitor-cachepage.eclerx.com/savepage/tk_15429538931168761_sr_2036.html","info")</f>
        <v/>
      </c>
      <c r="AA213" t="n">
        <v>83977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89</v>
      </c>
      <c r="AO213" t="s">
        <v>512</v>
      </c>
      <c r="AP213" t="n">
        <v>11</v>
      </c>
      <c r="AQ213" t="s">
        <v>91</v>
      </c>
      <c r="AR213" t="s">
        <v>109</v>
      </c>
      <c r="AS213" t="s"/>
      <c r="AT213" t="s">
        <v>92</v>
      </c>
      <c r="AU213" t="s"/>
      <c r="AV213" t="s">
        <v>93</v>
      </c>
      <c r="AW213" t="s"/>
      <c r="AX213" t="s"/>
      <c r="AY213" t="n">
        <v>754593</v>
      </c>
      <c r="AZ213" t="s">
        <v>494</v>
      </c>
      <c r="BA213" t="s"/>
      <c r="BB213" t="n">
        <v>84514</v>
      </c>
      <c r="BC213" t="n">
        <v>98.84233333</v>
      </c>
      <c r="BD213" t="n">
        <v>8.012044444000001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108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490</v>
      </c>
      <c r="F214" t="n">
        <v>545212</v>
      </c>
      <c r="G214" t="s">
        <v>74</v>
      </c>
      <c r="H214" t="s">
        <v>75</v>
      </c>
      <c r="I214" t="s"/>
      <c r="J214" t="s">
        <v>76</v>
      </c>
      <c r="K214" t="n">
        <v>69.17</v>
      </c>
      <c r="L214" t="s">
        <v>77</v>
      </c>
      <c r="M214" t="s">
        <v>513</v>
      </c>
      <c r="N214" t="s">
        <v>339</v>
      </c>
      <c r="O214" t="s">
        <v>80</v>
      </c>
      <c r="P214" t="s">
        <v>490</v>
      </c>
      <c r="Q214" t="s"/>
      <c r="R214" t="s">
        <v>81</v>
      </c>
      <c r="S214" t="s">
        <v>514</v>
      </c>
      <c r="T214" t="s">
        <v>83</v>
      </c>
      <c r="U214" t="s"/>
      <c r="V214" t="s">
        <v>84</v>
      </c>
      <c r="W214" t="s">
        <v>85</v>
      </c>
      <c r="X214" t="s"/>
      <c r="Y214" t="s">
        <v>86</v>
      </c>
      <c r="Z214">
        <f>HYPERLINK("https://hotelmonitor-cachepage.eclerx.com/savepage/tk_15429538931168761_sr_2036.html","info")</f>
        <v/>
      </c>
      <c r="AA214" t="n">
        <v>83977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89</v>
      </c>
      <c r="AO214" t="s">
        <v>515</v>
      </c>
      <c r="AP214" t="n">
        <v>11</v>
      </c>
      <c r="AQ214" t="s">
        <v>91</v>
      </c>
      <c r="AR214" t="s">
        <v>137</v>
      </c>
      <c r="AS214" t="s"/>
      <c r="AT214" t="s">
        <v>92</v>
      </c>
      <c r="AU214" t="s"/>
      <c r="AV214" t="s">
        <v>93</v>
      </c>
      <c r="AW214" t="s"/>
      <c r="AX214" t="s"/>
      <c r="AY214" t="n">
        <v>754593</v>
      </c>
      <c r="AZ214" t="s">
        <v>494</v>
      </c>
      <c r="BA214" t="s"/>
      <c r="BB214" t="n">
        <v>84514</v>
      </c>
      <c r="BC214" t="n">
        <v>98.84233333</v>
      </c>
      <c r="BD214" t="n">
        <v>8.012044444000001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108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490</v>
      </c>
      <c r="F215" t="n">
        <v>545212</v>
      </c>
      <c r="G215" t="s">
        <v>74</v>
      </c>
      <c r="H215" t="s">
        <v>75</v>
      </c>
      <c r="I215" t="s"/>
      <c r="J215" t="s">
        <v>76</v>
      </c>
      <c r="K215" t="n">
        <v>71.3</v>
      </c>
      <c r="L215" t="s">
        <v>77</v>
      </c>
      <c r="M215" t="s">
        <v>516</v>
      </c>
      <c r="N215" t="s">
        <v>339</v>
      </c>
      <c r="O215" t="s">
        <v>80</v>
      </c>
      <c r="P215" t="s">
        <v>490</v>
      </c>
      <c r="Q215" t="s"/>
      <c r="R215" t="s">
        <v>81</v>
      </c>
      <c r="S215" t="s">
        <v>517</v>
      </c>
      <c r="T215" t="s">
        <v>83</v>
      </c>
      <c r="U215" t="s"/>
      <c r="V215" t="s">
        <v>84</v>
      </c>
      <c r="W215" t="s">
        <v>173</v>
      </c>
      <c r="X215" t="s"/>
      <c r="Y215" t="s">
        <v>86</v>
      </c>
      <c r="Z215">
        <f>HYPERLINK("https://hotelmonitor-cachepage.eclerx.com/savepage/tk_15429538931168761_sr_2036.html","info")</f>
        <v/>
      </c>
      <c r="AA215" t="n">
        <v>83977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89</v>
      </c>
      <c r="AO215" t="s">
        <v>518</v>
      </c>
      <c r="AP215" t="n">
        <v>11</v>
      </c>
      <c r="AQ215" t="s">
        <v>91</v>
      </c>
      <c r="AR215" t="s">
        <v>71</v>
      </c>
      <c r="AS215" t="s"/>
      <c r="AT215" t="s">
        <v>92</v>
      </c>
      <c r="AU215" t="s"/>
      <c r="AV215" t="s">
        <v>93</v>
      </c>
      <c r="AW215" t="s"/>
      <c r="AX215" t="s"/>
      <c r="AY215" t="n">
        <v>754593</v>
      </c>
      <c r="AZ215" t="s">
        <v>494</v>
      </c>
      <c r="BA215" t="s"/>
      <c r="BB215" t="n">
        <v>84514</v>
      </c>
      <c r="BC215" t="n">
        <v>98.84233333</v>
      </c>
      <c r="BD215" t="n">
        <v>8.012044444000001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108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490</v>
      </c>
      <c r="F216" t="n">
        <v>545212</v>
      </c>
      <c r="G216" t="s">
        <v>74</v>
      </c>
      <c r="H216" t="s">
        <v>75</v>
      </c>
      <c r="I216" t="s"/>
      <c r="J216" t="s">
        <v>76</v>
      </c>
      <c r="K216" t="n">
        <v>71.3</v>
      </c>
      <c r="L216" t="s">
        <v>77</v>
      </c>
      <c r="M216" t="s">
        <v>516</v>
      </c>
      <c r="N216" t="s">
        <v>339</v>
      </c>
      <c r="O216" t="s">
        <v>80</v>
      </c>
      <c r="P216" t="s">
        <v>490</v>
      </c>
      <c r="Q216" t="s"/>
      <c r="R216" t="s">
        <v>81</v>
      </c>
      <c r="S216" t="s">
        <v>517</v>
      </c>
      <c r="T216" t="s">
        <v>83</v>
      </c>
      <c r="U216" t="s"/>
      <c r="V216" t="s">
        <v>84</v>
      </c>
      <c r="W216" t="s">
        <v>173</v>
      </c>
      <c r="X216" t="s"/>
      <c r="Y216" t="s">
        <v>86</v>
      </c>
      <c r="Z216">
        <f>HYPERLINK("https://hotelmonitor-cachepage.eclerx.com/savepage/tk_15429538931168761_sr_2036.html","info")</f>
        <v/>
      </c>
      <c r="AA216" t="n">
        <v>83977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89</v>
      </c>
      <c r="AO216" t="s">
        <v>518</v>
      </c>
      <c r="AP216" t="n">
        <v>11</v>
      </c>
      <c r="AQ216" t="s">
        <v>91</v>
      </c>
      <c r="AR216" t="s">
        <v>109</v>
      </c>
      <c r="AS216" t="s"/>
      <c r="AT216" t="s">
        <v>92</v>
      </c>
      <c r="AU216" t="s"/>
      <c r="AV216" t="s">
        <v>93</v>
      </c>
      <c r="AW216" t="s"/>
      <c r="AX216" t="s"/>
      <c r="AY216" t="n">
        <v>754593</v>
      </c>
      <c r="AZ216" t="s">
        <v>494</v>
      </c>
      <c r="BA216" t="s"/>
      <c r="BB216" t="n">
        <v>84514</v>
      </c>
      <c r="BC216" t="n">
        <v>98.84233333</v>
      </c>
      <c r="BD216" t="n">
        <v>8.012044444000001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108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490</v>
      </c>
      <c r="F217" t="n">
        <v>545212</v>
      </c>
      <c r="G217" t="s">
        <v>74</v>
      </c>
      <c r="H217" t="s">
        <v>75</v>
      </c>
      <c r="I217" t="s"/>
      <c r="J217" t="s">
        <v>76</v>
      </c>
      <c r="K217" t="n">
        <v>72.51000000000001</v>
      </c>
      <c r="L217" t="s">
        <v>77</v>
      </c>
      <c r="M217" t="s">
        <v>519</v>
      </c>
      <c r="N217" t="s">
        <v>373</v>
      </c>
      <c r="O217" t="s">
        <v>80</v>
      </c>
      <c r="P217" t="s">
        <v>490</v>
      </c>
      <c r="Q217" t="s"/>
      <c r="R217" t="s">
        <v>81</v>
      </c>
      <c r="S217" t="s">
        <v>520</v>
      </c>
      <c r="T217" t="s">
        <v>83</v>
      </c>
      <c r="U217" t="s"/>
      <c r="V217" t="s">
        <v>84</v>
      </c>
      <c r="W217" t="s">
        <v>85</v>
      </c>
      <c r="X217" t="s"/>
      <c r="Y217" t="s">
        <v>86</v>
      </c>
      <c r="Z217">
        <f>HYPERLINK("https://hotelmonitor-cachepage.eclerx.com/savepage/tk_15429538931168761_sr_2036.html","info")</f>
        <v/>
      </c>
      <c r="AA217" t="n">
        <v>83977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89</v>
      </c>
      <c r="AO217" t="s">
        <v>521</v>
      </c>
      <c r="AP217" t="n">
        <v>11</v>
      </c>
      <c r="AQ217" t="s">
        <v>91</v>
      </c>
      <c r="AR217" t="s">
        <v>71</v>
      </c>
      <c r="AS217" t="s"/>
      <c r="AT217" t="s">
        <v>92</v>
      </c>
      <c r="AU217" t="s"/>
      <c r="AV217" t="s">
        <v>93</v>
      </c>
      <c r="AW217" t="s"/>
      <c r="AX217" t="s"/>
      <c r="AY217" t="n">
        <v>754593</v>
      </c>
      <c r="AZ217" t="s">
        <v>494</v>
      </c>
      <c r="BA217" t="s"/>
      <c r="BB217" t="n">
        <v>84514</v>
      </c>
      <c r="BC217" t="n">
        <v>98.84233333</v>
      </c>
      <c r="BD217" t="n">
        <v>8.012044444000001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108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490</v>
      </c>
      <c r="F218" t="n">
        <v>545212</v>
      </c>
      <c r="G218" t="s">
        <v>74</v>
      </c>
      <c r="H218" t="s">
        <v>75</v>
      </c>
      <c r="I218" t="s"/>
      <c r="J218" t="s">
        <v>76</v>
      </c>
      <c r="K218" t="n">
        <v>72.51000000000001</v>
      </c>
      <c r="L218" t="s">
        <v>77</v>
      </c>
      <c r="M218" t="s">
        <v>519</v>
      </c>
      <c r="N218" t="s">
        <v>373</v>
      </c>
      <c r="O218" t="s">
        <v>80</v>
      </c>
      <c r="P218" t="s">
        <v>490</v>
      </c>
      <c r="Q218" t="s"/>
      <c r="R218" t="s">
        <v>81</v>
      </c>
      <c r="S218" t="s">
        <v>520</v>
      </c>
      <c r="T218" t="s">
        <v>83</v>
      </c>
      <c r="U218" t="s"/>
      <c r="V218" t="s">
        <v>84</v>
      </c>
      <c r="W218" t="s">
        <v>85</v>
      </c>
      <c r="X218" t="s"/>
      <c r="Y218" t="s">
        <v>86</v>
      </c>
      <c r="Z218">
        <f>HYPERLINK("https://hotelmonitor-cachepage.eclerx.com/savepage/tk_15429538931168761_sr_2036.html","info")</f>
        <v/>
      </c>
      <c r="AA218" t="n">
        <v>83977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89</v>
      </c>
      <c r="AO218" t="s">
        <v>521</v>
      </c>
      <c r="AP218" t="n">
        <v>11</v>
      </c>
      <c r="AQ218" t="s">
        <v>91</v>
      </c>
      <c r="AR218" t="s">
        <v>109</v>
      </c>
      <c r="AS218" t="s"/>
      <c r="AT218" t="s">
        <v>92</v>
      </c>
      <c r="AU218" t="s"/>
      <c r="AV218" t="s">
        <v>93</v>
      </c>
      <c r="AW218" t="s"/>
      <c r="AX218" t="s"/>
      <c r="AY218" t="n">
        <v>754593</v>
      </c>
      <c r="AZ218" t="s">
        <v>494</v>
      </c>
      <c r="BA218" t="s"/>
      <c r="BB218" t="n">
        <v>84514</v>
      </c>
      <c r="BC218" t="n">
        <v>98.84233333</v>
      </c>
      <c r="BD218" t="n">
        <v>8.012044444000001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108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490</v>
      </c>
      <c r="F219" t="n">
        <v>545212</v>
      </c>
      <c r="G219" t="s">
        <v>74</v>
      </c>
      <c r="H219" t="s">
        <v>75</v>
      </c>
      <c r="I219" t="s"/>
      <c r="J219" t="s">
        <v>76</v>
      </c>
      <c r="K219" t="n">
        <v>73.58</v>
      </c>
      <c r="L219" t="s">
        <v>77</v>
      </c>
      <c r="M219" t="s">
        <v>522</v>
      </c>
      <c r="N219" t="s">
        <v>339</v>
      </c>
      <c r="O219" t="s">
        <v>80</v>
      </c>
      <c r="P219" t="s">
        <v>490</v>
      </c>
      <c r="Q219" t="s"/>
      <c r="R219" t="s">
        <v>81</v>
      </c>
      <c r="S219" t="s">
        <v>523</v>
      </c>
      <c r="T219" t="s">
        <v>83</v>
      </c>
      <c r="U219" t="s"/>
      <c r="V219" t="s">
        <v>84</v>
      </c>
      <c r="W219" t="s">
        <v>85</v>
      </c>
      <c r="X219" t="s"/>
      <c r="Y219" t="s">
        <v>86</v>
      </c>
      <c r="Z219">
        <f>HYPERLINK("https://hotelmonitor-cachepage.eclerx.com/savepage/tk_15429538931168761_sr_2036.html","info")</f>
        <v/>
      </c>
      <c r="AA219" t="n">
        <v>83977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89</v>
      </c>
      <c r="AO219" t="s">
        <v>506</v>
      </c>
      <c r="AP219" t="n">
        <v>11</v>
      </c>
      <c r="AQ219" t="s">
        <v>91</v>
      </c>
      <c r="AR219" t="s">
        <v>71</v>
      </c>
      <c r="AS219" t="s"/>
      <c r="AT219" t="s">
        <v>92</v>
      </c>
      <c r="AU219" t="s"/>
      <c r="AV219" t="s">
        <v>93</v>
      </c>
      <c r="AW219" t="s"/>
      <c r="AX219" t="s"/>
      <c r="AY219" t="n">
        <v>754593</v>
      </c>
      <c r="AZ219" t="s">
        <v>494</v>
      </c>
      <c r="BA219" t="s"/>
      <c r="BB219" t="n">
        <v>84514</v>
      </c>
      <c r="BC219" t="n">
        <v>98.84233333</v>
      </c>
      <c r="BD219" t="n">
        <v>8.012044444000001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108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490</v>
      </c>
      <c r="F220" t="n">
        <v>545212</v>
      </c>
      <c r="G220" t="s">
        <v>74</v>
      </c>
      <c r="H220" t="s">
        <v>75</v>
      </c>
      <c r="I220" t="s"/>
      <c r="J220" t="s">
        <v>76</v>
      </c>
      <c r="K220" t="n">
        <v>73.58</v>
      </c>
      <c r="L220" t="s">
        <v>77</v>
      </c>
      <c r="M220" t="s">
        <v>522</v>
      </c>
      <c r="N220" t="s">
        <v>339</v>
      </c>
      <c r="O220" t="s">
        <v>80</v>
      </c>
      <c r="P220" t="s">
        <v>490</v>
      </c>
      <c r="Q220" t="s"/>
      <c r="R220" t="s">
        <v>81</v>
      </c>
      <c r="S220" t="s">
        <v>523</v>
      </c>
      <c r="T220" t="s">
        <v>83</v>
      </c>
      <c r="U220" t="s"/>
      <c r="V220" t="s">
        <v>84</v>
      </c>
      <c r="W220" t="s">
        <v>85</v>
      </c>
      <c r="X220" t="s"/>
      <c r="Y220" t="s">
        <v>86</v>
      </c>
      <c r="Z220">
        <f>HYPERLINK("https://hotelmonitor-cachepage.eclerx.com/savepage/tk_15429538931168761_sr_2036.html","info")</f>
        <v/>
      </c>
      <c r="AA220" t="n">
        <v>83977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89</v>
      </c>
      <c r="AO220" t="s">
        <v>506</v>
      </c>
      <c r="AP220" t="n">
        <v>11</v>
      </c>
      <c r="AQ220" t="s">
        <v>91</v>
      </c>
      <c r="AR220" t="s">
        <v>109</v>
      </c>
      <c r="AS220" t="s"/>
      <c r="AT220" t="s">
        <v>92</v>
      </c>
      <c r="AU220" t="s"/>
      <c r="AV220" t="s">
        <v>93</v>
      </c>
      <c r="AW220" t="s"/>
      <c r="AX220" t="s"/>
      <c r="AY220" t="n">
        <v>754593</v>
      </c>
      <c r="AZ220" t="s">
        <v>494</v>
      </c>
      <c r="BA220" t="s"/>
      <c r="BB220" t="n">
        <v>84514</v>
      </c>
      <c r="BC220" t="n">
        <v>98.84233333</v>
      </c>
      <c r="BD220" t="n">
        <v>8.012044444000001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108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490</v>
      </c>
      <c r="F221" t="n">
        <v>545212</v>
      </c>
      <c r="G221" t="s">
        <v>74</v>
      </c>
      <c r="H221" t="s">
        <v>75</v>
      </c>
      <c r="I221" t="s"/>
      <c r="J221" t="s">
        <v>76</v>
      </c>
      <c r="K221" t="n">
        <v>78.56999999999999</v>
      </c>
      <c r="L221" t="s">
        <v>77</v>
      </c>
      <c r="M221" t="s">
        <v>524</v>
      </c>
      <c r="N221" t="s">
        <v>339</v>
      </c>
      <c r="O221" t="s">
        <v>80</v>
      </c>
      <c r="P221" t="s">
        <v>490</v>
      </c>
      <c r="Q221" t="s"/>
      <c r="R221" t="s">
        <v>81</v>
      </c>
      <c r="S221" t="s">
        <v>525</v>
      </c>
      <c r="T221" t="s">
        <v>83</v>
      </c>
      <c r="U221" t="s"/>
      <c r="V221" t="s">
        <v>84</v>
      </c>
      <c r="W221" t="s">
        <v>85</v>
      </c>
      <c r="X221" t="s"/>
      <c r="Y221" t="s">
        <v>86</v>
      </c>
      <c r="Z221">
        <f>HYPERLINK("https://hotelmonitor-cachepage.eclerx.com/savepage/tk_15429538931168761_sr_2036.html","info")</f>
        <v/>
      </c>
      <c r="AA221" t="n">
        <v>83977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89</v>
      </c>
      <c r="AO221" t="s">
        <v>518</v>
      </c>
      <c r="AP221" t="n">
        <v>11</v>
      </c>
      <c r="AQ221" t="s">
        <v>91</v>
      </c>
      <c r="AR221" t="s">
        <v>71</v>
      </c>
      <c r="AS221" t="s"/>
      <c r="AT221" t="s">
        <v>92</v>
      </c>
      <c r="AU221" t="s"/>
      <c r="AV221" t="s">
        <v>93</v>
      </c>
      <c r="AW221" t="s"/>
      <c r="AX221" t="s"/>
      <c r="AY221" t="n">
        <v>754593</v>
      </c>
      <c r="AZ221" t="s">
        <v>494</v>
      </c>
      <c r="BA221" t="s"/>
      <c r="BB221" t="n">
        <v>84514</v>
      </c>
      <c r="BC221" t="n">
        <v>98.84233333</v>
      </c>
      <c r="BD221" t="n">
        <v>8.012044444000001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108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490</v>
      </c>
      <c r="F222" t="n">
        <v>545212</v>
      </c>
      <c r="G222" t="s">
        <v>74</v>
      </c>
      <c r="H222" t="s">
        <v>75</v>
      </c>
      <c r="I222" t="s"/>
      <c r="J222" t="s">
        <v>76</v>
      </c>
      <c r="K222" t="n">
        <v>78.56999999999999</v>
      </c>
      <c r="L222" t="s">
        <v>77</v>
      </c>
      <c r="M222" t="s">
        <v>524</v>
      </c>
      <c r="N222" t="s">
        <v>339</v>
      </c>
      <c r="O222" t="s">
        <v>80</v>
      </c>
      <c r="P222" t="s">
        <v>490</v>
      </c>
      <c r="Q222" t="s"/>
      <c r="R222" t="s">
        <v>81</v>
      </c>
      <c r="S222" t="s">
        <v>525</v>
      </c>
      <c r="T222" t="s">
        <v>83</v>
      </c>
      <c r="U222" t="s"/>
      <c r="V222" t="s">
        <v>84</v>
      </c>
      <c r="W222" t="s">
        <v>85</v>
      </c>
      <c r="X222" t="s"/>
      <c r="Y222" t="s">
        <v>86</v>
      </c>
      <c r="Z222">
        <f>HYPERLINK("https://hotelmonitor-cachepage.eclerx.com/savepage/tk_15429538931168761_sr_2036.html","info")</f>
        <v/>
      </c>
      <c r="AA222" t="n">
        <v>83977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89</v>
      </c>
      <c r="AO222" t="s">
        <v>518</v>
      </c>
      <c r="AP222" t="n">
        <v>11</v>
      </c>
      <c r="AQ222" t="s">
        <v>91</v>
      </c>
      <c r="AR222" t="s">
        <v>109</v>
      </c>
      <c r="AS222" t="s"/>
      <c r="AT222" t="s">
        <v>92</v>
      </c>
      <c r="AU222" t="s"/>
      <c r="AV222" t="s">
        <v>93</v>
      </c>
      <c r="AW222" t="s"/>
      <c r="AX222" t="s"/>
      <c r="AY222" t="n">
        <v>754593</v>
      </c>
      <c r="AZ222" t="s">
        <v>494</v>
      </c>
      <c r="BA222" t="s"/>
      <c r="BB222" t="n">
        <v>84514</v>
      </c>
      <c r="BC222" t="n">
        <v>98.84233333</v>
      </c>
      <c r="BD222" t="n">
        <v>8.012044444000001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108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490</v>
      </c>
      <c r="F223" t="n">
        <v>545212</v>
      </c>
      <c r="G223" t="s">
        <v>74</v>
      </c>
      <c r="H223" t="s">
        <v>75</v>
      </c>
      <c r="I223" t="s"/>
      <c r="J223" t="s">
        <v>76</v>
      </c>
      <c r="K223" t="n">
        <v>80.39</v>
      </c>
      <c r="L223" t="s">
        <v>77</v>
      </c>
      <c r="M223" t="s">
        <v>526</v>
      </c>
      <c r="N223" t="s">
        <v>373</v>
      </c>
      <c r="O223" t="s">
        <v>80</v>
      </c>
      <c r="P223" t="s">
        <v>490</v>
      </c>
      <c r="Q223" t="s"/>
      <c r="R223" t="s">
        <v>81</v>
      </c>
      <c r="S223" t="s">
        <v>527</v>
      </c>
      <c r="T223" t="s">
        <v>83</v>
      </c>
      <c r="U223" t="s"/>
      <c r="V223" t="s">
        <v>84</v>
      </c>
      <c r="W223" t="s">
        <v>173</v>
      </c>
      <c r="X223" t="s"/>
      <c r="Y223" t="s">
        <v>86</v>
      </c>
      <c r="Z223">
        <f>HYPERLINK("https://hotelmonitor-cachepage.eclerx.com/savepage/tk_15429538931168761_sr_2036.html","info")</f>
        <v/>
      </c>
      <c r="AA223" t="n">
        <v>83977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89</v>
      </c>
      <c r="AO223" t="s">
        <v>528</v>
      </c>
      <c r="AP223" t="n">
        <v>11</v>
      </c>
      <c r="AQ223" t="s">
        <v>91</v>
      </c>
      <c r="AR223" t="s">
        <v>120</v>
      </c>
      <c r="AS223" t="s"/>
      <c r="AT223" t="s">
        <v>92</v>
      </c>
      <c r="AU223" t="s"/>
      <c r="AV223" t="s">
        <v>93</v>
      </c>
      <c r="AW223" t="s"/>
      <c r="AX223" t="s"/>
      <c r="AY223" t="n">
        <v>754593</v>
      </c>
      <c r="AZ223" t="s">
        <v>494</v>
      </c>
      <c r="BA223" t="s"/>
      <c r="BB223" t="n">
        <v>84514</v>
      </c>
      <c r="BC223" t="n">
        <v>98.84233333</v>
      </c>
      <c r="BD223" t="n">
        <v>8.012044444000001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108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490</v>
      </c>
      <c r="F224" t="n">
        <v>545212</v>
      </c>
      <c r="G224" t="s">
        <v>74</v>
      </c>
      <c r="H224" t="s">
        <v>75</v>
      </c>
      <c r="I224" t="s"/>
      <c r="J224" t="s">
        <v>76</v>
      </c>
      <c r="K224" t="n">
        <v>87.83</v>
      </c>
      <c r="L224" t="s">
        <v>77</v>
      </c>
      <c r="M224" t="s">
        <v>529</v>
      </c>
      <c r="N224" t="s">
        <v>339</v>
      </c>
      <c r="O224" t="s">
        <v>80</v>
      </c>
      <c r="P224" t="s">
        <v>490</v>
      </c>
      <c r="Q224" t="s"/>
      <c r="R224" t="s">
        <v>81</v>
      </c>
      <c r="S224" t="s">
        <v>530</v>
      </c>
      <c r="T224" t="s">
        <v>83</v>
      </c>
      <c r="U224" t="s"/>
      <c r="V224" t="s">
        <v>84</v>
      </c>
      <c r="W224" t="s">
        <v>173</v>
      </c>
      <c r="X224" t="s"/>
      <c r="Y224" t="s">
        <v>86</v>
      </c>
      <c r="Z224">
        <f>HYPERLINK("https://hotelmonitor-cachepage.eclerx.com/savepage/tk_15429538931168761_sr_2036.html","info")</f>
        <v/>
      </c>
      <c r="AA224" t="n">
        <v>83977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88</v>
      </c>
      <c r="AO224" t="s">
        <v>136</v>
      </c>
      <c r="AP224" t="n">
        <v>11</v>
      </c>
      <c r="AQ224" t="s">
        <v>91</v>
      </c>
      <c r="AR224" t="s">
        <v>120</v>
      </c>
      <c r="AS224" t="s"/>
      <c r="AT224" t="s">
        <v>92</v>
      </c>
      <c r="AU224" t="s"/>
      <c r="AV224" t="s">
        <v>93</v>
      </c>
      <c r="AW224" t="s"/>
      <c r="AX224" t="s"/>
      <c r="AY224" t="n">
        <v>754593</v>
      </c>
      <c r="AZ224" t="s">
        <v>494</v>
      </c>
      <c r="BA224" t="s"/>
      <c r="BB224" t="n">
        <v>84514</v>
      </c>
      <c r="BC224" t="n">
        <v>98.84233333</v>
      </c>
      <c r="BD224" t="n">
        <v>8.012044444000001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108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490</v>
      </c>
      <c r="F225" t="n">
        <v>545212</v>
      </c>
      <c r="G225" t="s">
        <v>74</v>
      </c>
      <c r="H225" t="s">
        <v>75</v>
      </c>
      <c r="I225" t="s"/>
      <c r="J225" t="s">
        <v>76</v>
      </c>
      <c r="K225" t="n">
        <v>89.31999999999999</v>
      </c>
      <c r="L225" t="s">
        <v>77</v>
      </c>
      <c r="M225" t="s">
        <v>531</v>
      </c>
      <c r="N225" t="s">
        <v>373</v>
      </c>
      <c r="O225" t="s">
        <v>80</v>
      </c>
      <c r="P225" t="s">
        <v>490</v>
      </c>
      <c r="Q225" t="s"/>
      <c r="R225" t="s">
        <v>81</v>
      </c>
      <c r="S225" t="s">
        <v>532</v>
      </c>
      <c r="T225" t="s">
        <v>83</v>
      </c>
      <c r="U225" t="s"/>
      <c r="V225" t="s">
        <v>84</v>
      </c>
      <c r="W225" t="s">
        <v>85</v>
      </c>
      <c r="X225" t="s"/>
      <c r="Y225" t="s">
        <v>86</v>
      </c>
      <c r="Z225">
        <f>HYPERLINK("https://hotelmonitor-cachepage.eclerx.com/savepage/tk_15429538931168761_sr_2036.html","info")</f>
        <v/>
      </c>
      <c r="AA225" t="n">
        <v>83977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89</v>
      </c>
      <c r="AO225" t="s">
        <v>533</v>
      </c>
      <c r="AP225" t="n">
        <v>11</v>
      </c>
      <c r="AQ225" t="s">
        <v>91</v>
      </c>
      <c r="AR225" t="s">
        <v>120</v>
      </c>
      <c r="AS225" t="s"/>
      <c r="AT225" t="s">
        <v>92</v>
      </c>
      <c r="AU225" t="s"/>
      <c r="AV225" t="s">
        <v>93</v>
      </c>
      <c r="AW225" t="s"/>
      <c r="AX225" t="s"/>
      <c r="AY225" t="n">
        <v>754593</v>
      </c>
      <c r="AZ225" t="s">
        <v>494</v>
      </c>
      <c r="BA225" t="s"/>
      <c r="BB225" t="n">
        <v>84514</v>
      </c>
      <c r="BC225" t="n">
        <v>98.84233333</v>
      </c>
      <c r="BD225" t="n">
        <v>8.012044444000001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108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490</v>
      </c>
      <c r="F226" t="n">
        <v>545212</v>
      </c>
      <c r="G226" t="s">
        <v>74</v>
      </c>
      <c r="H226" t="s">
        <v>75</v>
      </c>
      <c r="I226" t="s"/>
      <c r="J226" t="s">
        <v>76</v>
      </c>
      <c r="K226" t="n">
        <v>96.77</v>
      </c>
      <c r="L226" t="s">
        <v>77</v>
      </c>
      <c r="M226" t="s">
        <v>534</v>
      </c>
      <c r="N226" t="s">
        <v>339</v>
      </c>
      <c r="O226" t="s">
        <v>80</v>
      </c>
      <c r="P226" t="s">
        <v>490</v>
      </c>
      <c r="Q226" t="s"/>
      <c r="R226" t="s">
        <v>81</v>
      </c>
      <c r="S226" t="s">
        <v>535</v>
      </c>
      <c r="T226" t="s">
        <v>83</v>
      </c>
      <c r="U226" t="s"/>
      <c r="V226" t="s">
        <v>84</v>
      </c>
      <c r="W226" t="s">
        <v>85</v>
      </c>
      <c r="X226" t="s"/>
      <c r="Y226" t="s">
        <v>86</v>
      </c>
      <c r="Z226">
        <f>HYPERLINK("https://hotelmonitor-cachepage.eclerx.com/savepage/tk_15429538931168761_sr_2036.html","info")</f>
        <v/>
      </c>
      <c r="AA226" t="n">
        <v>83977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88</v>
      </c>
      <c r="AO226" t="s">
        <v>136</v>
      </c>
      <c r="AP226" t="n">
        <v>11</v>
      </c>
      <c r="AQ226" t="s">
        <v>91</v>
      </c>
      <c r="AR226" t="s">
        <v>120</v>
      </c>
      <c r="AS226" t="s"/>
      <c r="AT226" t="s">
        <v>92</v>
      </c>
      <c r="AU226" t="s"/>
      <c r="AV226" t="s">
        <v>93</v>
      </c>
      <c r="AW226" t="s"/>
      <c r="AX226" t="s"/>
      <c r="AY226" t="n">
        <v>754593</v>
      </c>
      <c r="AZ226" t="s">
        <v>494</v>
      </c>
      <c r="BA226" t="s"/>
      <c r="BB226" t="n">
        <v>84514</v>
      </c>
      <c r="BC226" t="n">
        <v>98.84233333</v>
      </c>
      <c r="BD226" t="n">
        <v>8.012044444000001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108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536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13.88</v>
      </c>
      <c r="L227" t="s">
        <v>77</v>
      </c>
      <c r="M227" t="s">
        <v>537</v>
      </c>
      <c r="N227" t="s">
        <v>538</v>
      </c>
      <c r="O227" t="s">
        <v>80</v>
      </c>
      <c r="P227" t="s">
        <v>536</v>
      </c>
      <c r="Q227" t="s"/>
      <c r="R227" t="s">
        <v>81</v>
      </c>
      <c r="S227" t="s">
        <v>539</v>
      </c>
      <c r="T227" t="s">
        <v>83</v>
      </c>
      <c r="U227" t="s"/>
      <c r="V227" t="s">
        <v>84</v>
      </c>
      <c r="W227" t="s">
        <v>173</v>
      </c>
      <c r="X227" t="s"/>
      <c r="Y227" t="s">
        <v>86</v>
      </c>
      <c r="Z227">
        <f>HYPERLINK("https://hotelmonitor-cachepage.eclerx.com/savepage/tk_1542953960435262_sr_2036.html","info")</f>
        <v/>
      </c>
      <c r="AA227" t="n">
        <v>-6632370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89</v>
      </c>
      <c r="AO227" t="s">
        <v>191</v>
      </c>
      <c r="AP227" t="n">
        <v>24</v>
      </c>
      <c r="AQ227" t="s">
        <v>91</v>
      </c>
      <c r="AR227" t="s">
        <v>71</v>
      </c>
      <c r="AS227" t="s"/>
      <c r="AT227" t="s">
        <v>92</v>
      </c>
      <c r="AU227" t="s"/>
      <c r="AV227" t="s">
        <v>93</v>
      </c>
      <c r="AW227" t="s"/>
      <c r="AX227" t="s"/>
      <c r="AY227" t="n">
        <v>6632370</v>
      </c>
      <c r="AZ227" t="s">
        <v>540</v>
      </c>
      <c r="BA227" t="s"/>
      <c r="BB227" t="n">
        <v>1158555</v>
      </c>
      <c r="BC227" t="n">
        <v>98.96958923339839</v>
      </c>
      <c r="BD227" t="n">
        <v>7.81117391586304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94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536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15.01</v>
      </c>
      <c r="L228" t="s">
        <v>77</v>
      </c>
      <c r="M228" t="s">
        <v>541</v>
      </c>
      <c r="N228" t="s">
        <v>538</v>
      </c>
      <c r="O228" t="s">
        <v>80</v>
      </c>
      <c r="P228" t="s">
        <v>536</v>
      </c>
      <c r="Q228" t="s"/>
      <c r="R228" t="s">
        <v>81</v>
      </c>
      <c r="S228" t="s">
        <v>542</v>
      </c>
      <c r="T228" t="s">
        <v>83</v>
      </c>
      <c r="U228" t="s"/>
      <c r="V228" t="s">
        <v>84</v>
      </c>
      <c r="W228" t="s">
        <v>173</v>
      </c>
      <c r="X228" t="s"/>
      <c r="Y228" t="s">
        <v>86</v>
      </c>
      <c r="Z228">
        <f>HYPERLINK("https://hotelmonitor-cachepage.eclerx.com/savepage/tk_1542953960435262_sr_2036.html","info")</f>
        <v/>
      </c>
      <c r="AA228" t="n">
        <v>-6632370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89</v>
      </c>
      <c r="AO228" t="s">
        <v>543</v>
      </c>
      <c r="AP228" t="n">
        <v>24</v>
      </c>
      <c r="AQ228" t="s">
        <v>91</v>
      </c>
      <c r="AR228" t="s">
        <v>71</v>
      </c>
      <c r="AS228" t="s"/>
      <c r="AT228" t="s">
        <v>92</v>
      </c>
      <c r="AU228" t="s"/>
      <c r="AV228" t="s">
        <v>93</v>
      </c>
      <c r="AW228" t="s"/>
      <c r="AX228" t="s"/>
      <c r="AY228" t="n">
        <v>6632370</v>
      </c>
      <c r="AZ228" t="s">
        <v>540</v>
      </c>
      <c r="BA228" t="s"/>
      <c r="BB228" t="n">
        <v>1158555</v>
      </c>
      <c r="BC228" t="n">
        <v>98.96958923339839</v>
      </c>
      <c r="BD228" t="n">
        <v>7.81117391586304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94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536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15.95</v>
      </c>
      <c r="L229" t="s">
        <v>77</v>
      </c>
      <c r="M229" t="s">
        <v>544</v>
      </c>
      <c r="N229" t="s">
        <v>545</v>
      </c>
      <c r="O229" t="s">
        <v>80</v>
      </c>
      <c r="P229" t="s">
        <v>536</v>
      </c>
      <c r="Q229" t="s"/>
      <c r="R229" t="s">
        <v>81</v>
      </c>
      <c r="S229" t="s">
        <v>546</v>
      </c>
      <c r="T229" t="s">
        <v>83</v>
      </c>
      <c r="U229" t="s"/>
      <c r="V229" t="s">
        <v>84</v>
      </c>
      <c r="W229" t="s">
        <v>173</v>
      </c>
      <c r="X229" t="s"/>
      <c r="Y229" t="s">
        <v>86</v>
      </c>
      <c r="Z229">
        <f>HYPERLINK("https://hotelmonitor-cachepage.eclerx.com/savepage/tk_1542953960435262_sr_2036.html","info")</f>
        <v/>
      </c>
      <c r="AA229" t="n">
        <v>-6632370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89</v>
      </c>
      <c r="AO229" t="s">
        <v>140</v>
      </c>
      <c r="AP229" t="n">
        <v>24</v>
      </c>
      <c r="AQ229" t="s">
        <v>91</v>
      </c>
      <c r="AR229" t="s">
        <v>71</v>
      </c>
      <c r="AS229" t="s"/>
      <c r="AT229" t="s">
        <v>92</v>
      </c>
      <c r="AU229" t="s"/>
      <c r="AV229" t="s">
        <v>93</v>
      </c>
      <c r="AW229" t="s"/>
      <c r="AX229" t="s"/>
      <c r="AY229" t="n">
        <v>6632370</v>
      </c>
      <c r="AZ229" t="s">
        <v>540</v>
      </c>
      <c r="BA229" t="s"/>
      <c r="BB229" t="n">
        <v>1158555</v>
      </c>
      <c r="BC229" t="n">
        <v>98.96958923339839</v>
      </c>
      <c r="BD229" t="n">
        <v>7.81117391586304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94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536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17.02</v>
      </c>
      <c r="L230" t="s">
        <v>77</v>
      </c>
      <c r="M230" t="s">
        <v>338</v>
      </c>
      <c r="N230" t="s">
        <v>545</v>
      </c>
      <c r="O230" t="s">
        <v>80</v>
      </c>
      <c r="P230" t="s">
        <v>536</v>
      </c>
      <c r="Q230" t="s"/>
      <c r="R230" t="s">
        <v>81</v>
      </c>
      <c r="S230" t="s">
        <v>340</v>
      </c>
      <c r="T230" t="s">
        <v>83</v>
      </c>
      <c r="U230" t="s"/>
      <c r="V230" t="s">
        <v>84</v>
      </c>
      <c r="W230" t="s">
        <v>173</v>
      </c>
      <c r="X230" t="s"/>
      <c r="Y230" t="s">
        <v>86</v>
      </c>
      <c r="Z230">
        <f>HYPERLINK("https://hotelmonitor-cachepage.eclerx.com/savepage/tk_1542953960435262_sr_2036.html","info")</f>
        <v/>
      </c>
      <c r="AA230" t="n">
        <v>-6632370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89</v>
      </c>
      <c r="AO230" t="s">
        <v>126</v>
      </c>
      <c r="AP230" t="n">
        <v>24</v>
      </c>
      <c r="AQ230" t="s">
        <v>91</v>
      </c>
      <c r="AR230" t="s">
        <v>71</v>
      </c>
      <c r="AS230" t="s"/>
      <c r="AT230" t="s">
        <v>92</v>
      </c>
      <c r="AU230" t="s"/>
      <c r="AV230" t="s">
        <v>93</v>
      </c>
      <c r="AW230" t="s"/>
      <c r="AX230" t="s"/>
      <c r="AY230" t="n">
        <v>6632370</v>
      </c>
      <c r="AZ230" t="s">
        <v>540</v>
      </c>
      <c r="BA230" t="s"/>
      <c r="BB230" t="n">
        <v>1158555</v>
      </c>
      <c r="BC230" t="n">
        <v>98.96958923339839</v>
      </c>
      <c r="BD230" t="n">
        <v>7.81117391586304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94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547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19.04</v>
      </c>
      <c r="L231" t="s">
        <v>77</v>
      </c>
      <c r="M231" t="s">
        <v>548</v>
      </c>
      <c r="N231" t="s">
        <v>549</v>
      </c>
      <c r="O231" t="s">
        <v>80</v>
      </c>
      <c r="P231" t="s">
        <v>547</v>
      </c>
      <c r="Q231" t="s"/>
      <c r="R231" t="s">
        <v>81</v>
      </c>
      <c r="S231" t="s">
        <v>550</v>
      </c>
      <c r="T231" t="s">
        <v>83</v>
      </c>
      <c r="U231" t="s"/>
      <c r="V231" t="s">
        <v>84</v>
      </c>
      <c r="W231" t="s">
        <v>173</v>
      </c>
      <c r="X231" t="s"/>
      <c r="Y231" t="s">
        <v>86</v>
      </c>
      <c r="Z231">
        <f>HYPERLINK("https://hotelmonitor-cachepage.eclerx.com/savepage/tk_15429539706329384_sr_2036.html","info")</f>
        <v/>
      </c>
      <c r="AA231" t="n">
        <v>-5005174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88</v>
      </c>
      <c r="AO231" t="s">
        <v>136</v>
      </c>
      <c r="AP231" t="n">
        <v>28</v>
      </c>
      <c r="AQ231" t="s">
        <v>91</v>
      </c>
      <c r="AR231" t="s">
        <v>71</v>
      </c>
      <c r="AS231" t="s"/>
      <c r="AT231" t="s">
        <v>92</v>
      </c>
      <c r="AU231" t="s"/>
      <c r="AV231" t="s">
        <v>93</v>
      </c>
      <c r="AW231" t="s"/>
      <c r="AX231" t="s"/>
      <c r="AY231" t="n">
        <v>5005174</v>
      </c>
      <c r="AZ231" t="s">
        <v>551</v>
      </c>
      <c r="BA231" t="s"/>
      <c r="BB231" t="n">
        <v>330995</v>
      </c>
      <c r="BC231" t="n">
        <v>98.97267150878911</v>
      </c>
      <c r="BD231" t="n">
        <v>7.80439615249634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94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547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20</v>
      </c>
      <c r="L232" t="s">
        <v>77</v>
      </c>
      <c r="M232" t="s">
        <v>552</v>
      </c>
      <c r="N232" t="s">
        <v>549</v>
      </c>
      <c r="O232" t="s">
        <v>80</v>
      </c>
      <c r="P232" t="s">
        <v>547</v>
      </c>
      <c r="Q232" t="s"/>
      <c r="R232" t="s">
        <v>81</v>
      </c>
      <c r="S232" t="s">
        <v>553</v>
      </c>
      <c r="T232" t="s">
        <v>83</v>
      </c>
      <c r="U232" t="s"/>
      <c r="V232" t="s">
        <v>84</v>
      </c>
      <c r="W232" t="s">
        <v>173</v>
      </c>
      <c r="X232" t="s"/>
      <c r="Y232" t="s">
        <v>86</v>
      </c>
      <c r="Z232">
        <f>HYPERLINK("https://hotelmonitor-cachepage.eclerx.com/savepage/tk_15429539706329384_sr_2036.html","info")</f>
        <v/>
      </c>
      <c r="AA232" t="n">
        <v>-5005174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88</v>
      </c>
      <c r="AO232" t="s">
        <v>136</v>
      </c>
      <c r="AP232" t="n">
        <v>28</v>
      </c>
      <c r="AQ232" t="s">
        <v>91</v>
      </c>
      <c r="AR232" t="s">
        <v>71</v>
      </c>
      <c r="AS232" t="s"/>
      <c r="AT232" t="s">
        <v>92</v>
      </c>
      <c r="AU232" t="s"/>
      <c r="AV232" t="s">
        <v>93</v>
      </c>
      <c r="AW232" t="s"/>
      <c r="AX232" t="s"/>
      <c r="AY232" t="n">
        <v>5005174</v>
      </c>
      <c r="AZ232" t="s">
        <v>551</v>
      </c>
      <c r="BA232" t="s"/>
      <c r="BB232" t="n">
        <v>330995</v>
      </c>
      <c r="BC232" t="n">
        <v>98.97267150878911</v>
      </c>
      <c r="BD232" t="n">
        <v>7.80439615249634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94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547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52.11</v>
      </c>
      <c r="L233" t="s">
        <v>77</v>
      </c>
      <c r="M233" t="s">
        <v>554</v>
      </c>
      <c r="N233" t="s">
        <v>555</v>
      </c>
      <c r="O233" t="s">
        <v>80</v>
      </c>
      <c r="P233" t="s">
        <v>547</v>
      </c>
      <c r="Q233" t="s"/>
      <c r="R233" t="s">
        <v>81</v>
      </c>
      <c r="S233" t="s">
        <v>556</v>
      </c>
      <c r="T233" t="s">
        <v>83</v>
      </c>
      <c r="U233" t="s"/>
      <c r="V233" t="s">
        <v>84</v>
      </c>
      <c r="W233" t="s">
        <v>173</v>
      </c>
      <c r="X233" t="s"/>
      <c r="Y233" t="s">
        <v>86</v>
      </c>
      <c r="Z233">
        <f>HYPERLINK("https://hotelmonitor-cachepage.eclerx.com/savepage/tk_15429539706329384_sr_2036.html","info")</f>
        <v/>
      </c>
      <c r="AA233" t="n">
        <v>-5005174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89</v>
      </c>
      <c r="AO233" t="s">
        <v>557</v>
      </c>
      <c r="AP233" t="n">
        <v>28</v>
      </c>
      <c r="AQ233" t="s">
        <v>91</v>
      </c>
      <c r="AR233" t="s">
        <v>120</v>
      </c>
      <c r="AS233" t="s"/>
      <c r="AT233" t="s">
        <v>92</v>
      </c>
      <c r="AU233" t="s"/>
      <c r="AV233" t="s">
        <v>93</v>
      </c>
      <c r="AW233" t="s"/>
      <c r="AX233" t="s"/>
      <c r="AY233" t="n">
        <v>5005174</v>
      </c>
      <c r="AZ233" t="s">
        <v>551</v>
      </c>
      <c r="BA233" t="s"/>
      <c r="BB233" t="n">
        <v>330995</v>
      </c>
      <c r="BC233" t="n">
        <v>98.97267150878911</v>
      </c>
      <c r="BD233" t="n">
        <v>7.80439615249634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94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547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55.55</v>
      </c>
      <c r="L234" t="s">
        <v>77</v>
      </c>
      <c r="M234" t="s">
        <v>558</v>
      </c>
      <c r="N234" t="s">
        <v>555</v>
      </c>
      <c r="O234" t="s">
        <v>80</v>
      </c>
      <c r="P234" t="s">
        <v>547</v>
      </c>
      <c r="Q234" t="s"/>
      <c r="R234" t="s">
        <v>81</v>
      </c>
      <c r="S234" t="s">
        <v>559</v>
      </c>
      <c r="T234" t="s">
        <v>83</v>
      </c>
      <c r="U234" t="s"/>
      <c r="V234" t="s">
        <v>84</v>
      </c>
      <c r="W234" t="s">
        <v>173</v>
      </c>
      <c r="X234" t="s"/>
      <c r="Y234" t="s">
        <v>86</v>
      </c>
      <c r="Z234">
        <f>HYPERLINK("https://hotelmonitor-cachepage.eclerx.com/savepage/tk_15429539706329384_sr_2036.html","info")</f>
        <v/>
      </c>
      <c r="AA234" t="n">
        <v>-5005174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88</v>
      </c>
      <c r="AO234" t="s">
        <v>136</v>
      </c>
      <c r="AP234" t="n">
        <v>28</v>
      </c>
      <c r="AQ234" t="s">
        <v>91</v>
      </c>
      <c r="AR234" t="s">
        <v>71</v>
      </c>
      <c r="AS234" t="s"/>
      <c r="AT234" t="s">
        <v>92</v>
      </c>
      <c r="AU234" t="s"/>
      <c r="AV234" t="s">
        <v>93</v>
      </c>
      <c r="AW234" t="s"/>
      <c r="AX234" t="s"/>
      <c r="AY234" t="n">
        <v>5005174</v>
      </c>
      <c r="AZ234" t="s">
        <v>551</v>
      </c>
      <c r="BA234" t="s"/>
      <c r="BB234" t="n">
        <v>330995</v>
      </c>
      <c r="BC234" t="n">
        <v>98.97267150878911</v>
      </c>
      <c r="BD234" t="n">
        <v>7.80439615249634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94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547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25.01</v>
      </c>
      <c r="L235" t="s">
        <v>77</v>
      </c>
      <c r="M235" t="s">
        <v>560</v>
      </c>
      <c r="N235" t="s">
        <v>400</v>
      </c>
      <c r="O235" t="s">
        <v>80</v>
      </c>
      <c r="P235" t="s">
        <v>547</v>
      </c>
      <c r="Q235" t="s"/>
      <c r="R235" t="s">
        <v>81</v>
      </c>
      <c r="S235" t="s">
        <v>561</v>
      </c>
      <c r="T235" t="s">
        <v>83</v>
      </c>
      <c r="U235" t="s"/>
      <c r="V235" t="s">
        <v>84</v>
      </c>
      <c r="W235" t="s">
        <v>173</v>
      </c>
      <c r="X235" t="s"/>
      <c r="Y235" t="s">
        <v>86</v>
      </c>
      <c r="Z235">
        <f>HYPERLINK("https://hotelmonitor-cachepage.eclerx.com/savepage/tk_15429539706329384_sr_2036.html","info")</f>
        <v/>
      </c>
      <c r="AA235" t="n">
        <v>-5005174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88</v>
      </c>
      <c r="AO235" t="s">
        <v>136</v>
      </c>
      <c r="AP235" t="n">
        <v>28</v>
      </c>
      <c r="AQ235" t="s">
        <v>91</v>
      </c>
      <c r="AR235" t="s">
        <v>120</v>
      </c>
      <c r="AS235" t="s"/>
      <c r="AT235" t="s">
        <v>92</v>
      </c>
      <c r="AU235" t="s"/>
      <c r="AV235" t="s">
        <v>93</v>
      </c>
      <c r="AW235" t="s"/>
      <c r="AX235" t="s"/>
      <c r="AY235" t="n">
        <v>5005174</v>
      </c>
      <c r="AZ235" t="s">
        <v>551</v>
      </c>
      <c r="BA235" t="s"/>
      <c r="BB235" t="n">
        <v>330995</v>
      </c>
      <c r="BC235" t="n">
        <v>98.97267150878911</v>
      </c>
      <c r="BD235" t="n">
        <v>7.80439615249634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94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547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26.66</v>
      </c>
      <c r="L236" t="s">
        <v>77</v>
      </c>
      <c r="M236" t="s">
        <v>562</v>
      </c>
      <c r="N236" t="s">
        <v>400</v>
      </c>
      <c r="O236" t="s">
        <v>80</v>
      </c>
      <c r="P236" t="s">
        <v>547</v>
      </c>
      <c r="Q236" t="s"/>
      <c r="R236" t="s">
        <v>81</v>
      </c>
      <c r="S236" t="s">
        <v>563</v>
      </c>
      <c r="T236" t="s">
        <v>83</v>
      </c>
      <c r="U236" t="s"/>
      <c r="V236" t="s">
        <v>84</v>
      </c>
      <c r="W236" t="s">
        <v>173</v>
      </c>
      <c r="X236" t="s"/>
      <c r="Y236" t="s">
        <v>86</v>
      </c>
      <c r="Z236">
        <f>HYPERLINK("https://hotelmonitor-cachepage.eclerx.com/savepage/tk_15429539706329384_sr_2036.html","info")</f>
        <v/>
      </c>
      <c r="AA236" t="n">
        <v>-5005174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88</v>
      </c>
      <c r="AO236" t="s">
        <v>136</v>
      </c>
      <c r="AP236" t="n">
        <v>28</v>
      </c>
      <c r="AQ236" t="s">
        <v>91</v>
      </c>
      <c r="AR236" t="s">
        <v>71</v>
      </c>
      <c r="AS236" t="s"/>
      <c r="AT236" t="s">
        <v>92</v>
      </c>
      <c r="AU236" t="s"/>
      <c r="AV236" t="s">
        <v>93</v>
      </c>
      <c r="AW236" t="s"/>
      <c r="AX236" t="s"/>
      <c r="AY236" t="n">
        <v>5005174</v>
      </c>
      <c r="AZ236" t="s">
        <v>551</v>
      </c>
      <c r="BA236" t="s"/>
      <c r="BB236" t="n">
        <v>330995</v>
      </c>
      <c r="BC236" t="n">
        <v>98.97267150878911</v>
      </c>
      <c r="BD236" t="n">
        <v>7.80439615249634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94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547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34.48</v>
      </c>
      <c r="L237" t="s">
        <v>77</v>
      </c>
      <c r="M237" t="s">
        <v>564</v>
      </c>
      <c r="N237" t="s">
        <v>565</v>
      </c>
      <c r="O237" t="s">
        <v>80</v>
      </c>
      <c r="P237" t="s">
        <v>547</v>
      </c>
      <c r="Q237" t="s"/>
      <c r="R237" t="s">
        <v>81</v>
      </c>
      <c r="S237" t="s">
        <v>566</v>
      </c>
      <c r="T237" t="s">
        <v>83</v>
      </c>
      <c r="U237" t="s"/>
      <c r="V237" t="s">
        <v>84</v>
      </c>
      <c r="W237" t="s">
        <v>173</v>
      </c>
      <c r="X237" t="s"/>
      <c r="Y237" t="s">
        <v>86</v>
      </c>
      <c r="Z237">
        <f>HYPERLINK("https://hotelmonitor-cachepage.eclerx.com/savepage/tk_15429539706329384_sr_2036.html","info")</f>
        <v/>
      </c>
      <c r="AA237" t="n">
        <v>-5005174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89</v>
      </c>
      <c r="AO237" t="s">
        <v>567</v>
      </c>
      <c r="AP237" t="n">
        <v>28</v>
      </c>
      <c r="AQ237" t="s">
        <v>91</v>
      </c>
      <c r="AR237" t="s">
        <v>71</v>
      </c>
      <c r="AS237" t="s"/>
      <c r="AT237" t="s">
        <v>92</v>
      </c>
      <c r="AU237" t="s"/>
      <c r="AV237" t="s">
        <v>93</v>
      </c>
      <c r="AW237" t="s"/>
      <c r="AX237" t="s"/>
      <c r="AY237" t="n">
        <v>5005174</v>
      </c>
      <c r="AZ237" t="s">
        <v>551</v>
      </c>
      <c r="BA237" t="s"/>
      <c r="BB237" t="n">
        <v>330995</v>
      </c>
      <c r="BC237" t="n">
        <v>98.97267150878911</v>
      </c>
      <c r="BD237" t="n">
        <v>7.80439615249634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94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547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35.25</v>
      </c>
      <c r="L238" t="s">
        <v>77</v>
      </c>
      <c r="M238" t="s">
        <v>568</v>
      </c>
      <c r="N238" t="s">
        <v>565</v>
      </c>
      <c r="O238" t="s">
        <v>80</v>
      </c>
      <c r="P238" t="s">
        <v>547</v>
      </c>
      <c r="Q238" t="s"/>
      <c r="R238" t="s">
        <v>81</v>
      </c>
      <c r="S238" t="s">
        <v>569</v>
      </c>
      <c r="T238" t="s">
        <v>83</v>
      </c>
      <c r="U238" t="s"/>
      <c r="V238" t="s">
        <v>84</v>
      </c>
      <c r="W238" t="s">
        <v>173</v>
      </c>
      <c r="X238" t="s"/>
      <c r="Y238" t="s">
        <v>86</v>
      </c>
      <c r="Z238">
        <f>HYPERLINK("https://hotelmonitor-cachepage.eclerx.com/savepage/tk_15429539706329384_sr_2036.html","info")</f>
        <v/>
      </c>
      <c r="AA238" t="n">
        <v>-5005174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89</v>
      </c>
      <c r="AO238" t="s">
        <v>570</v>
      </c>
      <c r="AP238" t="n">
        <v>28</v>
      </c>
      <c r="AQ238" t="s">
        <v>91</v>
      </c>
      <c r="AR238" t="s">
        <v>120</v>
      </c>
      <c r="AS238" t="s"/>
      <c r="AT238" t="s">
        <v>92</v>
      </c>
      <c r="AU238" t="s"/>
      <c r="AV238" t="s">
        <v>93</v>
      </c>
      <c r="AW238" t="s"/>
      <c r="AX238" t="s"/>
      <c r="AY238" t="n">
        <v>5005174</v>
      </c>
      <c r="AZ238" t="s">
        <v>551</v>
      </c>
      <c r="BA238" t="s"/>
      <c r="BB238" t="n">
        <v>330995</v>
      </c>
      <c r="BC238" t="n">
        <v>98.97267150878911</v>
      </c>
      <c r="BD238" t="n">
        <v>7.80439615249634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94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547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35.55</v>
      </c>
      <c r="L239" t="s">
        <v>77</v>
      </c>
      <c r="M239" t="s">
        <v>571</v>
      </c>
      <c r="N239" t="s">
        <v>565</v>
      </c>
      <c r="O239" t="s">
        <v>80</v>
      </c>
      <c r="P239" t="s">
        <v>547</v>
      </c>
      <c r="Q239" t="s"/>
      <c r="R239" t="s">
        <v>81</v>
      </c>
      <c r="S239" t="s">
        <v>572</v>
      </c>
      <c r="T239" t="s">
        <v>83</v>
      </c>
      <c r="U239" t="s"/>
      <c r="V239" t="s">
        <v>84</v>
      </c>
      <c r="W239" t="s">
        <v>173</v>
      </c>
      <c r="X239" t="s"/>
      <c r="Y239" t="s">
        <v>86</v>
      </c>
      <c r="Z239">
        <f>HYPERLINK("https://hotelmonitor-cachepage.eclerx.com/savepage/tk_15429539706329384_sr_2036.html","info")</f>
        <v/>
      </c>
      <c r="AA239" t="n">
        <v>-5005174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89</v>
      </c>
      <c r="AO239" t="s">
        <v>570</v>
      </c>
      <c r="AP239" t="n">
        <v>28</v>
      </c>
      <c r="AQ239" t="s">
        <v>91</v>
      </c>
      <c r="AR239" t="s">
        <v>71</v>
      </c>
      <c r="AS239" t="s"/>
      <c r="AT239" t="s">
        <v>92</v>
      </c>
      <c r="AU239" t="s"/>
      <c r="AV239" t="s">
        <v>93</v>
      </c>
      <c r="AW239" t="s"/>
      <c r="AX239" t="s"/>
      <c r="AY239" t="n">
        <v>5005174</v>
      </c>
      <c r="AZ239" t="s">
        <v>551</v>
      </c>
      <c r="BA239" t="s"/>
      <c r="BB239" t="n">
        <v>330995</v>
      </c>
      <c r="BC239" t="n">
        <v>98.97267150878911</v>
      </c>
      <c r="BD239" t="n">
        <v>7.80439615249634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94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573</v>
      </c>
      <c r="F240" t="n">
        <v>871741</v>
      </c>
      <c r="G240" t="s">
        <v>74</v>
      </c>
      <c r="H240" t="s">
        <v>75</v>
      </c>
      <c r="I240" t="s"/>
      <c r="J240" t="s">
        <v>76</v>
      </c>
      <c r="K240" t="n">
        <v>79.34</v>
      </c>
      <c r="L240" t="s">
        <v>77</v>
      </c>
      <c r="M240" t="s">
        <v>574</v>
      </c>
      <c r="N240" t="s">
        <v>575</v>
      </c>
      <c r="O240" t="s">
        <v>80</v>
      </c>
      <c r="P240" t="s">
        <v>573</v>
      </c>
      <c r="Q240" t="s"/>
      <c r="R240" t="s">
        <v>81</v>
      </c>
      <c r="S240" t="s">
        <v>576</v>
      </c>
      <c r="T240" t="s">
        <v>83</v>
      </c>
      <c r="U240" t="s"/>
      <c r="V240" t="s">
        <v>84</v>
      </c>
      <c r="W240" t="s">
        <v>85</v>
      </c>
      <c r="X240" t="s"/>
      <c r="Y240" t="s">
        <v>86</v>
      </c>
      <c r="Z240">
        <f>HYPERLINK("https://hotelmonitor-cachepage.eclerx.com/savepage/tk_15429539250636063_sr_2036.html","info")</f>
        <v/>
      </c>
      <c r="AA240" t="n">
        <v>156367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89</v>
      </c>
      <c r="AO240" t="s">
        <v>577</v>
      </c>
      <c r="AP240" t="n">
        <v>16</v>
      </c>
      <c r="AQ240" t="s">
        <v>91</v>
      </c>
      <c r="AR240" t="s">
        <v>71</v>
      </c>
      <c r="AS240" t="s"/>
      <c r="AT240" t="s">
        <v>92</v>
      </c>
      <c r="AU240" t="s"/>
      <c r="AV240" t="s">
        <v>93</v>
      </c>
      <c r="AW240" t="s"/>
      <c r="AX240" t="s"/>
      <c r="AY240" t="n">
        <v>864431</v>
      </c>
      <c r="AZ240" t="s">
        <v>578</v>
      </c>
      <c r="BA240" t="s"/>
      <c r="BB240" t="n">
        <v>289013</v>
      </c>
      <c r="BC240" t="n">
        <v>98.7512898724526</v>
      </c>
      <c r="BD240" t="n">
        <v>8.053228654501471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108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573</v>
      </c>
      <c r="F241" t="n">
        <v>871741</v>
      </c>
      <c r="G241" t="s">
        <v>74</v>
      </c>
      <c r="H241" t="s">
        <v>75</v>
      </c>
      <c r="I241" t="s"/>
      <c r="J241" t="s">
        <v>76</v>
      </c>
      <c r="K241" t="n">
        <v>79.34</v>
      </c>
      <c r="L241" t="s">
        <v>77</v>
      </c>
      <c r="M241" t="s">
        <v>574</v>
      </c>
      <c r="N241" t="s">
        <v>575</v>
      </c>
      <c r="O241" t="s">
        <v>80</v>
      </c>
      <c r="P241" t="s">
        <v>573</v>
      </c>
      <c r="Q241" t="s"/>
      <c r="R241" t="s">
        <v>81</v>
      </c>
      <c r="S241" t="s">
        <v>576</v>
      </c>
      <c r="T241" t="s">
        <v>83</v>
      </c>
      <c r="U241" t="s"/>
      <c r="V241" t="s">
        <v>84</v>
      </c>
      <c r="W241" t="s">
        <v>85</v>
      </c>
      <c r="X241" t="s"/>
      <c r="Y241" t="s">
        <v>86</v>
      </c>
      <c r="Z241">
        <f>HYPERLINK("https://hotelmonitor-cachepage.eclerx.com/savepage/tk_15429539250636063_sr_2036.html","info")</f>
        <v/>
      </c>
      <c r="AA241" t="n">
        <v>156367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89</v>
      </c>
      <c r="AO241" t="s">
        <v>577</v>
      </c>
      <c r="AP241" t="n">
        <v>16</v>
      </c>
      <c r="AQ241" t="s">
        <v>91</v>
      </c>
      <c r="AR241" t="s">
        <v>109</v>
      </c>
      <c r="AS241" t="s"/>
      <c r="AT241" t="s">
        <v>92</v>
      </c>
      <c r="AU241" t="s"/>
      <c r="AV241" t="s">
        <v>93</v>
      </c>
      <c r="AW241" t="s"/>
      <c r="AX241" t="s"/>
      <c r="AY241" t="n">
        <v>864431</v>
      </c>
      <c r="AZ241" t="s">
        <v>578</v>
      </c>
      <c r="BA241" t="s"/>
      <c r="BB241" t="n">
        <v>289013</v>
      </c>
      <c r="BC241" t="n">
        <v>98.7512898724526</v>
      </c>
      <c r="BD241" t="n">
        <v>8.053228654501471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108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573</v>
      </c>
      <c r="F242" t="n">
        <v>871741</v>
      </c>
      <c r="G242" t="s">
        <v>74</v>
      </c>
      <c r="H242" t="s">
        <v>75</v>
      </c>
      <c r="I242" t="s"/>
      <c r="J242" t="s">
        <v>76</v>
      </c>
      <c r="K242" t="n">
        <v>85.97</v>
      </c>
      <c r="L242" t="s">
        <v>77</v>
      </c>
      <c r="M242" t="s">
        <v>579</v>
      </c>
      <c r="N242" t="s">
        <v>580</v>
      </c>
      <c r="O242" t="s">
        <v>80</v>
      </c>
      <c r="P242" t="s">
        <v>573</v>
      </c>
      <c r="Q242" t="s"/>
      <c r="R242" t="s">
        <v>81</v>
      </c>
      <c r="S242" t="s">
        <v>581</v>
      </c>
      <c r="T242" t="s">
        <v>83</v>
      </c>
      <c r="U242" t="s"/>
      <c r="V242" t="s">
        <v>84</v>
      </c>
      <c r="W242" t="s">
        <v>85</v>
      </c>
      <c r="X242" t="s"/>
      <c r="Y242" t="s">
        <v>86</v>
      </c>
      <c r="Z242">
        <f>HYPERLINK("https://hotelmonitor-cachepage.eclerx.com/savepage/tk_15429539250636063_sr_2036.html","info")</f>
        <v/>
      </c>
      <c r="AA242" t="n">
        <v>156367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89</v>
      </c>
      <c r="AO242" t="s">
        <v>577</v>
      </c>
      <c r="AP242" t="n">
        <v>16</v>
      </c>
      <c r="AQ242" t="s">
        <v>91</v>
      </c>
      <c r="AR242" t="s">
        <v>71</v>
      </c>
      <c r="AS242" t="s"/>
      <c r="AT242" t="s">
        <v>92</v>
      </c>
      <c r="AU242" t="s"/>
      <c r="AV242" t="s">
        <v>93</v>
      </c>
      <c r="AW242" t="s"/>
      <c r="AX242" t="s"/>
      <c r="AY242" t="n">
        <v>864431</v>
      </c>
      <c r="AZ242" t="s">
        <v>578</v>
      </c>
      <c r="BA242" t="s"/>
      <c r="BB242" t="n">
        <v>289013</v>
      </c>
      <c r="BC242" t="n">
        <v>98.7512898724526</v>
      </c>
      <c r="BD242" t="n">
        <v>8.053228654501471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108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573</v>
      </c>
      <c r="F243" t="n">
        <v>871741</v>
      </c>
      <c r="G243" t="s">
        <v>74</v>
      </c>
      <c r="H243" t="s">
        <v>75</v>
      </c>
      <c r="I243" t="s"/>
      <c r="J243" t="s">
        <v>76</v>
      </c>
      <c r="K243" t="n">
        <v>85.97</v>
      </c>
      <c r="L243" t="s">
        <v>77</v>
      </c>
      <c r="M243" t="s">
        <v>579</v>
      </c>
      <c r="N243" t="s">
        <v>580</v>
      </c>
      <c r="O243" t="s">
        <v>80</v>
      </c>
      <c r="P243" t="s">
        <v>573</v>
      </c>
      <c r="Q243" t="s"/>
      <c r="R243" t="s">
        <v>81</v>
      </c>
      <c r="S243" t="s">
        <v>581</v>
      </c>
      <c r="T243" t="s">
        <v>83</v>
      </c>
      <c r="U243" t="s"/>
      <c r="V243" t="s">
        <v>84</v>
      </c>
      <c r="W243" t="s">
        <v>85</v>
      </c>
      <c r="X243" t="s"/>
      <c r="Y243" t="s">
        <v>86</v>
      </c>
      <c r="Z243">
        <f>HYPERLINK("https://hotelmonitor-cachepage.eclerx.com/savepage/tk_15429539250636063_sr_2036.html","info")</f>
        <v/>
      </c>
      <c r="AA243" t="n">
        <v>156367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89</v>
      </c>
      <c r="AO243" t="s">
        <v>577</v>
      </c>
      <c r="AP243" t="n">
        <v>16</v>
      </c>
      <c r="AQ243" t="s">
        <v>91</v>
      </c>
      <c r="AR243" t="s">
        <v>109</v>
      </c>
      <c r="AS243" t="s"/>
      <c r="AT243" t="s">
        <v>92</v>
      </c>
      <c r="AU243" t="s"/>
      <c r="AV243" t="s">
        <v>93</v>
      </c>
      <c r="AW243" t="s"/>
      <c r="AX243" t="s"/>
      <c r="AY243" t="n">
        <v>864431</v>
      </c>
      <c r="AZ243" t="s">
        <v>578</v>
      </c>
      <c r="BA243" t="s"/>
      <c r="BB243" t="n">
        <v>289013</v>
      </c>
      <c r="BC243" t="n">
        <v>98.7512898724526</v>
      </c>
      <c r="BD243" t="n">
        <v>8.053228654501471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108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573</v>
      </c>
      <c r="F244" t="n">
        <v>871741</v>
      </c>
      <c r="G244" t="s">
        <v>74</v>
      </c>
      <c r="H244" t="s">
        <v>75</v>
      </c>
      <c r="I244" t="s"/>
      <c r="J244" t="s">
        <v>76</v>
      </c>
      <c r="K244" t="n">
        <v>92.88</v>
      </c>
      <c r="L244" t="s">
        <v>77</v>
      </c>
      <c r="M244" t="s">
        <v>582</v>
      </c>
      <c r="N244" t="s">
        <v>171</v>
      </c>
      <c r="O244" t="s">
        <v>80</v>
      </c>
      <c r="P244" t="s">
        <v>573</v>
      </c>
      <c r="Q244" t="s"/>
      <c r="R244" t="s">
        <v>81</v>
      </c>
      <c r="S244" t="s">
        <v>583</v>
      </c>
      <c r="T244" t="s">
        <v>83</v>
      </c>
      <c r="U244" t="s"/>
      <c r="V244" t="s">
        <v>84</v>
      </c>
      <c r="W244" t="s">
        <v>85</v>
      </c>
      <c r="X244" t="s"/>
      <c r="Y244" t="s">
        <v>86</v>
      </c>
      <c r="Z244">
        <f>HYPERLINK("https://hotelmonitor-cachepage.eclerx.com/savepage/tk_15429539250636063_sr_2036.html","info")</f>
        <v/>
      </c>
      <c r="AA244" t="n">
        <v>156367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89</v>
      </c>
      <c r="AO244" t="s">
        <v>577</v>
      </c>
      <c r="AP244" t="n">
        <v>16</v>
      </c>
      <c r="AQ244" t="s">
        <v>91</v>
      </c>
      <c r="AR244" t="s">
        <v>71</v>
      </c>
      <c r="AS244" t="s"/>
      <c r="AT244" t="s">
        <v>92</v>
      </c>
      <c r="AU244" t="s"/>
      <c r="AV244" t="s">
        <v>93</v>
      </c>
      <c r="AW244" t="s"/>
      <c r="AX244" t="s"/>
      <c r="AY244" t="n">
        <v>864431</v>
      </c>
      <c r="AZ244" t="s">
        <v>578</v>
      </c>
      <c r="BA244" t="s"/>
      <c r="BB244" t="n">
        <v>289013</v>
      </c>
      <c r="BC244" t="n">
        <v>98.7512898724526</v>
      </c>
      <c r="BD244" t="n">
        <v>8.053228654501471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108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573</v>
      </c>
      <c r="F245" t="n">
        <v>871741</v>
      </c>
      <c r="G245" t="s">
        <v>74</v>
      </c>
      <c r="H245" t="s">
        <v>75</v>
      </c>
      <c r="I245" t="s"/>
      <c r="J245" t="s">
        <v>76</v>
      </c>
      <c r="K245" t="n">
        <v>92.88</v>
      </c>
      <c r="L245" t="s">
        <v>77</v>
      </c>
      <c r="M245" t="s">
        <v>582</v>
      </c>
      <c r="N245" t="s">
        <v>171</v>
      </c>
      <c r="O245" t="s">
        <v>80</v>
      </c>
      <c r="P245" t="s">
        <v>573</v>
      </c>
      <c r="Q245" t="s"/>
      <c r="R245" t="s">
        <v>81</v>
      </c>
      <c r="S245" t="s">
        <v>583</v>
      </c>
      <c r="T245" t="s">
        <v>83</v>
      </c>
      <c r="U245" t="s"/>
      <c r="V245" t="s">
        <v>84</v>
      </c>
      <c r="W245" t="s">
        <v>85</v>
      </c>
      <c r="X245" t="s"/>
      <c r="Y245" t="s">
        <v>86</v>
      </c>
      <c r="Z245">
        <f>HYPERLINK("https://hotelmonitor-cachepage.eclerx.com/savepage/tk_15429539250636063_sr_2036.html","info")</f>
        <v/>
      </c>
      <c r="AA245" t="n">
        <v>156367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89</v>
      </c>
      <c r="AO245" t="s">
        <v>577</v>
      </c>
      <c r="AP245" t="n">
        <v>16</v>
      </c>
      <c r="AQ245" t="s">
        <v>91</v>
      </c>
      <c r="AR245" t="s">
        <v>109</v>
      </c>
      <c r="AS245" t="s"/>
      <c r="AT245" t="s">
        <v>92</v>
      </c>
      <c r="AU245" t="s"/>
      <c r="AV245" t="s">
        <v>93</v>
      </c>
      <c r="AW245" t="s"/>
      <c r="AX245" t="s"/>
      <c r="AY245" t="n">
        <v>864431</v>
      </c>
      <c r="AZ245" t="s">
        <v>578</v>
      </c>
      <c r="BA245" t="s"/>
      <c r="BB245" t="n">
        <v>289013</v>
      </c>
      <c r="BC245" t="n">
        <v>98.7512898724526</v>
      </c>
      <c r="BD245" t="n">
        <v>8.053228654501471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108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573</v>
      </c>
      <c r="F246" t="n">
        <v>871741</v>
      </c>
      <c r="G246" t="s">
        <v>74</v>
      </c>
      <c r="H246" t="s">
        <v>75</v>
      </c>
      <c r="I246" t="s"/>
      <c r="J246" t="s">
        <v>76</v>
      </c>
      <c r="K246" t="n">
        <v>97.26000000000001</v>
      </c>
      <c r="L246" t="s">
        <v>77</v>
      </c>
      <c r="M246" t="s">
        <v>389</v>
      </c>
      <c r="N246" t="s">
        <v>575</v>
      </c>
      <c r="O246" t="s">
        <v>80</v>
      </c>
      <c r="P246" t="s">
        <v>573</v>
      </c>
      <c r="Q246" t="s"/>
      <c r="R246" t="s">
        <v>81</v>
      </c>
      <c r="S246" t="s">
        <v>390</v>
      </c>
      <c r="T246" t="s">
        <v>83</v>
      </c>
      <c r="U246" t="s"/>
      <c r="V246" t="s">
        <v>84</v>
      </c>
      <c r="W246" t="s">
        <v>85</v>
      </c>
      <c r="X246" t="s"/>
      <c r="Y246" t="s">
        <v>86</v>
      </c>
      <c r="Z246">
        <f>HYPERLINK("https://hotelmonitor-cachepage.eclerx.com/savepage/tk_15429539250636063_sr_2036.html","info")</f>
        <v/>
      </c>
      <c r="AA246" t="n">
        <v>156367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89</v>
      </c>
      <c r="AO246" t="s">
        <v>584</v>
      </c>
      <c r="AP246" t="n">
        <v>16</v>
      </c>
      <c r="AQ246" t="s">
        <v>91</v>
      </c>
      <c r="AR246" t="s">
        <v>120</v>
      </c>
      <c r="AS246" t="s"/>
      <c r="AT246" t="s">
        <v>92</v>
      </c>
      <c r="AU246" t="s"/>
      <c r="AV246" t="s">
        <v>93</v>
      </c>
      <c r="AW246" t="s"/>
      <c r="AX246" t="s"/>
      <c r="AY246" t="n">
        <v>864431</v>
      </c>
      <c r="AZ246" t="s">
        <v>578</v>
      </c>
      <c r="BA246" t="s"/>
      <c r="BB246" t="n">
        <v>289013</v>
      </c>
      <c r="BC246" t="n">
        <v>98.7512898724526</v>
      </c>
      <c r="BD246" t="n">
        <v>8.053228654501471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108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573</v>
      </c>
      <c r="F247" t="n">
        <v>871741</v>
      </c>
      <c r="G247" t="s">
        <v>74</v>
      </c>
      <c r="H247" t="s">
        <v>75</v>
      </c>
      <c r="I247" t="s"/>
      <c r="J247" t="s">
        <v>76</v>
      </c>
      <c r="K247" t="n">
        <v>104.21</v>
      </c>
      <c r="L247" t="s">
        <v>77</v>
      </c>
      <c r="M247" t="s">
        <v>585</v>
      </c>
      <c r="N247" t="s">
        <v>580</v>
      </c>
      <c r="O247" t="s">
        <v>80</v>
      </c>
      <c r="P247" t="s">
        <v>573</v>
      </c>
      <c r="Q247" t="s"/>
      <c r="R247" t="s">
        <v>81</v>
      </c>
      <c r="S247" t="s">
        <v>586</v>
      </c>
      <c r="T247" t="s">
        <v>83</v>
      </c>
      <c r="U247" t="s"/>
      <c r="V247" t="s">
        <v>84</v>
      </c>
      <c r="W247" t="s">
        <v>85</v>
      </c>
      <c r="X247" t="s"/>
      <c r="Y247" t="s">
        <v>86</v>
      </c>
      <c r="Z247">
        <f>HYPERLINK("https://hotelmonitor-cachepage.eclerx.com/savepage/tk_15429539250636063_sr_2036.html","info")</f>
        <v/>
      </c>
      <c r="AA247" t="n">
        <v>156367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89</v>
      </c>
      <c r="AO247" t="s">
        <v>584</v>
      </c>
      <c r="AP247" t="n">
        <v>16</v>
      </c>
      <c r="AQ247" t="s">
        <v>91</v>
      </c>
      <c r="AR247" t="s">
        <v>120</v>
      </c>
      <c r="AS247" t="s"/>
      <c r="AT247" t="s">
        <v>92</v>
      </c>
      <c r="AU247" t="s"/>
      <c r="AV247" t="s">
        <v>93</v>
      </c>
      <c r="AW247" t="s"/>
      <c r="AX247" t="s"/>
      <c r="AY247" t="n">
        <v>864431</v>
      </c>
      <c r="AZ247" t="s">
        <v>578</v>
      </c>
      <c r="BA247" t="s"/>
      <c r="BB247" t="n">
        <v>289013</v>
      </c>
      <c r="BC247" t="n">
        <v>98.7512898724526</v>
      </c>
      <c r="BD247" t="n">
        <v>8.053228654501471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108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573</v>
      </c>
      <c r="F248" t="n">
        <v>871741</v>
      </c>
      <c r="G248" t="s">
        <v>74</v>
      </c>
      <c r="H248" t="s">
        <v>75</v>
      </c>
      <c r="I248" t="s"/>
      <c r="J248" t="s">
        <v>76</v>
      </c>
      <c r="K248" t="n">
        <v>112.55</v>
      </c>
      <c r="L248" t="s">
        <v>77</v>
      </c>
      <c r="M248" t="s">
        <v>587</v>
      </c>
      <c r="N248" t="s">
        <v>171</v>
      </c>
      <c r="O248" t="s">
        <v>80</v>
      </c>
      <c r="P248" t="s">
        <v>573</v>
      </c>
      <c r="Q248" t="s"/>
      <c r="R248" t="s">
        <v>81</v>
      </c>
      <c r="S248" t="s">
        <v>588</v>
      </c>
      <c r="T248" t="s">
        <v>83</v>
      </c>
      <c r="U248" t="s"/>
      <c r="V248" t="s">
        <v>84</v>
      </c>
      <c r="W248" t="s">
        <v>85</v>
      </c>
      <c r="X248" t="s"/>
      <c r="Y248" t="s">
        <v>86</v>
      </c>
      <c r="Z248">
        <f>HYPERLINK("https://hotelmonitor-cachepage.eclerx.com/savepage/tk_15429539250636063_sr_2036.html","info")</f>
        <v/>
      </c>
      <c r="AA248" t="n">
        <v>156367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89</v>
      </c>
      <c r="AO248" t="s">
        <v>589</v>
      </c>
      <c r="AP248" t="n">
        <v>16</v>
      </c>
      <c r="AQ248" t="s">
        <v>91</v>
      </c>
      <c r="AR248" t="s">
        <v>120</v>
      </c>
      <c r="AS248" t="s"/>
      <c r="AT248" t="s">
        <v>92</v>
      </c>
      <c r="AU248" t="s"/>
      <c r="AV248" t="s">
        <v>93</v>
      </c>
      <c r="AW248" t="s"/>
      <c r="AX248" t="s"/>
      <c r="AY248" t="n">
        <v>864431</v>
      </c>
      <c r="AZ248" t="s">
        <v>578</v>
      </c>
      <c r="BA248" t="s"/>
      <c r="BB248" t="n">
        <v>289013</v>
      </c>
      <c r="BC248" t="n">
        <v>98.7512898724526</v>
      </c>
      <c r="BD248" t="n">
        <v>8.053228654501471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108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573</v>
      </c>
      <c r="F249" t="n">
        <v>871741</v>
      </c>
      <c r="G249" t="s">
        <v>74</v>
      </c>
      <c r="H249" t="s">
        <v>75</v>
      </c>
      <c r="I249" t="s"/>
      <c r="J249" t="s">
        <v>76</v>
      </c>
      <c r="K249" t="n">
        <v>117.3</v>
      </c>
      <c r="L249" t="s">
        <v>77</v>
      </c>
      <c r="M249" t="s">
        <v>590</v>
      </c>
      <c r="N249" t="s">
        <v>575</v>
      </c>
      <c r="O249" t="s">
        <v>80</v>
      </c>
      <c r="P249" t="s">
        <v>573</v>
      </c>
      <c r="Q249" t="s"/>
      <c r="R249" t="s">
        <v>81</v>
      </c>
      <c r="S249" t="s">
        <v>591</v>
      </c>
      <c r="T249" t="s">
        <v>83</v>
      </c>
      <c r="U249" t="s"/>
      <c r="V249" t="s">
        <v>84</v>
      </c>
      <c r="W249" t="s">
        <v>85</v>
      </c>
      <c r="X249" t="s"/>
      <c r="Y249" t="s">
        <v>86</v>
      </c>
      <c r="Z249">
        <f>HYPERLINK("https://hotelmonitor-cachepage.eclerx.com/savepage/tk_15429539250636063_sr_2036.html","info")</f>
        <v/>
      </c>
      <c r="AA249" t="n">
        <v>156367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89</v>
      </c>
      <c r="AO249" t="s">
        <v>592</v>
      </c>
      <c r="AP249" t="n">
        <v>16</v>
      </c>
      <c r="AQ249" t="s">
        <v>91</v>
      </c>
      <c r="AR249" t="s">
        <v>71</v>
      </c>
      <c r="AS249" t="s"/>
      <c r="AT249" t="s">
        <v>92</v>
      </c>
      <c r="AU249" t="s"/>
      <c r="AV249" t="s">
        <v>93</v>
      </c>
      <c r="AW249" t="s"/>
      <c r="AX249" t="s"/>
      <c r="AY249" t="n">
        <v>864431</v>
      </c>
      <c r="AZ249" t="s">
        <v>578</v>
      </c>
      <c r="BA249" t="s"/>
      <c r="BB249" t="n">
        <v>289013</v>
      </c>
      <c r="BC249" t="n">
        <v>98.7512898724526</v>
      </c>
      <c r="BD249" t="n">
        <v>8.053228654501471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108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573</v>
      </c>
      <c r="F250" t="n">
        <v>871741</v>
      </c>
      <c r="G250" t="s">
        <v>74</v>
      </c>
      <c r="H250" t="s">
        <v>75</v>
      </c>
      <c r="I250" t="s"/>
      <c r="J250" t="s">
        <v>76</v>
      </c>
      <c r="K250" t="n">
        <v>117.3</v>
      </c>
      <c r="L250" t="s">
        <v>77</v>
      </c>
      <c r="M250" t="s">
        <v>590</v>
      </c>
      <c r="N250" t="s">
        <v>575</v>
      </c>
      <c r="O250" t="s">
        <v>80</v>
      </c>
      <c r="P250" t="s">
        <v>573</v>
      </c>
      <c r="Q250" t="s"/>
      <c r="R250" t="s">
        <v>81</v>
      </c>
      <c r="S250" t="s">
        <v>591</v>
      </c>
      <c r="T250" t="s">
        <v>83</v>
      </c>
      <c r="U250" t="s"/>
      <c r="V250" t="s">
        <v>84</v>
      </c>
      <c r="W250" t="s">
        <v>85</v>
      </c>
      <c r="X250" t="s"/>
      <c r="Y250" t="s">
        <v>86</v>
      </c>
      <c r="Z250">
        <f>HYPERLINK("https://hotelmonitor-cachepage.eclerx.com/savepage/tk_15429539250636063_sr_2036.html","info")</f>
        <v/>
      </c>
      <c r="AA250" t="n">
        <v>156367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89</v>
      </c>
      <c r="AO250" t="s">
        <v>592</v>
      </c>
      <c r="AP250" t="n">
        <v>16</v>
      </c>
      <c r="AQ250" t="s">
        <v>91</v>
      </c>
      <c r="AR250" t="s">
        <v>109</v>
      </c>
      <c r="AS250" t="s"/>
      <c r="AT250" t="s">
        <v>92</v>
      </c>
      <c r="AU250" t="s"/>
      <c r="AV250" t="s">
        <v>93</v>
      </c>
      <c r="AW250" t="s"/>
      <c r="AX250" t="s"/>
      <c r="AY250" t="n">
        <v>864431</v>
      </c>
      <c r="AZ250" t="s">
        <v>578</v>
      </c>
      <c r="BA250" t="s"/>
      <c r="BB250" t="n">
        <v>289013</v>
      </c>
      <c r="BC250" t="n">
        <v>98.7512898724526</v>
      </c>
      <c r="BD250" t="n">
        <v>8.053228654501471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108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573</v>
      </c>
      <c r="F251" t="n">
        <v>871741</v>
      </c>
      <c r="G251" t="s">
        <v>74</v>
      </c>
      <c r="H251" t="s">
        <v>75</v>
      </c>
      <c r="I251" t="s"/>
      <c r="J251" t="s">
        <v>76</v>
      </c>
      <c r="K251" t="n">
        <v>125.72</v>
      </c>
      <c r="L251" t="s">
        <v>77</v>
      </c>
      <c r="M251" t="s">
        <v>593</v>
      </c>
      <c r="N251" t="s">
        <v>580</v>
      </c>
      <c r="O251" t="s">
        <v>80</v>
      </c>
      <c r="P251" t="s">
        <v>573</v>
      </c>
      <c r="Q251" t="s"/>
      <c r="R251" t="s">
        <v>81</v>
      </c>
      <c r="S251" t="s">
        <v>594</v>
      </c>
      <c r="T251" t="s">
        <v>83</v>
      </c>
      <c r="U251" t="s"/>
      <c r="V251" t="s">
        <v>84</v>
      </c>
      <c r="W251" t="s">
        <v>85</v>
      </c>
      <c r="X251" t="s"/>
      <c r="Y251" t="s">
        <v>86</v>
      </c>
      <c r="Z251">
        <f>HYPERLINK("https://hotelmonitor-cachepage.eclerx.com/savepage/tk_15429539250636063_sr_2036.html","info")</f>
        <v/>
      </c>
      <c r="AA251" t="n">
        <v>156367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89</v>
      </c>
      <c r="AO251" t="s">
        <v>592</v>
      </c>
      <c r="AP251" t="n">
        <v>16</v>
      </c>
      <c r="AQ251" t="s">
        <v>91</v>
      </c>
      <c r="AR251" t="s">
        <v>71</v>
      </c>
      <c r="AS251" t="s"/>
      <c r="AT251" t="s">
        <v>92</v>
      </c>
      <c r="AU251" t="s"/>
      <c r="AV251" t="s">
        <v>93</v>
      </c>
      <c r="AW251" t="s"/>
      <c r="AX251" t="s"/>
      <c r="AY251" t="n">
        <v>864431</v>
      </c>
      <c r="AZ251" t="s">
        <v>578</v>
      </c>
      <c r="BA251" t="s"/>
      <c r="BB251" t="n">
        <v>289013</v>
      </c>
      <c r="BC251" t="n">
        <v>98.7512898724526</v>
      </c>
      <c r="BD251" t="n">
        <v>8.053228654501471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108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573</v>
      </c>
      <c r="F252" t="n">
        <v>871741</v>
      </c>
      <c r="G252" t="s">
        <v>74</v>
      </c>
      <c r="H252" t="s">
        <v>75</v>
      </c>
      <c r="I252" t="s"/>
      <c r="J252" t="s">
        <v>76</v>
      </c>
      <c r="K252" t="n">
        <v>125.72</v>
      </c>
      <c r="L252" t="s">
        <v>77</v>
      </c>
      <c r="M252" t="s">
        <v>593</v>
      </c>
      <c r="N252" t="s">
        <v>580</v>
      </c>
      <c r="O252" t="s">
        <v>80</v>
      </c>
      <c r="P252" t="s">
        <v>573</v>
      </c>
      <c r="Q252" t="s"/>
      <c r="R252" t="s">
        <v>81</v>
      </c>
      <c r="S252" t="s">
        <v>594</v>
      </c>
      <c r="T252" t="s">
        <v>83</v>
      </c>
      <c r="U252" t="s"/>
      <c r="V252" t="s">
        <v>84</v>
      </c>
      <c r="W252" t="s">
        <v>85</v>
      </c>
      <c r="X252" t="s"/>
      <c r="Y252" t="s">
        <v>86</v>
      </c>
      <c r="Z252">
        <f>HYPERLINK("https://hotelmonitor-cachepage.eclerx.com/savepage/tk_15429539250636063_sr_2036.html","info")</f>
        <v/>
      </c>
      <c r="AA252" t="n">
        <v>156367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89</v>
      </c>
      <c r="AO252" t="s">
        <v>592</v>
      </c>
      <c r="AP252" t="n">
        <v>16</v>
      </c>
      <c r="AQ252" t="s">
        <v>91</v>
      </c>
      <c r="AR252" t="s">
        <v>109</v>
      </c>
      <c r="AS252" t="s"/>
      <c r="AT252" t="s">
        <v>92</v>
      </c>
      <c r="AU252" t="s"/>
      <c r="AV252" t="s">
        <v>93</v>
      </c>
      <c r="AW252" t="s"/>
      <c r="AX252" t="s"/>
      <c r="AY252" t="n">
        <v>864431</v>
      </c>
      <c r="AZ252" t="s">
        <v>578</v>
      </c>
      <c r="BA252" t="s"/>
      <c r="BB252" t="n">
        <v>289013</v>
      </c>
      <c r="BC252" t="n">
        <v>98.7512898724526</v>
      </c>
      <c r="BD252" t="n">
        <v>8.053228654501471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108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573</v>
      </c>
      <c r="F253" t="n">
        <v>871741</v>
      </c>
      <c r="G253" t="s">
        <v>74</v>
      </c>
      <c r="H253" t="s">
        <v>75</v>
      </c>
      <c r="I253" t="s"/>
      <c r="J253" t="s">
        <v>76</v>
      </c>
      <c r="K253" t="n">
        <v>135.77</v>
      </c>
      <c r="L253" t="s">
        <v>77</v>
      </c>
      <c r="M253" t="s">
        <v>595</v>
      </c>
      <c r="N253" t="s">
        <v>171</v>
      </c>
      <c r="O253" t="s">
        <v>80</v>
      </c>
      <c r="P253" t="s">
        <v>573</v>
      </c>
      <c r="Q253" t="s"/>
      <c r="R253" t="s">
        <v>81</v>
      </c>
      <c r="S253" t="s">
        <v>596</v>
      </c>
      <c r="T253" t="s">
        <v>83</v>
      </c>
      <c r="U253" t="s"/>
      <c r="V253" t="s">
        <v>84</v>
      </c>
      <c r="W253" t="s">
        <v>85</v>
      </c>
      <c r="X253" t="s"/>
      <c r="Y253" t="s">
        <v>86</v>
      </c>
      <c r="Z253">
        <f>HYPERLINK("https://hotelmonitor-cachepage.eclerx.com/savepage/tk_15429539250636063_sr_2036.html","info")</f>
        <v/>
      </c>
      <c r="AA253" t="n">
        <v>156367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89</v>
      </c>
      <c r="AO253" t="s">
        <v>592</v>
      </c>
      <c r="AP253" t="n">
        <v>16</v>
      </c>
      <c r="AQ253" t="s">
        <v>91</v>
      </c>
      <c r="AR253" t="s">
        <v>71</v>
      </c>
      <c r="AS253" t="s"/>
      <c r="AT253" t="s">
        <v>92</v>
      </c>
      <c r="AU253" t="s"/>
      <c r="AV253" t="s">
        <v>93</v>
      </c>
      <c r="AW253" t="s"/>
      <c r="AX253" t="s"/>
      <c r="AY253" t="n">
        <v>864431</v>
      </c>
      <c r="AZ253" t="s">
        <v>578</v>
      </c>
      <c r="BA253" t="s"/>
      <c r="BB253" t="n">
        <v>289013</v>
      </c>
      <c r="BC253" t="n">
        <v>98.7512898724526</v>
      </c>
      <c r="BD253" t="n">
        <v>8.053228654501471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108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573</v>
      </c>
      <c r="F254" t="n">
        <v>871741</v>
      </c>
      <c r="G254" t="s">
        <v>74</v>
      </c>
      <c r="H254" t="s">
        <v>75</v>
      </c>
      <c r="I254" t="s"/>
      <c r="J254" t="s">
        <v>76</v>
      </c>
      <c r="K254" t="n">
        <v>135.77</v>
      </c>
      <c r="L254" t="s">
        <v>77</v>
      </c>
      <c r="M254" t="s">
        <v>595</v>
      </c>
      <c r="N254" t="s">
        <v>171</v>
      </c>
      <c r="O254" t="s">
        <v>80</v>
      </c>
      <c r="P254" t="s">
        <v>573</v>
      </c>
      <c r="Q254" t="s"/>
      <c r="R254" t="s">
        <v>81</v>
      </c>
      <c r="S254" t="s">
        <v>596</v>
      </c>
      <c r="T254" t="s">
        <v>83</v>
      </c>
      <c r="U254" t="s"/>
      <c r="V254" t="s">
        <v>84</v>
      </c>
      <c r="W254" t="s">
        <v>85</v>
      </c>
      <c r="X254" t="s"/>
      <c r="Y254" t="s">
        <v>86</v>
      </c>
      <c r="Z254">
        <f>HYPERLINK("https://hotelmonitor-cachepage.eclerx.com/savepage/tk_15429539250636063_sr_2036.html","info")</f>
        <v/>
      </c>
      <c r="AA254" t="n">
        <v>156367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89</v>
      </c>
      <c r="AO254" t="s">
        <v>592</v>
      </c>
      <c r="AP254" t="n">
        <v>16</v>
      </c>
      <c r="AQ254" t="s">
        <v>91</v>
      </c>
      <c r="AR254" t="s">
        <v>109</v>
      </c>
      <c r="AS254" t="s"/>
      <c r="AT254" t="s">
        <v>92</v>
      </c>
      <c r="AU254" t="s"/>
      <c r="AV254" t="s">
        <v>93</v>
      </c>
      <c r="AW254" t="s"/>
      <c r="AX254" t="s"/>
      <c r="AY254" t="n">
        <v>864431</v>
      </c>
      <c r="AZ254" t="s">
        <v>578</v>
      </c>
      <c r="BA254" t="s"/>
      <c r="BB254" t="n">
        <v>289013</v>
      </c>
      <c r="BC254" t="n">
        <v>98.7512898724526</v>
      </c>
      <c r="BD254" t="n">
        <v>8.053228654501471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108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573</v>
      </c>
      <c r="F255" t="n">
        <v>871741</v>
      </c>
      <c r="G255" t="s">
        <v>74</v>
      </c>
      <c r="H255" t="s">
        <v>75</v>
      </c>
      <c r="I255" t="s"/>
      <c r="J255" t="s">
        <v>76</v>
      </c>
      <c r="K255" t="n">
        <v>138.95</v>
      </c>
      <c r="L255" t="s">
        <v>77</v>
      </c>
      <c r="M255" t="s">
        <v>298</v>
      </c>
      <c r="N255" t="s">
        <v>575</v>
      </c>
      <c r="O255" t="s">
        <v>80</v>
      </c>
      <c r="P255" t="s">
        <v>573</v>
      </c>
      <c r="Q255" t="s"/>
      <c r="R255" t="s">
        <v>81</v>
      </c>
      <c r="S255" t="s">
        <v>299</v>
      </c>
      <c r="T255" t="s">
        <v>83</v>
      </c>
      <c r="U255" t="s"/>
      <c r="V255" t="s">
        <v>84</v>
      </c>
      <c r="W255" t="s">
        <v>85</v>
      </c>
      <c r="X255" t="s"/>
      <c r="Y255" t="s">
        <v>86</v>
      </c>
      <c r="Z255">
        <f>HYPERLINK("https://hotelmonitor-cachepage.eclerx.com/savepage/tk_15429539250636063_sr_2036.html","info")</f>
        <v/>
      </c>
      <c r="AA255" t="n">
        <v>156367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89</v>
      </c>
      <c r="AO255" t="s">
        <v>597</v>
      </c>
      <c r="AP255" t="n">
        <v>16</v>
      </c>
      <c r="AQ255" t="s">
        <v>91</v>
      </c>
      <c r="AR255" t="s">
        <v>120</v>
      </c>
      <c r="AS255" t="s"/>
      <c r="AT255" t="s">
        <v>92</v>
      </c>
      <c r="AU255" t="s"/>
      <c r="AV255" t="s">
        <v>93</v>
      </c>
      <c r="AW255" t="s"/>
      <c r="AX255" t="s"/>
      <c r="AY255" t="n">
        <v>864431</v>
      </c>
      <c r="AZ255" t="s">
        <v>578</v>
      </c>
      <c r="BA255" t="s"/>
      <c r="BB255" t="n">
        <v>289013</v>
      </c>
      <c r="BC255" t="n">
        <v>98.7512898724526</v>
      </c>
      <c r="BD255" t="n">
        <v>8.053228654501471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108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573</v>
      </c>
      <c r="F256" t="n">
        <v>871741</v>
      </c>
      <c r="G256" t="s">
        <v>74</v>
      </c>
      <c r="H256" t="s">
        <v>75</v>
      </c>
      <c r="I256" t="s"/>
      <c r="J256" t="s">
        <v>76</v>
      </c>
      <c r="K256" t="n">
        <v>148.87</v>
      </c>
      <c r="L256" t="s">
        <v>77</v>
      </c>
      <c r="M256" t="s">
        <v>365</v>
      </c>
      <c r="N256" t="s">
        <v>580</v>
      </c>
      <c r="O256" t="s">
        <v>80</v>
      </c>
      <c r="P256" t="s">
        <v>573</v>
      </c>
      <c r="Q256" t="s"/>
      <c r="R256" t="s">
        <v>81</v>
      </c>
      <c r="S256" t="s">
        <v>366</v>
      </c>
      <c r="T256" t="s">
        <v>83</v>
      </c>
      <c r="U256" t="s"/>
      <c r="V256" t="s">
        <v>84</v>
      </c>
      <c r="W256" t="s">
        <v>85</v>
      </c>
      <c r="X256" t="s"/>
      <c r="Y256" t="s">
        <v>86</v>
      </c>
      <c r="Z256">
        <f>HYPERLINK("https://hotelmonitor-cachepage.eclerx.com/savepage/tk_15429539250636063_sr_2036.html","info")</f>
        <v/>
      </c>
      <c r="AA256" t="n">
        <v>156367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89</v>
      </c>
      <c r="AO256" t="s">
        <v>597</v>
      </c>
      <c r="AP256" t="n">
        <v>16</v>
      </c>
      <c r="AQ256" t="s">
        <v>91</v>
      </c>
      <c r="AR256" t="s">
        <v>120</v>
      </c>
      <c r="AS256" t="s"/>
      <c r="AT256" t="s">
        <v>92</v>
      </c>
      <c r="AU256" t="s"/>
      <c r="AV256" t="s">
        <v>93</v>
      </c>
      <c r="AW256" t="s"/>
      <c r="AX256" t="s"/>
      <c r="AY256" t="n">
        <v>864431</v>
      </c>
      <c r="AZ256" t="s">
        <v>578</v>
      </c>
      <c r="BA256" t="s"/>
      <c r="BB256" t="n">
        <v>289013</v>
      </c>
      <c r="BC256" t="n">
        <v>98.7512898724526</v>
      </c>
      <c r="BD256" t="n">
        <v>8.053228654501471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108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573</v>
      </c>
      <c r="F257" t="n">
        <v>871741</v>
      </c>
      <c r="G257" t="s">
        <v>74</v>
      </c>
      <c r="H257" t="s">
        <v>75</v>
      </c>
      <c r="I257" t="s"/>
      <c r="J257" t="s">
        <v>76</v>
      </c>
      <c r="K257" t="n">
        <v>160.78</v>
      </c>
      <c r="L257" t="s">
        <v>77</v>
      </c>
      <c r="M257" t="s">
        <v>598</v>
      </c>
      <c r="N257" t="s">
        <v>171</v>
      </c>
      <c r="O257" t="s">
        <v>80</v>
      </c>
      <c r="P257" t="s">
        <v>573</v>
      </c>
      <c r="Q257" t="s"/>
      <c r="R257" t="s">
        <v>81</v>
      </c>
      <c r="S257" t="s">
        <v>599</v>
      </c>
      <c r="T257" t="s">
        <v>83</v>
      </c>
      <c r="U257" t="s"/>
      <c r="V257" t="s">
        <v>84</v>
      </c>
      <c r="W257" t="s">
        <v>85</v>
      </c>
      <c r="X257" t="s"/>
      <c r="Y257" t="s">
        <v>86</v>
      </c>
      <c r="Z257">
        <f>HYPERLINK("https://hotelmonitor-cachepage.eclerx.com/savepage/tk_15429539250636063_sr_2036.html","info")</f>
        <v/>
      </c>
      <c r="AA257" t="n">
        <v>156367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89</v>
      </c>
      <c r="AO257" t="s">
        <v>597</v>
      </c>
      <c r="AP257" t="n">
        <v>16</v>
      </c>
      <c r="AQ257" t="s">
        <v>91</v>
      </c>
      <c r="AR257" t="s">
        <v>120</v>
      </c>
      <c r="AS257" t="s"/>
      <c r="AT257" t="s">
        <v>92</v>
      </c>
      <c r="AU257" t="s"/>
      <c r="AV257" t="s">
        <v>93</v>
      </c>
      <c r="AW257" t="s"/>
      <c r="AX257" t="s"/>
      <c r="AY257" t="n">
        <v>864431</v>
      </c>
      <c r="AZ257" t="s">
        <v>578</v>
      </c>
      <c r="BA257" t="s"/>
      <c r="BB257" t="n">
        <v>289013</v>
      </c>
      <c r="BC257" t="n">
        <v>98.7512898724526</v>
      </c>
      <c r="BD257" t="n">
        <v>8.053228654501471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108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600</v>
      </c>
      <c r="F258" t="n">
        <v>545203</v>
      </c>
      <c r="G258" t="s">
        <v>74</v>
      </c>
      <c r="H258" t="s">
        <v>75</v>
      </c>
      <c r="I258" t="s"/>
      <c r="J258" t="s">
        <v>76</v>
      </c>
      <c r="K258" t="n">
        <v>86.13</v>
      </c>
      <c r="L258" t="s">
        <v>77</v>
      </c>
      <c r="M258" t="s">
        <v>601</v>
      </c>
      <c r="N258" t="s">
        <v>602</v>
      </c>
      <c r="O258" t="s">
        <v>80</v>
      </c>
      <c r="P258" t="s">
        <v>600</v>
      </c>
      <c r="Q258" t="s"/>
      <c r="R258" t="s">
        <v>81</v>
      </c>
      <c r="S258" t="s">
        <v>603</v>
      </c>
      <c r="T258" t="s">
        <v>83</v>
      </c>
      <c r="U258" t="s"/>
      <c r="V258" t="s">
        <v>84</v>
      </c>
      <c r="W258" t="s">
        <v>85</v>
      </c>
      <c r="X258" t="s"/>
      <c r="Y258" t="s">
        <v>86</v>
      </c>
      <c r="Z258">
        <f>HYPERLINK("https://hotelmonitor-cachepage.eclerx.com/savepage/tk_15429539210711682_sr_2036.html","info")</f>
        <v/>
      </c>
      <c r="AA258" t="n">
        <v>80170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89</v>
      </c>
      <c r="AO258" t="s">
        <v>604</v>
      </c>
      <c r="AP258" t="n">
        <v>15</v>
      </c>
      <c r="AQ258" t="s">
        <v>91</v>
      </c>
      <c r="AR258" t="s">
        <v>137</v>
      </c>
      <c r="AS258" t="s"/>
      <c r="AT258" t="s">
        <v>92</v>
      </c>
      <c r="AU258" t="s"/>
      <c r="AV258" t="s">
        <v>93</v>
      </c>
      <c r="AW258" t="s"/>
      <c r="AX258" t="s"/>
      <c r="AY258" t="n">
        <v>754696</v>
      </c>
      <c r="AZ258" t="s">
        <v>605</v>
      </c>
      <c r="BA258" t="s"/>
      <c r="BB258" t="n">
        <v>10829</v>
      </c>
      <c r="BC258" t="n">
        <v>98.817264251411</v>
      </c>
      <c r="BD258" t="n">
        <v>8.03515150252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108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600</v>
      </c>
      <c r="F259" t="n">
        <v>545203</v>
      </c>
      <c r="G259" t="s">
        <v>74</v>
      </c>
      <c r="H259" t="s">
        <v>75</v>
      </c>
      <c r="I259" t="s"/>
      <c r="J259" t="s">
        <v>76</v>
      </c>
      <c r="K259" t="n">
        <v>88.01000000000001</v>
      </c>
      <c r="L259" t="s">
        <v>77</v>
      </c>
      <c r="M259" t="s">
        <v>606</v>
      </c>
      <c r="N259" t="s">
        <v>602</v>
      </c>
      <c r="O259" t="s">
        <v>80</v>
      </c>
      <c r="P259" t="s">
        <v>600</v>
      </c>
      <c r="Q259" t="s"/>
      <c r="R259" t="s">
        <v>81</v>
      </c>
      <c r="S259" t="s">
        <v>607</v>
      </c>
      <c r="T259" t="s">
        <v>83</v>
      </c>
      <c r="U259" t="s"/>
      <c r="V259" t="s">
        <v>84</v>
      </c>
      <c r="W259" t="s">
        <v>85</v>
      </c>
      <c r="X259" t="s"/>
      <c r="Y259" t="s">
        <v>86</v>
      </c>
      <c r="Z259">
        <f>HYPERLINK("https://hotelmonitor-cachepage.eclerx.com/savepage/tk_15429539210711682_sr_2036.html","info")</f>
        <v/>
      </c>
      <c r="AA259" t="n">
        <v>80170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89</v>
      </c>
      <c r="AO259" t="s">
        <v>608</v>
      </c>
      <c r="AP259" t="n">
        <v>15</v>
      </c>
      <c r="AQ259" t="s">
        <v>91</v>
      </c>
      <c r="AR259" t="s">
        <v>71</v>
      </c>
      <c r="AS259" t="s"/>
      <c r="AT259" t="s">
        <v>92</v>
      </c>
      <c r="AU259" t="s"/>
      <c r="AV259" t="s">
        <v>93</v>
      </c>
      <c r="AW259" t="s"/>
      <c r="AX259" t="s"/>
      <c r="AY259" t="n">
        <v>754696</v>
      </c>
      <c r="AZ259" t="s">
        <v>605</v>
      </c>
      <c r="BA259" t="s"/>
      <c r="BB259" t="n">
        <v>10829</v>
      </c>
      <c r="BC259" t="n">
        <v>98.817264251411</v>
      </c>
      <c r="BD259" t="n">
        <v>8.03515150252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108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600</v>
      </c>
      <c r="F260" t="n">
        <v>545203</v>
      </c>
      <c r="G260" t="s">
        <v>74</v>
      </c>
      <c r="H260" t="s">
        <v>75</v>
      </c>
      <c r="I260" t="s"/>
      <c r="J260" t="s">
        <v>76</v>
      </c>
      <c r="K260" t="n">
        <v>88.01000000000001</v>
      </c>
      <c r="L260" t="s">
        <v>77</v>
      </c>
      <c r="M260" t="s">
        <v>606</v>
      </c>
      <c r="N260" t="s">
        <v>609</v>
      </c>
      <c r="O260" t="s">
        <v>80</v>
      </c>
      <c r="P260" t="s">
        <v>600</v>
      </c>
      <c r="Q260" t="s"/>
      <c r="R260" t="s">
        <v>81</v>
      </c>
      <c r="S260" t="s">
        <v>607</v>
      </c>
      <c r="T260" t="s">
        <v>83</v>
      </c>
      <c r="U260" t="s"/>
      <c r="V260" t="s">
        <v>84</v>
      </c>
      <c r="W260" t="s">
        <v>85</v>
      </c>
      <c r="X260" t="s"/>
      <c r="Y260" t="s">
        <v>86</v>
      </c>
      <c r="Z260">
        <f>HYPERLINK("https://hotelmonitor-cachepage.eclerx.com/savepage/tk_15429539210711682_sr_2036.html","info")</f>
        <v/>
      </c>
      <c r="AA260" t="n">
        <v>80170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89</v>
      </c>
      <c r="AO260" t="s">
        <v>608</v>
      </c>
      <c r="AP260" t="n">
        <v>15</v>
      </c>
      <c r="AQ260" t="s">
        <v>91</v>
      </c>
      <c r="AR260" t="s">
        <v>71</v>
      </c>
      <c r="AS260" t="s"/>
      <c r="AT260" t="s">
        <v>92</v>
      </c>
      <c r="AU260" t="s"/>
      <c r="AV260" t="s">
        <v>93</v>
      </c>
      <c r="AW260" t="s"/>
      <c r="AX260" t="s"/>
      <c r="AY260" t="n">
        <v>754696</v>
      </c>
      <c r="AZ260" t="s">
        <v>605</v>
      </c>
      <c r="BA260" t="s"/>
      <c r="BB260" t="n">
        <v>10829</v>
      </c>
      <c r="BC260" t="n">
        <v>98.817264251411</v>
      </c>
      <c r="BD260" t="n">
        <v>8.03515150252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108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600</v>
      </c>
      <c r="F261" t="n">
        <v>545203</v>
      </c>
      <c r="G261" t="s">
        <v>74</v>
      </c>
      <c r="H261" t="s">
        <v>75</v>
      </c>
      <c r="I261" t="s"/>
      <c r="J261" t="s">
        <v>76</v>
      </c>
      <c r="K261" t="n">
        <v>88.01000000000001</v>
      </c>
      <c r="L261" t="s">
        <v>77</v>
      </c>
      <c r="M261" t="s">
        <v>606</v>
      </c>
      <c r="N261" t="s">
        <v>602</v>
      </c>
      <c r="O261" t="s">
        <v>80</v>
      </c>
      <c r="P261" t="s">
        <v>600</v>
      </c>
      <c r="Q261" t="s"/>
      <c r="R261" t="s">
        <v>81</v>
      </c>
      <c r="S261" t="s">
        <v>607</v>
      </c>
      <c r="T261" t="s">
        <v>83</v>
      </c>
      <c r="U261" t="s"/>
      <c r="V261" t="s">
        <v>84</v>
      </c>
      <c r="W261" t="s">
        <v>85</v>
      </c>
      <c r="X261" t="s"/>
      <c r="Y261" t="s">
        <v>86</v>
      </c>
      <c r="Z261">
        <f>HYPERLINK("https://hotelmonitor-cachepage.eclerx.com/savepage/tk_15429539210711682_sr_2036.html","info")</f>
        <v/>
      </c>
      <c r="AA261" t="n">
        <v>80170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89</v>
      </c>
      <c r="AO261" t="s">
        <v>608</v>
      </c>
      <c r="AP261" t="n">
        <v>15</v>
      </c>
      <c r="AQ261" t="s">
        <v>91</v>
      </c>
      <c r="AR261" t="s">
        <v>109</v>
      </c>
      <c r="AS261" t="s"/>
      <c r="AT261" t="s">
        <v>92</v>
      </c>
      <c r="AU261" t="s"/>
      <c r="AV261" t="s">
        <v>93</v>
      </c>
      <c r="AW261" t="s"/>
      <c r="AX261" t="s"/>
      <c r="AY261" t="n">
        <v>754696</v>
      </c>
      <c r="AZ261" t="s">
        <v>605</v>
      </c>
      <c r="BA261" t="s"/>
      <c r="BB261" t="n">
        <v>10829</v>
      </c>
      <c r="BC261" t="n">
        <v>98.817264251411</v>
      </c>
      <c r="BD261" t="n">
        <v>8.03515150252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108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600</v>
      </c>
      <c r="F262" t="n">
        <v>545203</v>
      </c>
      <c r="G262" t="s">
        <v>74</v>
      </c>
      <c r="H262" t="s">
        <v>75</v>
      </c>
      <c r="I262" t="s"/>
      <c r="J262" t="s">
        <v>76</v>
      </c>
      <c r="K262" t="n">
        <v>88.01000000000001</v>
      </c>
      <c r="L262" t="s">
        <v>77</v>
      </c>
      <c r="M262" t="s">
        <v>606</v>
      </c>
      <c r="N262" t="s">
        <v>609</v>
      </c>
      <c r="O262" t="s">
        <v>80</v>
      </c>
      <c r="P262" t="s">
        <v>600</v>
      </c>
      <c r="Q262" t="s"/>
      <c r="R262" t="s">
        <v>81</v>
      </c>
      <c r="S262" t="s">
        <v>607</v>
      </c>
      <c r="T262" t="s">
        <v>83</v>
      </c>
      <c r="U262" t="s"/>
      <c r="V262" t="s">
        <v>84</v>
      </c>
      <c r="W262" t="s">
        <v>85</v>
      </c>
      <c r="X262" t="s"/>
      <c r="Y262" t="s">
        <v>86</v>
      </c>
      <c r="Z262">
        <f>HYPERLINK("https://hotelmonitor-cachepage.eclerx.com/savepage/tk_15429539210711682_sr_2036.html","info")</f>
        <v/>
      </c>
      <c r="AA262" t="n">
        <v>80170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89</v>
      </c>
      <c r="AO262" t="s">
        <v>608</v>
      </c>
      <c r="AP262" t="n">
        <v>15</v>
      </c>
      <c r="AQ262" t="s">
        <v>91</v>
      </c>
      <c r="AR262" t="s">
        <v>109</v>
      </c>
      <c r="AS262" t="s"/>
      <c r="AT262" t="s">
        <v>92</v>
      </c>
      <c r="AU262" t="s"/>
      <c r="AV262" t="s">
        <v>93</v>
      </c>
      <c r="AW262" t="s"/>
      <c r="AX262" t="s"/>
      <c r="AY262" t="n">
        <v>754696</v>
      </c>
      <c r="AZ262" t="s">
        <v>605</v>
      </c>
      <c r="BA262" t="s"/>
      <c r="BB262" t="n">
        <v>10829</v>
      </c>
      <c r="BC262" t="n">
        <v>98.817264251411</v>
      </c>
      <c r="BD262" t="n">
        <v>8.03515150252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108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600</v>
      </c>
      <c r="F263" t="n">
        <v>545203</v>
      </c>
      <c r="G263" t="s">
        <v>74</v>
      </c>
      <c r="H263" t="s">
        <v>75</v>
      </c>
      <c r="I263" t="s"/>
      <c r="J263" t="s">
        <v>76</v>
      </c>
      <c r="K263" t="n">
        <v>107.19</v>
      </c>
      <c r="L263" t="s">
        <v>77</v>
      </c>
      <c r="M263" t="s">
        <v>610</v>
      </c>
      <c r="N263" t="s">
        <v>602</v>
      </c>
      <c r="O263" t="s">
        <v>80</v>
      </c>
      <c r="P263" t="s">
        <v>600</v>
      </c>
      <c r="Q263" t="s"/>
      <c r="R263" t="s">
        <v>81</v>
      </c>
      <c r="S263" t="s">
        <v>611</v>
      </c>
      <c r="T263" t="s">
        <v>83</v>
      </c>
      <c r="U263" t="s"/>
      <c r="V263" t="s">
        <v>84</v>
      </c>
      <c r="W263" t="s">
        <v>85</v>
      </c>
      <c r="X263" t="s"/>
      <c r="Y263" t="s">
        <v>86</v>
      </c>
      <c r="Z263">
        <f>HYPERLINK("https://hotelmonitor-cachepage.eclerx.com/savepage/tk_15429539210711682_sr_2036.html","info")</f>
        <v/>
      </c>
      <c r="AA263" t="n">
        <v>80170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89</v>
      </c>
      <c r="AO263" t="s">
        <v>612</v>
      </c>
      <c r="AP263" t="n">
        <v>15</v>
      </c>
      <c r="AQ263" t="s">
        <v>91</v>
      </c>
      <c r="AR263" t="s">
        <v>120</v>
      </c>
      <c r="AS263" t="s"/>
      <c r="AT263" t="s">
        <v>92</v>
      </c>
      <c r="AU263" t="s"/>
      <c r="AV263" t="s">
        <v>93</v>
      </c>
      <c r="AW263" t="s"/>
      <c r="AX263" t="s"/>
      <c r="AY263" t="n">
        <v>754696</v>
      </c>
      <c r="AZ263" t="s">
        <v>605</v>
      </c>
      <c r="BA263" t="s"/>
      <c r="BB263" t="n">
        <v>10829</v>
      </c>
      <c r="BC263" t="n">
        <v>98.817264251411</v>
      </c>
      <c r="BD263" t="n">
        <v>8.03515150252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108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600</v>
      </c>
      <c r="F264" t="n">
        <v>545203</v>
      </c>
      <c r="G264" t="s">
        <v>74</v>
      </c>
      <c r="H264" t="s">
        <v>75</v>
      </c>
      <c r="I264" t="s"/>
      <c r="J264" t="s">
        <v>76</v>
      </c>
      <c r="K264" t="n">
        <v>107.19</v>
      </c>
      <c r="L264" t="s">
        <v>77</v>
      </c>
      <c r="M264" t="s">
        <v>610</v>
      </c>
      <c r="N264" t="s">
        <v>609</v>
      </c>
      <c r="O264" t="s">
        <v>80</v>
      </c>
      <c r="P264" t="s">
        <v>600</v>
      </c>
      <c r="Q264" t="s"/>
      <c r="R264" t="s">
        <v>81</v>
      </c>
      <c r="S264" t="s">
        <v>611</v>
      </c>
      <c r="T264" t="s">
        <v>83</v>
      </c>
      <c r="U264" t="s"/>
      <c r="V264" t="s">
        <v>84</v>
      </c>
      <c r="W264" t="s">
        <v>85</v>
      </c>
      <c r="X264" t="s"/>
      <c r="Y264" t="s">
        <v>86</v>
      </c>
      <c r="Z264">
        <f>HYPERLINK("https://hotelmonitor-cachepage.eclerx.com/savepage/tk_15429539210711682_sr_2036.html","info")</f>
        <v/>
      </c>
      <c r="AA264" t="n">
        <v>80170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89</v>
      </c>
      <c r="AO264" t="s">
        <v>612</v>
      </c>
      <c r="AP264" t="n">
        <v>15</v>
      </c>
      <c r="AQ264" t="s">
        <v>91</v>
      </c>
      <c r="AR264" t="s">
        <v>120</v>
      </c>
      <c r="AS264" t="s"/>
      <c r="AT264" t="s">
        <v>92</v>
      </c>
      <c r="AU264" t="s"/>
      <c r="AV264" t="s">
        <v>93</v>
      </c>
      <c r="AW264" t="s"/>
      <c r="AX264" t="s"/>
      <c r="AY264" t="n">
        <v>754696</v>
      </c>
      <c r="AZ264" t="s">
        <v>605</v>
      </c>
      <c r="BA264" t="s"/>
      <c r="BB264" t="n">
        <v>10829</v>
      </c>
      <c r="BC264" t="n">
        <v>98.817264251411</v>
      </c>
      <c r="BD264" t="n">
        <v>8.03515150252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108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600</v>
      </c>
      <c r="F265" t="n">
        <v>545203</v>
      </c>
      <c r="G265" t="s">
        <v>74</v>
      </c>
      <c r="H265" t="s">
        <v>75</v>
      </c>
      <c r="I265" t="s"/>
      <c r="J265" t="s">
        <v>76</v>
      </c>
      <c r="K265" t="n">
        <v>114.35</v>
      </c>
      <c r="L265" t="s">
        <v>77</v>
      </c>
      <c r="M265" t="s">
        <v>613</v>
      </c>
      <c r="N265" t="s">
        <v>614</v>
      </c>
      <c r="O265" t="s">
        <v>80</v>
      </c>
      <c r="P265" t="s">
        <v>600</v>
      </c>
      <c r="Q265" t="s"/>
      <c r="R265" t="s">
        <v>81</v>
      </c>
      <c r="S265" t="s">
        <v>615</v>
      </c>
      <c r="T265" t="s">
        <v>83</v>
      </c>
      <c r="U265" t="s"/>
      <c r="V265" t="s">
        <v>84</v>
      </c>
      <c r="W265" t="s">
        <v>85</v>
      </c>
      <c r="X265" t="s"/>
      <c r="Y265" t="s">
        <v>86</v>
      </c>
      <c r="Z265">
        <f>HYPERLINK("https://hotelmonitor-cachepage.eclerx.com/savepage/tk_15429539210711682_sr_2036.html","info")</f>
        <v/>
      </c>
      <c r="AA265" t="n">
        <v>80170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89</v>
      </c>
      <c r="AO265" t="s">
        <v>616</v>
      </c>
      <c r="AP265" t="n">
        <v>15</v>
      </c>
      <c r="AQ265" t="s">
        <v>91</v>
      </c>
      <c r="AR265" t="s">
        <v>137</v>
      </c>
      <c r="AS265" t="s"/>
      <c r="AT265" t="s">
        <v>92</v>
      </c>
      <c r="AU265" t="s"/>
      <c r="AV265" t="s">
        <v>93</v>
      </c>
      <c r="AW265" t="s"/>
      <c r="AX265" t="s"/>
      <c r="AY265" t="n">
        <v>754696</v>
      </c>
      <c r="AZ265" t="s">
        <v>605</v>
      </c>
      <c r="BA265" t="s"/>
      <c r="BB265" t="n">
        <v>10829</v>
      </c>
      <c r="BC265" t="n">
        <v>98.817264251411</v>
      </c>
      <c r="BD265" t="n">
        <v>8.03515150252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108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600</v>
      </c>
      <c r="F266" t="n">
        <v>545203</v>
      </c>
      <c r="G266" t="s">
        <v>74</v>
      </c>
      <c r="H266" t="s">
        <v>75</v>
      </c>
      <c r="I266" t="s"/>
      <c r="J266" t="s">
        <v>76</v>
      </c>
      <c r="K266" t="n">
        <v>117.49</v>
      </c>
      <c r="L266" t="s">
        <v>77</v>
      </c>
      <c r="M266" t="s">
        <v>617</v>
      </c>
      <c r="N266" t="s">
        <v>614</v>
      </c>
      <c r="O266" t="s">
        <v>80</v>
      </c>
      <c r="P266" t="s">
        <v>600</v>
      </c>
      <c r="Q266" t="s"/>
      <c r="R266" t="s">
        <v>81</v>
      </c>
      <c r="S266" t="s">
        <v>618</v>
      </c>
      <c r="T266" t="s">
        <v>83</v>
      </c>
      <c r="U266" t="s"/>
      <c r="V266" t="s">
        <v>84</v>
      </c>
      <c r="W266" t="s">
        <v>85</v>
      </c>
      <c r="X266" t="s"/>
      <c r="Y266" t="s">
        <v>86</v>
      </c>
      <c r="Z266">
        <f>HYPERLINK("https://hotelmonitor-cachepage.eclerx.com/savepage/tk_15429539210711682_sr_2036.html","info")</f>
        <v/>
      </c>
      <c r="AA266" t="n">
        <v>80170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89</v>
      </c>
      <c r="AO266" t="s">
        <v>608</v>
      </c>
      <c r="AP266" t="n">
        <v>15</v>
      </c>
      <c r="AQ266" t="s">
        <v>91</v>
      </c>
      <c r="AR266" t="s">
        <v>71</v>
      </c>
      <c r="AS266" t="s"/>
      <c r="AT266" t="s">
        <v>92</v>
      </c>
      <c r="AU266" t="s"/>
      <c r="AV266" t="s">
        <v>93</v>
      </c>
      <c r="AW266" t="s"/>
      <c r="AX266" t="s"/>
      <c r="AY266" t="n">
        <v>754696</v>
      </c>
      <c r="AZ266" t="s">
        <v>605</v>
      </c>
      <c r="BA266" t="s"/>
      <c r="BB266" t="n">
        <v>10829</v>
      </c>
      <c r="BC266" t="n">
        <v>98.817264251411</v>
      </c>
      <c r="BD266" t="n">
        <v>8.03515150252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108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600</v>
      </c>
      <c r="F267" t="n">
        <v>545203</v>
      </c>
      <c r="G267" t="s">
        <v>74</v>
      </c>
      <c r="H267" t="s">
        <v>75</v>
      </c>
      <c r="I267" t="s"/>
      <c r="J267" t="s">
        <v>76</v>
      </c>
      <c r="K267" t="n">
        <v>117.49</v>
      </c>
      <c r="L267" t="s">
        <v>77</v>
      </c>
      <c r="M267" t="s">
        <v>617</v>
      </c>
      <c r="N267" t="s">
        <v>614</v>
      </c>
      <c r="O267" t="s">
        <v>80</v>
      </c>
      <c r="P267" t="s">
        <v>600</v>
      </c>
      <c r="Q267" t="s"/>
      <c r="R267" t="s">
        <v>81</v>
      </c>
      <c r="S267" t="s">
        <v>618</v>
      </c>
      <c r="T267" t="s">
        <v>83</v>
      </c>
      <c r="U267" t="s"/>
      <c r="V267" t="s">
        <v>84</v>
      </c>
      <c r="W267" t="s">
        <v>85</v>
      </c>
      <c r="X267" t="s"/>
      <c r="Y267" t="s">
        <v>86</v>
      </c>
      <c r="Z267">
        <f>HYPERLINK("https://hotelmonitor-cachepage.eclerx.com/savepage/tk_15429539210711682_sr_2036.html","info")</f>
        <v/>
      </c>
      <c r="AA267" t="n">
        <v>80170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89</v>
      </c>
      <c r="AO267" t="s">
        <v>608</v>
      </c>
      <c r="AP267" t="n">
        <v>15</v>
      </c>
      <c r="AQ267" t="s">
        <v>91</v>
      </c>
      <c r="AR267" t="s">
        <v>109</v>
      </c>
      <c r="AS267" t="s"/>
      <c r="AT267" t="s">
        <v>92</v>
      </c>
      <c r="AU267" t="s"/>
      <c r="AV267" t="s">
        <v>93</v>
      </c>
      <c r="AW267" t="s"/>
      <c r="AX267" t="s"/>
      <c r="AY267" t="n">
        <v>754696</v>
      </c>
      <c r="AZ267" t="s">
        <v>605</v>
      </c>
      <c r="BA267" t="s"/>
      <c r="BB267" t="n">
        <v>10829</v>
      </c>
      <c r="BC267" t="n">
        <v>98.817264251411</v>
      </c>
      <c r="BD267" t="n">
        <v>8.03515150252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108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600</v>
      </c>
      <c r="F268" t="n">
        <v>545203</v>
      </c>
      <c r="G268" t="s">
        <v>74</v>
      </c>
      <c r="H268" t="s">
        <v>75</v>
      </c>
      <c r="I268" t="s"/>
      <c r="J268" t="s">
        <v>76</v>
      </c>
      <c r="K268" t="n">
        <v>130.11</v>
      </c>
      <c r="L268" t="s">
        <v>77</v>
      </c>
      <c r="M268" t="s">
        <v>619</v>
      </c>
      <c r="N268" t="s">
        <v>602</v>
      </c>
      <c r="O268" t="s">
        <v>80</v>
      </c>
      <c r="P268" t="s">
        <v>600</v>
      </c>
      <c r="Q268" t="s"/>
      <c r="R268" t="s">
        <v>81</v>
      </c>
      <c r="S268" t="s">
        <v>620</v>
      </c>
      <c r="T268" t="s">
        <v>83</v>
      </c>
      <c r="U268" t="s"/>
      <c r="V268" t="s">
        <v>84</v>
      </c>
      <c r="W268" t="s">
        <v>85</v>
      </c>
      <c r="X268" t="s"/>
      <c r="Y268" t="s">
        <v>86</v>
      </c>
      <c r="Z268">
        <f>HYPERLINK("https://hotelmonitor-cachepage.eclerx.com/savepage/tk_15429539210711682_sr_2036.html","info")</f>
        <v/>
      </c>
      <c r="AA268" t="n">
        <v>80170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89</v>
      </c>
      <c r="AO268" t="s">
        <v>200</v>
      </c>
      <c r="AP268" t="n">
        <v>15</v>
      </c>
      <c r="AQ268" t="s">
        <v>91</v>
      </c>
      <c r="AR268" t="s">
        <v>144</v>
      </c>
      <c r="AS268" t="s"/>
      <c r="AT268" t="s">
        <v>92</v>
      </c>
      <c r="AU268" t="s"/>
      <c r="AV268" t="s">
        <v>93</v>
      </c>
      <c r="AW268" t="s"/>
      <c r="AX268" t="s"/>
      <c r="AY268" t="n">
        <v>754696</v>
      </c>
      <c r="AZ268" t="s">
        <v>605</v>
      </c>
      <c r="BA268" t="s"/>
      <c r="BB268" t="n">
        <v>10829</v>
      </c>
      <c r="BC268" t="n">
        <v>98.817264251411</v>
      </c>
      <c r="BD268" t="n">
        <v>8.03515150252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108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600</v>
      </c>
      <c r="F269" t="n">
        <v>545203</v>
      </c>
      <c r="G269" t="s">
        <v>74</v>
      </c>
      <c r="H269" t="s">
        <v>75</v>
      </c>
      <c r="I269" t="s"/>
      <c r="J269" t="s">
        <v>76</v>
      </c>
      <c r="K269" t="n">
        <v>140.17</v>
      </c>
      <c r="L269" t="s">
        <v>77</v>
      </c>
      <c r="M269" t="s">
        <v>621</v>
      </c>
      <c r="N269" t="s">
        <v>602</v>
      </c>
      <c r="O269" t="s">
        <v>80</v>
      </c>
      <c r="P269" t="s">
        <v>600</v>
      </c>
      <c r="Q269" t="s"/>
      <c r="R269" t="s">
        <v>81</v>
      </c>
      <c r="S269" t="s">
        <v>622</v>
      </c>
      <c r="T269" t="s">
        <v>83</v>
      </c>
      <c r="U269" t="s"/>
      <c r="V269" t="s">
        <v>84</v>
      </c>
      <c r="W269" t="s">
        <v>85</v>
      </c>
      <c r="X269" t="s"/>
      <c r="Y269" t="s">
        <v>86</v>
      </c>
      <c r="Z269">
        <f>HYPERLINK("https://hotelmonitor-cachepage.eclerx.com/savepage/tk_15429539210711682_sr_2036.html","info")</f>
        <v/>
      </c>
      <c r="AA269" t="n">
        <v>80170</v>
      </c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89</v>
      </c>
      <c r="AO269" t="s">
        <v>623</v>
      </c>
      <c r="AP269" t="n">
        <v>15</v>
      </c>
      <c r="AQ269" t="s">
        <v>91</v>
      </c>
      <c r="AR269" t="s">
        <v>137</v>
      </c>
      <c r="AS269" t="s"/>
      <c r="AT269" t="s">
        <v>92</v>
      </c>
      <c r="AU269" t="s"/>
      <c r="AV269" t="s">
        <v>93</v>
      </c>
      <c r="AW269" t="s"/>
      <c r="AX269" t="s"/>
      <c r="AY269" t="n">
        <v>754696</v>
      </c>
      <c r="AZ269" t="s">
        <v>605</v>
      </c>
      <c r="BA269" t="s"/>
      <c r="BB269" t="n">
        <v>10829</v>
      </c>
      <c r="BC269" t="n">
        <v>98.817264251411</v>
      </c>
      <c r="BD269" t="n">
        <v>8.03515150252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108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600</v>
      </c>
      <c r="F270" t="n">
        <v>545203</v>
      </c>
      <c r="G270" t="s">
        <v>74</v>
      </c>
      <c r="H270" t="s">
        <v>75</v>
      </c>
      <c r="I270" t="s"/>
      <c r="J270" t="s">
        <v>76</v>
      </c>
      <c r="K270" t="n">
        <v>142.92</v>
      </c>
      <c r="L270" t="s">
        <v>77</v>
      </c>
      <c r="M270" t="s">
        <v>624</v>
      </c>
      <c r="N270" t="s">
        <v>614</v>
      </c>
      <c r="O270" t="s">
        <v>80</v>
      </c>
      <c r="P270" t="s">
        <v>600</v>
      </c>
      <c r="Q270" t="s"/>
      <c r="R270" t="s">
        <v>81</v>
      </c>
      <c r="S270" t="s">
        <v>625</v>
      </c>
      <c r="T270" t="s">
        <v>83</v>
      </c>
      <c r="U270" t="s"/>
      <c r="V270" t="s">
        <v>84</v>
      </c>
      <c r="W270" t="s">
        <v>85</v>
      </c>
      <c r="X270" t="s"/>
      <c r="Y270" t="s">
        <v>86</v>
      </c>
      <c r="Z270">
        <f>HYPERLINK("https://hotelmonitor-cachepage.eclerx.com/savepage/tk_15429539210711682_sr_2036.html","info")</f>
        <v/>
      </c>
      <c r="AA270" t="n">
        <v>80170</v>
      </c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89</v>
      </c>
      <c r="AO270" t="s">
        <v>612</v>
      </c>
      <c r="AP270" t="n">
        <v>15</v>
      </c>
      <c r="AQ270" t="s">
        <v>91</v>
      </c>
      <c r="AR270" t="s">
        <v>120</v>
      </c>
      <c r="AS270" t="s"/>
      <c r="AT270" t="s">
        <v>92</v>
      </c>
      <c r="AU270" t="s"/>
      <c r="AV270" t="s">
        <v>93</v>
      </c>
      <c r="AW270" t="s"/>
      <c r="AX270" t="s"/>
      <c r="AY270" t="n">
        <v>754696</v>
      </c>
      <c r="AZ270" t="s">
        <v>605</v>
      </c>
      <c r="BA270" t="s"/>
      <c r="BB270" t="n">
        <v>10829</v>
      </c>
      <c r="BC270" t="n">
        <v>98.817264251411</v>
      </c>
      <c r="BD270" t="n">
        <v>8.03515150252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108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600</v>
      </c>
      <c r="F271" t="n">
        <v>545203</v>
      </c>
      <c r="G271" t="s">
        <v>74</v>
      </c>
      <c r="H271" t="s">
        <v>75</v>
      </c>
      <c r="I271" t="s"/>
      <c r="J271" t="s">
        <v>76</v>
      </c>
      <c r="K271" t="n">
        <v>145.34</v>
      </c>
      <c r="L271" t="s">
        <v>77</v>
      </c>
      <c r="M271" t="s">
        <v>626</v>
      </c>
      <c r="N271" t="s">
        <v>602</v>
      </c>
      <c r="O271" t="s">
        <v>80</v>
      </c>
      <c r="P271" t="s">
        <v>600</v>
      </c>
      <c r="Q271" t="s"/>
      <c r="R271" t="s">
        <v>81</v>
      </c>
      <c r="S271" t="s">
        <v>627</v>
      </c>
      <c r="T271" t="s">
        <v>83</v>
      </c>
      <c r="U271" t="s"/>
      <c r="V271" t="s">
        <v>84</v>
      </c>
      <c r="W271" t="s">
        <v>85</v>
      </c>
      <c r="X271" t="s"/>
      <c r="Y271" t="s">
        <v>86</v>
      </c>
      <c r="Z271">
        <f>HYPERLINK("https://hotelmonitor-cachepage.eclerx.com/savepage/tk_15429539210711682_sr_2036.html","info")</f>
        <v/>
      </c>
      <c r="AA271" t="n">
        <v>80170</v>
      </c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89</v>
      </c>
      <c r="AO271" t="s">
        <v>119</v>
      </c>
      <c r="AP271" t="n">
        <v>15</v>
      </c>
      <c r="AQ271" t="s">
        <v>91</v>
      </c>
      <c r="AR271" t="s">
        <v>71</v>
      </c>
      <c r="AS271" t="s"/>
      <c r="AT271" t="s">
        <v>92</v>
      </c>
      <c r="AU271" t="s"/>
      <c r="AV271" t="s">
        <v>93</v>
      </c>
      <c r="AW271" t="s"/>
      <c r="AX271" t="s"/>
      <c r="AY271" t="n">
        <v>754696</v>
      </c>
      <c r="AZ271" t="s">
        <v>605</v>
      </c>
      <c r="BA271" t="s"/>
      <c r="BB271" t="n">
        <v>10829</v>
      </c>
      <c r="BC271" t="n">
        <v>98.817264251411</v>
      </c>
      <c r="BD271" t="n">
        <v>8.03515150252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108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600</v>
      </c>
      <c r="F272" t="n">
        <v>545203</v>
      </c>
      <c r="G272" t="s">
        <v>74</v>
      </c>
      <c r="H272" t="s">
        <v>75</v>
      </c>
      <c r="I272" t="s"/>
      <c r="J272" t="s">
        <v>76</v>
      </c>
      <c r="K272" t="n">
        <v>145.34</v>
      </c>
      <c r="L272" t="s">
        <v>77</v>
      </c>
      <c r="M272" t="s">
        <v>626</v>
      </c>
      <c r="N272" t="s">
        <v>609</v>
      </c>
      <c r="O272" t="s">
        <v>80</v>
      </c>
      <c r="P272" t="s">
        <v>600</v>
      </c>
      <c r="Q272" t="s"/>
      <c r="R272" t="s">
        <v>81</v>
      </c>
      <c r="S272" t="s">
        <v>627</v>
      </c>
      <c r="T272" t="s">
        <v>83</v>
      </c>
      <c r="U272" t="s"/>
      <c r="V272" t="s">
        <v>84</v>
      </c>
      <c r="W272" t="s">
        <v>85</v>
      </c>
      <c r="X272" t="s"/>
      <c r="Y272" t="s">
        <v>86</v>
      </c>
      <c r="Z272">
        <f>HYPERLINK("https://hotelmonitor-cachepage.eclerx.com/savepage/tk_15429539210711682_sr_2036.html","info")</f>
        <v/>
      </c>
      <c r="AA272" t="n">
        <v>80170</v>
      </c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89</v>
      </c>
      <c r="AO272" t="s">
        <v>119</v>
      </c>
      <c r="AP272" t="n">
        <v>15</v>
      </c>
      <c r="AQ272" t="s">
        <v>91</v>
      </c>
      <c r="AR272" t="s">
        <v>71</v>
      </c>
      <c r="AS272" t="s"/>
      <c r="AT272" t="s">
        <v>92</v>
      </c>
      <c r="AU272" t="s"/>
      <c r="AV272" t="s">
        <v>93</v>
      </c>
      <c r="AW272" t="s"/>
      <c r="AX272" t="s"/>
      <c r="AY272" t="n">
        <v>754696</v>
      </c>
      <c r="AZ272" t="s">
        <v>605</v>
      </c>
      <c r="BA272" t="s"/>
      <c r="BB272" t="n">
        <v>10829</v>
      </c>
      <c r="BC272" t="n">
        <v>98.817264251411</v>
      </c>
      <c r="BD272" t="n">
        <v>8.03515150252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108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600</v>
      </c>
      <c r="F273" t="n">
        <v>545203</v>
      </c>
      <c r="G273" t="s">
        <v>74</v>
      </c>
      <c r="H273" t="s">
        <v>75</v>
      </c>
      <c r="I273" t="s"/>
      <c r="J273" t="s">
        <v>76</v>
      </c>
      <c r="K273" t="n">
        <v>145.34</v>
      </c>
      <c r="L273" t="s">
        <v>77</v>
      </c>
      <c r="M273" t="s">
        <v>626</v>
      </c>
      <c r="N273" t="s">
        <v>609</v>
      </c>
      <c r="O273" t="s">
        <v>80</v>
      </c>
      <c r="P273" t="s">
        <v>600</v>
      </c>
      <c r="Q273" t="s"/>
      <c r="R273" t="s">
        <v>81</v>
      </c>
      <c r="S273" t="s">
        <v>627</v>
      </c>
      <c r="T273" t="s">
        <v>83</v>
      </c>
      <c r="U273" t="s"/>
      <c r="V273" t="s">
        <v>84</v>
      </c>
      <c r="W273" t="s">
        <v>85</v>
      </c>
      <c r="X273" t="s"/>
      <c r="Y273" t="s">
        <v>86</v>
      </c>
      <c r="Z273">
        <f>HYPERLINK("https://hotelmonitor-cachepage.eclerx.com/savepage/tk_15429539210711682_sr_2036.html","info")</f>
        <v/>
      </c>
      <c r="AA273" t="n">
        <v>80170</v>
      </c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89</v>
      </c>
      <c r="AO273" t="s">
        <v>119</v>
      </c>
      <c r="AP273" t="n">
        <v>15</v>
      </c>
      <c r="AQ273" t="s">
        <v>91</v>
      </c>
      <c r="AR273" t="s">
        <v>71</v>
      </c>
      <c r="AS273" t="s"/>
      <c r="AT273" t="s">
        <v>92</v>
      </c>
      <c r="AU273" t="s"/>
      <c r="AV273" t="s">
        <v>93</v>
      </c>
      <c r="AW273" t="s"/>
      <c r="AX273" t="s"/>
      <c r="AY273" t="n">
        <v>754696</v>
      </c>
      <c r="AZ273" t="s">
        <v>605</v>
      </c>
      <c r="BA273" t="s"/>
      <c r="BB273" t="n">
        <v>10829</v>
      </c>
      <c r="BC273" t="n">
        <v>98.817264251411</v>
      </c>
      <c r="BD273" t="n">
        <v>8.03515150252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108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600</v>
      </c>
      <c r="F274" t="n">
        <v>545203</v>
      </c>
      <c r="G274" t="s">
        <v>74</v>
      </c>
      <c r="H274" t="s">
        <v>75</v>
      </c>
      <c r="I274" t="s"/>
      <c r="J274" t="s">
        <v>76</v>
      </c>
      <c r="K274" t="n">
        <v>145.34</v>
      </c>
      <c r="L274" t="s">
        <v>77</v>
      </c>
      <c r="M274" t="s">
        <v>626</v>
      </c>
      <c r="N274" t="s">
        <v>602</v>
      </c>
      <c r="O274" t="s">
        <v>80</v>
      </c>
      <c r="P274" t="s">
        <v>600</v>
      </c>
      <c r="Q274" t="s"/>
      <c r="R274" t="s">
        <v>81</v>
      </c>
      <c r="S274" t="s">
        <v>627</v>
      </c>
      <c r="T274" t="s">
        <v>83</v>
      </c>
      <c r="U274" t="s"/>
      <c r="V274" t="s">
        <v>84</v>
      </c>
      <c r="W274" t="s">
        <v>85</v>
      </c>
      <c r="X274" t="s"/>
      <c r="Y274" t="s">
        <v>86</v>
      </c>
      <c r="Z274">
        <f>HYPERLINK("https://hotelmonitor-cachepage.eclerx.com/savepage/tk_15429539210711682_sr_2036.html","info")</f>
        <v/>
      </c>
      <c r="AA274" t="n">
        <v>80170</v>
      </c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89</v>
      </c>
      <c r="AO274" t="s">
        <v>119</v>
      </c>
      <c r="AP274" t="n">
        <v>15</v>
      </c>
      <c r="AQ274" t="s">
        <v>91</v>
      </c>
      <c r="AR274" t="s">
        <v>109</v>
      </c>
      <c r="AS274" t="s"/>
      <c r="AT274" t="s">
        <v>92</v>
      </c>
      <c r="AU274" t="s"/>
      <c r="AV274" t="s">
        <v>93</v>
      </c>
      <c r="AW274" t="s"/>
      <c r="AX274" t="s"/>
      <c r="AY274" t="n">
        <v>754696</v>
      </c>
      <c r="AZ274" t="s">
        <v>605</v>
      </c>
      <c r="BA274" t="s"/>
      <c r="BB274" t="n">
        <v>10829</v>
      </c>
      <c r="BC274" t="n">
        <v>98.817264251411</v>
      </c>
      <c r="BD274" t="n">
        <v>8.03515150252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108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600</v>
      </c>
      <c r="F275" t="n">
        <v>545203</v>
      </c>
      <c r="G275" t="s">
        <v>74</v>
      </c>
      <c r="H275" t="s">
        <v>75</v>
      </c>
      <c r="I275" t="s"/>
      <c r="J275" t="s">
        <v>76</v>
      </c>
      <c r="K275" t="n">
        <v>145.34</v>
      </c>
      <c r="L275" t="s">
        <v>77</v>
      </c>
      <c r="M275" t="s">
        <v>626</v>
      </c>
      <c r="N275" t="s">
        <v>609</v>
      </c>
      <c r="O275" t="s">
        <v>80</v>
      </c>
      <c r="P275" t="s">
        <v>600</v>
      </c>
      <c r="Q275" t="s"/>
      <c r="R275" t="s">
        <v>81</v>
      </c>
      <c r="S275" t="s">
        <v>627</v>
      </c>
      <c r="T275" t="s">
        <v>83</v>
      </c>
      <c r="U275" t="s"/>
      <c r="V275" t="s">
        <v>84</v>
      </c>
      <c r="W275" t="s">
        <v>85</v>
      </c>
      <c r="X275" t="s"/>
      <c r="Y275" t="s">
        <v>86</v>
      </c>
      <c r="Z275">
        <f>HYPERLINK("https://hotelmonitor-cachepage.eclerx.com/savepage/tk_15429539210711682_sr_2036.html","info")</f>
        <v/>
      </c>
      <c r="AA275" t="n">
        <v>80170</v>
      </c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89</v>
      </c>
      <c r="AO275" t="s">
        <v>119</v>
      </c>
      <c r="AP275" t="n">
        <v>15</v>
      </c>
      <c r="AQ275" t="s">
        <v>91</v>
      </c>
      <c r="AR275" t="s">
        <v>109</v>
      </c>
      <c r="AS275" t="s"/>
      <c r="AT275" t="s">
        <v>92</v>
      </c>
      <c r="AU275" t="s"/>
      <c r="AV275" t="s">
        <v>93</v>
      </c>
      <c r="AW275" t="s"/>
      <c r="AX275" t="s"/>
      <c r="AY275" t="n">
        <v>754696</v>
      </c>
      <c r="AZ275" t="s">
        <v>605</v>
      </c>
      <c r="BA275" t="s"/>
      <c r="BB275" t="n">
        <v>10829</v>
      </c>
      <c r="BC275" t="n">
        <v>98.817264251411</v>
      </c>
      <c r="BD275" t="n">
        <v>8.03515150252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108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600</v>
      </c>
      <c r="F276" t="n">
        <v>545203</v>
      </c>
      <c r="G276" t="s">
        <v>74</v>
      </c>
      <c r="H276" t="s">
        <v>75</v>
      </c>
      <c r="I276" t="s"/>
      <c r="J276" t="s">
        <v>76</v>
      </c>
      <c r="K276" t="n">
        <v>145.34</v>
      </c>
      <c r="L276" t="s">
        <v>77</v>
      </c>
      <c r="M276" t="s">
        <v>626</v>
      </c>
      <c r="N276" t="s">
        <v>609</v>
      </c>
      <c r="O276" t="s">
        <v>80</v>
      </c>
      <c r="P276" t="s">
        <v>600</v>
      </c>
      <c r="Q276" t="s"/>
      <c r="R276" t="s">
        <v>81</v>
      </c>
      <c r="S276" t="s">
        <v>627</v>
      </c>
      <c r="T276" t="s">
        <v>83</v>
      </c>
      <c r="U276" t="s"/>
      <c r="V276" t="s">
        <v>84</v>
      </c>
      <c r="W276" t="s">
        <v>85</v>
      </c>
      <c r="X276" t="s"/>
      <c r="Y276" t="s">
        <v>86</v>
      </c>
      <c r="Z276">
        <f>HYPERLINK("https://hotelmonitor-cachepage.eclerx.com/savepage/tk_15429539210711682_sr_2036.html","info")</f>
        <v/>
      </c>
      <c r="AA276" t="n">
        <v>80170</v>
      </c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89</v>
      </c>
      <c r="AO276" t="s">
        <v>119</v>
      </c>
      <c r="AP276" t="n">
        <v>15</v>
      </c>
      <c r="AQ276" t="s">
        <v>91</v>
      </c>
      <c r="AR276" t="s">
        <v>109</v>
      </c>
      <c r="AS276" t="s"/>
      <c r="AT276" t="s">
        <v>92</v>
      </c>
      <c r="AU276" t="s"/>
      <c r="AV276" t="s">
        <v>93</v>
      </c>
      <c r="AW276" t="s"/>
      <c r="AX276" t="s"/>
      <c r="AY276" t="n">
        <v>754696</v>
      </c>
      <c r="AZ276" t="s">
        <v>605</v>
      </c>
      <c r="BA276" t="s"/>
      <c r="BB276" t="n">
        <v>10829</v>
      </c>
      <c r="BC276" t="n">
        <v>98.817264251411</v>
      </c>
      <c r="BD276" t="n">
        <v>8.03515150252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108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600</v>
      </c>
      <c r="F277" t="n">
        <v>545203</v>
      </c>
      <c r="G277" t="s">
        <v>74</v>
      </c>
      <c r="H277" t="s">
        <v>75</v>
      </c>
      <c r="I277" t="s"/>
      <c r="J277" t="s">
        <v>76</v>
      </c>
      <c r="K277" t="n">
        <v>156.79</v>
      </c>
      <c r="L277" t="s">
        <v>77</v>
      </c>
      <c r="M277" t="s">
        <v>628</v>
      </c>
      <c r="N277" t="s">
        <v>629</v>
      </c>
      <c r="O277" t="s">
        <v>80</v>
      </c>
      <c r="P277" t="s">
        <v>600</v>
      </c>
      <c r="Q277" t="s"/>
      <c r="R277" t="s">
        <v>81</v>
      </c>
      <c r="S277" t="s">
        <v>630</v>
      </c>
      <c r="T277" t="s">
        <v>83</v>
      </c>
      <c r="U277" t="s"/>
      <c r="V277" t="s">
        <v>84</v>
      </c>
      <c r="W277" t="s">
        <v>85</v>
      </c>
      <c r="X277" t="s"/>
      <c r="Y277" t="s">
        <v>86</v>
      </c>
      <c r="Z277">
        <f>HYPERLINK("https://hotelmonitor-cachepage.eclerx.com/savepage/tk_15429539210711682_sr_2036.html","info")</f>
        <v/>
      </c>
      <c r="AA277" t="n">
        <v>80170</v>
      </c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89</v>
      </c>
      <c r="AO277" t="s">
        <v>631</v>
      </c>
      <c r="AP277" t="n">
        <v>15</v>
      </c>
      <c r="AQ277" t="s">
        <v>91</v>
      </c>
      <c r="AR277" t="s">
        <v>71</v>
      </c>
      <c r="AS277" t="s"/>
      <c r="AT277" t="s">
        <v>92</v>
      </c>
      <c r="AU277" t="s"/>
      <c r="AV277" t="s">
        <v>93</v>
      </c>
      <c r="AW277" t="s"/>
      <c r="AX277" t="s"/>
      <c r="AY277" t="n">
        <v>754696</v>
      </c>
      <c r="AZ277" t="s">
        <v>605</v>
      </c>
      <c r="BA277" t="s"/>
      <c r="BB277" t="n">
        <v>10829</v>
      </c>
      <c r="BC277" t="n">
        <v>98.817264251411</v>
      </c>
      <c r="BD277" t="n">
        <v>8.03515150252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108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600</v>
      </c>
      <c r="F278" t="n">
        <v>545203</v>
      </c>
      <c r="G278" t="s">
        <v>74</v>
      </c>
      <c r="H278" t="s">
        <v>75</v>
      </c>
      <c r="I278" t="s"/>
      <c r="J278" t="s">
        <v>76</v>
      </c>
      <c r="K278" t="n">
        <v>156.79</v>
      </c>
      <c r="L278" t="s">
        <v>77</v>
      </c>
      <c r="M278" t="s">
        <v>628</v>
      </c>
      <c r="N278" t="s">
        <v>629</v>
      </c>
      <c r="O278" t="s">
        <v>80</v>
      </c>
      <c r="P278" t="s">
        <v>600</v>
      </c>
      <c r="Q278" t="s"/>
      <c r="R278" t="s">
        <v>81</v>
      </c>
      <c r="S278" t="s">
        <v>630</v>
      </c>
      <c r="T278" t="s">
        <v>83</v>
      </c>
      <c r="U278" t="s"/>
      <c r="V278" t="s">
        <v>84</v>
      </c>
      <c r="W278" t="s">
        <v>85</v>
      </c>
      <c r="X278" t="s"/>
      <c r="Y278" t="s">
        <v>86</v>
      </c>
      <c r="Z278">
        <f>HYPERLINK("https://hotelmonitor-cachepage.eclerx.com/savepage/tk_15429539210711682_sr_2036.html","info")</f>
        <v/>
      </c>
      <c r="AA278" t="n">
        <v>80170</v>
      </c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89</v>
      </c>
      <c r="AO278" t="s">
        <v>631</v>
      </c>
      <c r="AP278" t="n">
        <v>15</v>
      </c>
      <c r="AQ278" t="s">
        <v>91</v>
      </c>
      <c r="AR278" t="s">
        <v>109</v>
      </c>
      <c r="AS278" t="s"/>
      <c r="AT278" t="s">
        <v>92</v>
      </c>
      <c r="AU278" t="s"/>
      <c r="AV278" t="s">
        <v>93</v>
      </c>
      <c r="AW278" t="s"/>
      <c r="AX278" t="s"/>
      <c r="AY278" t="n">
        <v>754696</v>
      </c>
      <c r="AZ278" t="s">
        <v>605</v>
      </c>
      <c r="BA278" t="s"/>
      <c r="BB278" t="n">
        <v>10829</v>
      </c>
      <c r="BC278" t="n">
        <v>98.817264251411</v>
      </c>
      <c r="BD278" t="n">
        <v>8.03515150252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108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600</v>
      </c>
      <c r="F279" t="n">
        <v>545203</v>
      </c>
      <c r="G279" t="s">
        <v>74</v>
      </c>
      <c r="H279" t="s">
        <v>75</v>
      </c>
      <c r="I279" t="s"/>
      <c r="J279" t="s">
        <v>76</v>
      </c>
      <c r="K279" t="n">
        <v>163.31</v>
      </c>
      <c r="L279" t="s">
        <v>77</v>
      </c>
      <c r="M279" t="s">
        <v>632</v>
      </c>
      <c r="N279" t="s">
        <v>633</v>
      </c>
      <c r="O279" t="s">
        <v>80</v>
      </c>
      <c r="P279" t="s">
        <v>600</v>
      </c>
      <c r="Q279" t="s"/>
      <c r="R279" t="s">
        <v>81</v>
      </c>
      <c r="S279" t="s">
        <v>634</v>
      </c>
      <c r="T279" t="s">
        <v>83</v>
      </c>
      <c r="U279" t="s"/>
      <c r="V279" t="s">
        <v>84</v>
      </c>
      <c r="W279" t="s">
        <v>85</v>
      </c>
      <c r="X279" t="s"/>
      <c r="Y279" t="s">
        <v>86</v>
      </c>
      <c r="Z279">
        <f>HYPERLINK("https://hotelmonitor-cachepage.eclerx.com/savepage/tk_15429539210711682_sr_2036.html","info")</f>
        <v/>
      </c>
      <c r="AA279" t="n">
        <v>80170</v>
      </c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89</v>
      </c>
      <c r="AO279" t="s">
        <v>635</v>
      </c>
      <c r="AP279" t="n">
        <v>15</v>
      </c>
      <c r="AQ279" t="s">
        <v>91</v>
      </c>
      <c r="AR279" t="s">
        <v>71</v>
      </c>
      <c r="AS279" t="s"/>
      <c r="AT279" t="s">
        <v>92</v>
      </c>
      <c r="AU279" t="s"/>
      <c r="AV279" t="s">
        <v>93</v>
      </c>
      <c r="AW279" t="s"/>
      <c r="AX279" t="s"/>
      <c r="AY279" t="n">
        <v>754696</v>
      </c>
      <c r="AZ279" t="s">
        <v>605</v>
      </c>
      <c r="BA279" t="s"/>
      <c r="BB279" t="n">
        <v>10829</v>
      </c>
      <c r="BC279" t="n">
        <v>98.817264251411</v>
      </c>
      <c r="BD279" t="n">
        <v>8.03515150252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108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600</v>
      </c>
      <c r="F280" t="n">
        <v>545203</v>
      </c>
      <c r="G280" t="s">
        <v>74</v>
      </c>
      <c r="H280" t="s">
        <v>75</v>
      </c>
      <c r="I280" t="s"/>
      <c r="J280" t="s">
        <v>76</v>
      </c>
      <c r="K280" t="n">
        <v>163.31</v>
      </c>
      <c r="L280" t="s">
        <v>77</v>
      </c>
      <c r="M280" t="s">
        <v>632</v>
      </c>
      <c r="N280" t="s">
        <v>633</v>
      </c>
      <c r="O280" t="s">
        <v>80</v>
      </c>
      <c r="P280" t="s">
        <v>600</v>
      </c>
      <c r="Q280" t="s"/>
      <c r="R280" t="s">
        <v>81</v>
      </c>
      <c r="S280" t="s">
        <v>634</v>
      </c>
      <c r="T280" t="s">
        <v>83</v>
      </c>
      <c r="U280" t="s"/>
      <c r="V280" t="s">
        <v>84</v>
      </c>
      <c r="W280" t="s">
        <v>85</v>
      </c>
      <c r="X280" t="s"/>
      <c r="Y280" t="s">
        <v>86</v>
      </c>
      <c r="Z280">
        <f>HYPERLINK("https://hotelmonitor-cachepage.eclerx.com/savepage/tk_15429539210711682_sr_2036.html","info")</f>
        <v/>
      </c>
      <c r="AA280" t="n">
        <v>80170</v>
      </c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89</v>
      </c>
      <c r="AO280" t="s">
        <v>635</v>
      </c>
      <c r="AP280" t="n">
        <v>15</v>
      </c>
      <c r="AQ280" t="s">
        <v>91</v>
      </c>
      <c r="AR280" t="s">
        <v>109</v>
      </c>
      <c r="AS280" t="s"/>
      <c r="AT280" t="s">
        <v>92</v>
      </c>
      <c r="AU280" t="s"/>
      <c r="AV280" t="s">
        <v>93</v>
      </c>
      <c r="AW280" t="s"/>
      <c r="AX280" t="s"/>
      <c r="AY280" t="n">
        <v>754696</v>
      </c>
      <c r="AZ280" t="s">
        <v>605</v>
      </c>
      <c r="BA280" t="s"/>
      <c r="BB280" t="n">
        <v>10829</v>
      </c>
      <c r="BC280" t="n">
        <v>98.817264251411</v>
      </c>
      <c r="BD280" t="n">
        <v>8.03515150252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108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636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32.72</v>
      </c>
      <c r="L281" t="s">
        <v>77</v>
      </c>
      <c r="M281" t="s">
        <v>637</v>
      </c>
      <c r="N281" t="s">
        <v>250</v>
      </c>
      <c r="O281" t="s">
        <v>80</v>
      </c>
      <c r="P281" t="s">
        <v>636</v>
      </c>
      <c r="Q281" t="s"/>
      <c r="R281" t="s">
        <v>81</v>
      </c>
      <c r="S281" t="s">
        <v>638</v>
      </c>
      <c r="T281" t="s">
        <v>83</v>
      </c>
      <c r="U281" t="s"/>
      <c r="V281" t="s">
        <v>84</v>
      </c>
      <c r="W281" t="s">
        <v>85</v>
      </c>
      <c r="X281" t="s"/>
      <c r="Y281" t="s">
        <v>86</v>
      </c>
      <c r="Z281">
        <f>HYPERLINK("https://hotelmonitor-cachepage.eclerx.com/savepage/tk_1542953997302528_sr_2036.html","info")</f>
        <v/>
      </c>
      <c r="AA281" t="n">
        <v>-4750981</v>
      </c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88</v>
      </c>
      <c r="AO281" t="s">
        <v>136</v>
      </c>
      <c r="AP281" t="n">
        <v>34</v>
      </c>
      <c r="AQ281" t="s">
        <v>91</v>
      </c>
      <c r="AR281" t="s">
        <v>120</v>
      </c>
      <c r="AS281" t="s"/>
      <c r="AT281" t="s">
        <v>92</v>
      </c>
      <c r="AU281" t="s"/>
      <c r="AV281" t="s">
        <v>93</v>
      </c>
      <c r="AW281" t="s"/>
      <c r="AX281" t="s"/>
      <c r="AY281" t="n">
        <v>4750981</v>
      </c>
      <c r="AZ281" t="s">
        <v>639</v>
      </c>
      <c r="BA281" t="s"/>
      <c r="BB281" t="n">
        <v>1768192</v>
      </c>
      <c r="BC281" t="n">
        <v>98.954956</v>
      </c>
      <c r="BD281" t="n">
        <v>7.8274045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94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640</v>
      </c>
      <c r="F282" t="n">
        <v>545241</v>
      </c>
      <c r="G282" t="s">
        <v>74</v>
      </c>
      <c r="H282" t="s">
        <v>75</v>
      </c>
      <c r="I282" t="s"/>
      <c r="J282" t="s">
        <v>76</v>
      </c>
      <c r="K282" t="n">
        <v>39.26</v>
      </c>
      <c r="L282" t="s">
        <v>77</v>
      </c>
      <c r="M282" t="s">
        <v>641</v>
      </c>
      <c r="N282" t="s">
        <v>373</v>
      </c>
      <c r="O282" t="s">
        <v>80</v>
      </c>
      <c r="P282" t="s">
        <v>642</v>
      </c>
      <c r="Q282" t="s"/>
      <c r="R282" t="s">
        <v>81</v>
      </c>
      <c r="S282" t="s">
        <v>643</v>
      </c>
      <c r="T282" t="s">
        <v>83</v>
      </c>
      <c r="U282" t="s"/>
      <c r="V282" t="s">
        <v>84</v>
      </c>
      <c r="W282" t="s">
        <v>173</v>
      </c>
      <c r="X282" t="s"/>
      <c r="Y282" t="s">
        <v>86</v>
      </c>
      <c r="Z282">
        <f>HYPERLINK("https://hotelmonitor-cachepage.eclerx.com/savepage/tk_15429538793602035_sr_2036.html","info")</f>
        <v/>
      </c>
      <c r="AA282" t="n">
        <v>121707</v>
      </c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89</v>
      </c>
      <c r="AO282" t="s">
        <v>644</v>
      </c>
      <c r="AP282" t="n">
        <v>9</v>
      </c>
      <c r="AQ282" t="s">
        <v>91</v>
      </c>
      <c r="AR282" t="s">
        <v>71</v>
      </c>
      <c r="AS282" t="s"/>
      <c r="AT282" t="s">
        <v>92</v>
      </c>
      <c r="AU282" t="s"/>
      <c r="AV282" t="s">
        <v>93</v>
      </c>
      <c r="AW282" t="s"/>
      <c r="AX282" t="s"/>
      <c r="AY282" t="n">
        <v>754606</v>
      </c>
      <c r="AZ282" t="s">
        <v>645</v>
      </c>
      <c r="BA282" t="s"/>
      <c r="BB282" t="n">
        <v>187083</v>
      </c>
      <c r="BC282" t="n">
        <v>98.81587</v>
      </c>
      <c r="BD282" t="n">
        <v>8.039519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108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640</v>
      </c>
      <c r="F283" t="n">
        <v>545241</v>
      </c>
      <c r="G283" t="s">
        <v>74</v>
      </c>
      <c r="H283" t="s">
        <v>75</v>
      </c>
      <c r="I283" t="s"/>
      <c r="J283" t="s">
        <v>76</v>
      </c>
      <c r="K283" t="n">
        <v>39.26</v>
      </c>
      <c r="L283" t="s">
        <v>77</v>
      </c>
      <c r="M283" t="s">
        <v>641</v>
      </c>
      <c r="N283" t="s">
        <v>373</v>
      </c>
      <c r="O283" t="s">
        <v>80</v>
      </c>
      <c r="P283" t="s">
        <v>642</v>
      </c>
      <c r="Q283" t="s"/>
      <c r="R283" t="s">
        <v>81</v>
      </c>
      <c r="S283" t="s">
        <v>643</v>
      </c>
      <c r="T283" t="s">
        <v>83</v>
      </c>
      <c r="U283" t="s"/>
      <c r="V283" t="s">
        <v>84</v>
      </c>
      <c r="W283" t="s">
        <v>173</v>
      </c>
      <c r="X283" t="s"/>
      <c r="Y283" t="s">
        <v>86</v>
      </c>
      <c r="Z283">
        <f>HYPERLINK("https://hotelmonitor-cachepage.eclerx.com/savepage/tk_15429538793602035_sr_2036.html","info")</f>
        <v/>
      </c>
      <c r="AA283" t="n">
        <v>121707</v>
      </c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89</v>
      </c>
      <c r="AO283" t="s">
        <v>644</v>
      </c>
      <c r="AP283" t="n">
        <v>9</v>
      </c>
      <c r="AQ283" t="s">
        <v>91</v>
      </c>
      <c r="AR283" t="s">
        <v>109</v>
      </c>
      <c r="AS283" t="s"/>
      <c r="AT283" t="s">
        <v>92</v>
      </c>
      <c r="AU283" t="s"/>
      <c r="AV283" t="s">
        <v>93</v>
      </c>
      <c r="AW283" t="s"/>
      <c r="AX283" t="s"/>
      <c r="AY283" t="n">
        <v>754606</v>
      </c>
      <c r="AZ283" t="s">
        <v>645</v>
      </c>
      <c r="BA283" t="s"/>
      <c r="BB283" t="n">
        <v>187083</v>
      </c>
      <c r="BC283" t="n">
        <v>98.81587</v>
      </c>
      <c r="BD283" t="n">
        <v>8.039519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108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640</v>
      </c>
      <c r="F284" t="n">
        <v>545241</v>
      </c>
      <c r="G284" t="s">
        <v>74</v>
      </c>
      <c r="H284" t="s">
        <v>75</v>
      </c>
      <c r="I284" t="s"/>
      <c r="J284" t="s">
        <v>76</v>
      </c>
      <c r="K284" t="n">
        <v>44.52</v>
      </c>
      <c r="L284" t="s">
        <v>77</v>
      </c>
      <c r="M284" t="s">
        <v>646</v>
      </c>
      <c r="N284" t="s">
        <v>373</v>
      </c>
      <c r="O284" t="s">
        <v>80</v>
      </c>
      <c r="P284" t="s">
        <v>642</v>
      </c>
      <c r="Q284" t="s"/>
      <c r="R284" t="s">
        <v>81</v>
      </c>
      <c r="S284" t="s">
        <v>647</v>
      </c>
      <c r="T284" t="s">
        <v>83</v>
      </c>
      <c r="U284" t="s"/>
      <c r="V284" t="s">
        <v>84</v>
      </c>
      <c r="W284" t="s">
        <v>85</v>
      </c>
      <c r="X284" t="s"/>
      <c r="Y284" t="s">
        <v>86</v>
      </c>
      <c r="Z284">
        <f>HYPERLINK("https://hotelmonitor-cachepage.eclerx.com/savepage/tk_15429538793602035_sr_2036.html","info")</f>
        <v/>
      </c>
      <c r="AA284" t="n">
        <v>121707</v>
      </c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89</v>
      </c>
      <c r="AO284" t="s">
        <v>216</v>
      </c>
      <c r="AP284" t="n">
        <v>9</v>
      </c>
      <c r="AQ284" t="s">
        <v>91</v>
      </c>
      <c r="AR284" t="s">
        <v>71</v>
      </c>
      <c r="AS284" t="s"/>
      <c r="AT284" t="s">
        <v>92</v>
      </c>
      <c r="AU284" t="s"/>
      <c r="AV284" t="s">
        <v>93</v>
      </c>
      <c r="AW284" t="s"/>
      <c r="AX284" t="s"/>
      <c r="AY284" t="n">
        <v>754606</v>
      </c>
      <c r="AZ284" t="s">
        <v>645</v>
      </c>
      <c r="BA284" t="s"/>
      <c r="BB284" t="n">
        <v>187083</v>
      </c>
      <c r="BC284" t="n">
        <v>98.81587</v>
      </c>
      <c r="BD284" t="n">
        <v>8.039519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108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640</v>
      </c>
      <c r="F285" t="n">
        <v>545241</v>
      </c>
      <c r="G285" t="s">
        <v>74</v>
      </c>
      <c r="H285" t="s">
        <v>75</v>
      </c>
      <c r="I285" t="s"/>
      <c r="J285" t="s">
        <v>76</v>
      </c>
      <c r="K285" t="n">
        <v>44.52</v>
      </c>
      <c r="L285" t="s">
        <v>77</v>
      </c>
      <c r="M285" t="s">
        <v>646</v>
      </c>
      <c r="N285" t="s">
        <v>373</v>
      </c>
      <c r="O285" t="s">
        <v>80</v>
      </c>
      <c r="P285" t="s">
        <v>642</v>
      </c>
      <c r="Q285" t="s"/>
      <c r="R285" t="s">
        <v>81</v>
      </c>
      <c r="S285" t="s">
        <v>647</v>
      </c>
      <c r="T285" t="s">
        <v>83</v>
      </c>
      <c r="U285" t="s"/>
      <c r="V285" t="s">
        <v>84</v>
      </c>
      <c r="W285" t="s">
        <v>85</v>
      </c>
      <c r="X285" t="s"/>
      <c r="Y285" t="s">
        <v>86</v>
      </c>
      <c r="Z285">
        <f>HYPERLINK("https://hotelmonitor-cachepage.eclerx.com/savepage/tk_15429538793602035_sr_2036.html","info")</f>
        <v/>
      </c>
      <c r="AA285" t="n">
        <v>121707</v>
      </c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89</v>
      </c>
      <c r="AO285" t="s">
        <v>216</v>
      </c>
      <c r="AP285" t="n">
        <v>9</v>
      </c>
      <c r="AQ285" t="s">
        <v>91</v>
      </c>
      <c r="AR285" t="s">
        <v>109</v>
      </c>
      <c r="AS285" t="s"/>
      <c r="AT285" t="s">
        <v>92</v>
      </c>
      <c r="AU285" t="s"/>
      <c r="AV285" t="s">
        <v>93</v>
      </c>
      <c r="AW285" t="s"/>
      <c r="AX285" t="s"/>
      <c r="AY285" t="n">
        <v>754606</v>
      </c>
      <c r="AZ285" t="s">
        <v>645</v>
      </c>
      <c r="BA285" t="s"/>
      <c r="BB285" t="n">
        <v>187083</v>
      </c>
      <c r="BC285" t="n">
        <v>98.81587</v>
      </c>
      <c r="BD285" t="n">
        <v>8.039519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108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640</v>
      </c>
      <c r="F286" t="n">
        <v>545241</v>
      </c>
      <c r="G286" t="s">
        <v>74</v>
      </c>
      <c r="H286" t="s">
        <v>75</v>
      </c>
      <c r="I286" t="s"/>
      <c r="J286" t="s">
        <v>76</v>
      </c>
      <c r="K286" t="n">
        <v>47.64</v>
      </c>
      <c r="L286" t="s">
        <v>77</v>
      </c>
      <c r="M286" t="s">
        <v>648</v>
      </c>
      <c r="N286" t="s">
        <v>649</v>
      </c>
      <c r="O286" t="s">
        <v>80</v>
      </c>
      <c r="P286" t="s">
        <v>642</v>
      </c>
      <c r="Q286" t="s"/>
      <c r="R286" t="s">
        <v>81</v>
      </c>
      <c r="S286" t="s">
        <v>650</v>
      </c>
      <c r="T286" t="s">
        <v>83</v>
      </c>
      <c r="U286" t="s"/>
      <c r="V286" t="s">
        <v>84</v>
      </c>
      <c r="W286" t="s">
        <v>173</v>
      </c>
      <c r="X286" t="s"/>
      <c r="Y286" t="s">
        <v>86</v>
      </c>
      <c r="Z286">
        <f>HYPERLINK("https://hotelmonitor-cachepage.eclerx.com/savepage/tk_15429538793602035_sr_2036.html","info")</f>
        <v/>
      </c>
      <c r="AA286" t="n">
        <v>121707</v>
      </c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88</v>
      </c>
      <c r="AO286" t="s">
        <v>136</v>
      </c>
      <c r="AP286" t="n">
        <v>9</v>
      </c>
      <c r="AQ286" t="s">
        <v>91</v>
      </c>
      <c r="AR286" t="s">
        <v>120</v>
      </c>
      <c r="AS286" t="s"/>
      <c r="AT286" t="s">
        <v>92</v>
      </c>
      <c r="AU286" t="s"/>
      <c r="AV286" t="s">
        <v>93</v>
      </c>
      <c r="AW286" t="s"/>
      <c r="AX286" t="s"/>
      <c r="AY286" t="n">
        <v>754606</v>
      </c>
      <c r="AZ286" t="s">
        <v>645</v>
      </c>
      <c r="BA286" t="s"/>
      <c r="BB286" t="n">
        <v>187083</v>
      </c>
      <c r="BC286" t="n">
        <v>98.81587</v>
      </c>
      <c r="BD286" t="n">
        <v>8.039519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108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640</v>
      </c>
      <c r="F287" t="n">
        <v>545241</v>
      </c>
      <c r="G287" t="s">
        <v>74</v>
      </c>
      <c r="H287" t="s">
        <v>75</v>
      </c>
      <c r="I287" t="s"/>
      <c r="J287" t="s">
        <v>76</v>
      </c>
      <c r="K287" t="n">
        <v>47.72</v>
      </c>
      <c r="L287" t="s">
        <v>77</v>
      </c>
      <c r="M287" t="s">
        <v>651</v>
      </c>
      <c r="N287" t="s">
        <v>649</v>
      </c>
      <c r="O287" t="s">
        <v>80</v>
      </c>
      <c r="P287" t="s">
        <v>642</v>
      </c>
      <c r="Q287" t="s"/>
      <c r="R287" t="s">
        <v>81</v>
      </c>
      <c r="S287" t="s">
        <v>652</v>
      </c>
      <c r="T287" t="s">
        <v>83</v>
      </c>
      <c r="U287" t="s"/>
      <c r="V287" t="s">
        <v>84</v>
      </c>
      <c r="W287" t="s">
        <v>173</v>
      </c>
      <c r="X287" t="s"/>
      <c r="Y287" t="s">
        <v>86</v>
      </c>
      <c r="Z287">
        <f>HYPERLINK("https://hotelmonitor-cachepage.eclerx.com/savepage/tk_15429538793602035_sr_2036.html","info")</f>
        <v/>
      </c>
      <c r="AA287" t="n">
        <v>121707</v>
      </c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89</v>
      </c>
      <c r="AO287" t="s">
        <v>90</v>
      </c>
      <c r="AP287" t="n">
        <v>9</v>
      </c>
      <c r="AQ287" t="s">
        <v>91</v>
      </c>
      <c r="AR287" t="s">
        <v>71</v>
      </c>
      <c r="AS287" t="s"/>
      <c r="AT287" t="s">
        <v>92</v>
      </c>
      <c r="AU287" t="s"/>
      <c r="AV287" t="s">
        <v>93</v>
      </c>
      <c r="AW287" t="s"/>
      <c r="AX287" t="s"/>
      <c r="AY287" t="n">
        <v>754606</v>
      </c>
      <c r="AZ287" t="s">
        <v>645</v>
      </c>
      <c r="BA287" t="s"/>
      <c r="BB287" t="n">
        <v>187083</v>
      </c>
      <c r="BC287" t="n">
        <v>98.81587</v>
      </c>
      <c r="BD287" t="n">
        <v>8.039519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108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640</v>
      </c>
      <c r="F288" t="n">
        <v>545241</v>
      </c>
      <c r="G288" t="s">
        <v>74</v>
      </c>
      <c r="H288" t="s">
        <v>75</v>
      </c>
      <c r="I288" t="s"/>
      <c r="J288" t="s">
        <v>76</v>
      </c>
      <c r="K288" t="n">
        <v>47.72</v>
      </c>
      <c r="L288" t="s">
        <v>77</v>
      </c>
      <c r="M288" t="s">
        <v>651</v>
      </c>
      <c r="N288" t="s">
        <v>649</v>
      </c>
      <c r="O288" t="s">
        <v>80</v>
      </c>
      <c r="P288" t="s">
        <v>642</v>
      </c>
      <c r="Q288" t="s"/>
      <c r="R288" t="s">
        <v>81</v>
      </c>
      <c r="S288" t="s">
        <v>652</v>
      </c>
      <c r="T288" t="s">
        <v>83</v>
      </c>
      <c r="U288" t="s"/>
      <c r="V288" t="s">
        <v>84</v>
      </c>
      <c r="W288" t="s">
        <v>173</v>
      </c>
      <c r="X288" t="s"/>
      <c r="Y288" t="s">
        <v>86</v>
      </c>
      <c r="Z288">
        <f>HYPERLINK("https://hotelmonitor-cachepage.eclerx.com/savepage/tk_15429538793602035_sr_2036.html","info")</f>
        <v/>
      </c>
      <c r="AA288" t="n">
        <v>121707</v>
      </c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89</v>
      </c>
      <c r="AO288" t="s">
        <v>90</v>
      </c>
      <c r="AP288" t="n">
        <v>9</v>
      </c>
      <c r="AQ288" t="s">
        <v>91</v>
      </c>
      <c r="AR288" t="s">
        <v>109</v>
      </c>
      <c r="AS288" t="s"/>
      <c r="AT288" t="s">
        <v>92</v>
      </c>
      <c r="AU288" t="s"/>
      <c r="AV288" t="s">
        <v>93</v>
      </c>
      <c r="AW288" t="s"/>
      <c r="AX288" t="s"/>
      <c r="AY288" t="n">
        <v>754606</v>
      </c>
      <c r="AZ288" t="s">
        <v>645</v>
      </c>
      <c r="BA288" t="s"/>
      <c r="BB288" t="n">
        <v>187083</v>
      </c>
      <c r="BC288" t="n">
        <v>98.81587</v>
      </c>
      <c r="BD288" t="n">
        <v>8.039519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108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640</v>
      </c>
      <c r="F289" t="n">
        <v>545241</v>
      </c>
      <c r="G289" t="s">
        <v>74</v>
      </c>
      <c r="H289" t="s">
        <v>75</v>
      </c>
      <c r="I289" t="s"/>
      <c r="J289" t="s">
        <v>76</v>
      </c>
      <c r="K289" t="n">
        <v>52.4</v>
      </c>
      <c r="L289" t="s">
        <v>77</v>
      </c>
      <c r="M289" t="s">
        <v>653</v>
      </c>
      <c r="N289" t="s">
        <v>649</v>
      </c>
      <c r="O289" t="s">
        <v>80</v>
      </c>
      <c r="P289" t="s">
        <v>642</v>
      </c>
      <c r="Q289" t="s"/>
      <c r="R289" t="s">
        <v>81</v>
      </c>
      <c r="S289" t="s">
        <v>654</v>
      </c>
      <c r="T289" t="s">
        <v>83</v>
      </c>
      <c r="U289" t="s"/>
      <c r="V289" t="s">
        <v>84</v>
      </c>
      <c r="W289" t="s">
        <v>85</v>
      </c>
      <c r="X289" t="s"/>
      <c r="Y289" t="s">
        <v>86</v>
      </c>
      <c r="Z289">
        <f>HYPERLINK("https://hotelmonitor-cachepage.eclerx.com/savepage/tk_15429538793602035_sr_2036.html","info")</f>
        <v/>
      </c>
      <c r="AA289" t="n">
        <v>121707</v>
      </c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88</v>
      </c>
      <c r="AO289" t="s">
        <v>136</v>
      </c>
      <c r="AP289" t="n">
        <v>9</v>
      </c>
      <c r="AQ289" t="s">
        <v>91</v>
      </c>
      <c r="AR289" t="s">
        <v>120</v>
      </c>
      <c r="AS289" t="s"/>
      <c r="AT289" t="s">
        <v>92</v>
      </c>
      <c r="AU289" t="s"/>
      <c r="AV289" t="s">
        <v>93</v>
      </c>
      <c r="AW289" t="s"/>
      <c r="AX289" t="s"/>
      <c r="AY289" t="n">
        <v>754606</v>
      </c>
      <c r="AZ289" t="s">
        <v>645</v>
      </c>
      <c r="BA289" t="s"/>
      <c r="BB289" t="n">
        <v>187083</v>
      </c>
      <c r="BC289" t="n">
        <v>98.81587</v>
      </c>
      <c r="BD289" t="n">
        <v>8.039519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108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640</v>
      </c>
      <c r="F290" t="n">
        <v>545241</v>
      </c>
      <c r="G290" t="s">
        <v>74</v>
      </c>
      <c r="H290" t="s">
        <v>75</v>
      </c>
      <c r="I290" t="s"/>
      <c r="J290" t="s">
        <v>76</v>
      </c>
      <c r="K290" t="n">
        <v>52.53</v>
      </c>
      <c r="L290" t="s">
        <v>77</v>
      </c>
      <c r="M290" t="s">
        <v>655</v>
      </c>
      <c r="N290" t="s">
        <v>649</v>
      </c>
      <c r="O290" t="s">
        <v>80</v>
      </c>
      <c r="P290" t="s">
        <v>642</v>
      </c>
      <c r="Q290" t="s"/>
      <c r="R290" t="s">
        <v>81</v>
      </c>
      <c r="S290" t="s">
        <v>656</v>
      </c>
      <c r="T290" t="s">
        <v>83</v>
      </c>
      <c r="U290" t="s"/>
      <c r="V290" t="s">
        <v>84</v>
      </c>
      <c r="W290" t="s">
        <v>85</v>
      </c>
      <c r="X290" t="s"/>
      <c r="Y290" t="s">
        <v>86</v>
      </c>
      <c r="Z290">
        <f>HYPERLINK("https://hotelmonitor-cachepage.eclerx.com/savepage/tk_15429538793602035_sr_2036.html","info")</f>
        <v/>
      </c>
      <c r="AA290" t="n">
        <v>121707</v>
      </c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89</v>
      </c>
      <c r="AO290" t="s">
        <v>90</v>
      </c>
      <c r="AP290" t="n">
        <v>9</v>
      </c>
      <c r="AQ290" t="s">
        <v>91</v>
      </c>
      <c r="AR290" t="s">
        <v>71</v>
      </c>
      <c r="AS290" t="s"/>
      <c r="AT290" t="s">
        <v>92</v>
      </c>
      <c r="AU290" t="s"/>
      <c r="AV290" t="s">
        <v>93</v>
      </c>
      <c r="AW290" t="s"/>
      <c r="AX290" t="s"/>
      <c r="AY290" t="n">
        <v>754606</v>
      </c>
      <c r="AZ290" t="s">
        <v>645</v>
      </c>
      <c r="BA290" t="s"/>
      <c r="BB290" t="n">
        <v>187083</v>
      </c>
      <c r="BC290" t="n">
        <v>98.81587</v>
      </c>
      <c r="BD290" t="n">
        <v>8.039519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108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640</v>
      </c>
      <c r="F291" t="n">
        <v>545241</v>
      </c>
      <c r="G291" t="s">
        <v>74</v>
      </c>
      <c r="H291" t="s">
        <v>75</v>
      </c>
      <c r="I291" t="s"/>
      <c r="J291" t="s">
        <v>76</v>
      </c>
      <c r="K291" t="n">
        <v>52.53</v>
      </c>
      <c r="L291" t="s">
        <v>77</v>
      </c>
      <c r="M291" t="s">
        <v>655</v>
      </c>
      <c r="N291" t="s">
        <v>649</v>
      </c>
      <c r="O291" t="s">
        <v>80</v>
      </c>
      <c r="P291" t="s">
        <v>642</v>
      </c>
      <c r="Q291" t="s"/>
      <c r="R291" t="s">
        <v>81</v>
      </c>
      <c r="S291" t="s">
        <v>656</v>
      </c>
      <c r="T291" t="s">
        <v>83</v>
      </c>
      <c r="U291" t="s"/>
      <c r="V291" t="s">
        <v>84</v>
      </c>
      <c r="W291" t="s">
        <v>85</v>
      </c>
      <c r="X291" t="s"/>
      <c r="Y291" t="s">
        <v>86</v>
      </c>
      <c r="Z291">
        <f>HYPERLINK("https://hotelmonitor-cachepage.eclerx.com/savepage/tk_15429538793602035_sr_2036.html","info")</f>
        <v/>
      </c>
      <c r="AA291" t="n">
        <v>121707</v>
      </c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89</v>
      </c>
      <c r="AO291" t="s">
        <v>90</v>
      </c>
      <c r="AP291" t="n">
        <v>9</v>
      </c>
      <c r="AQ291" t="s">
        <v>91</v>
      </c>
      <c r="AR291" t="s">
        <v>109</v>
      </c>
      <c r="AS291" t="s"/>
      <c r="AT291" t="s">
        <v>92</v>
      </c>
      <c r="AU291" t="s"/>
      <c r="AV291" t="s">
        <v>93</v>
      </c>
      <c r="AW291" t="s"/>
      <c r="AX291" t="s"/>
      <c r="AY291" t="n">
        <v>754606</v>
      </c>
      <c r="AZ291" t="s">
        <v>645</v>
      </c>
      <c r="BA291" t="s"/>
      <c r="BB291" t="n">
        <v>187083</v>
      </c>
      <c r="BC291" t="n">
        <v>98.81587</v>
      </c>
      <c r="BD291" t="n">
        <v>8.039519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108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640</v>
      </c>
      <c r="F292" t="n">
        <v>545241</v>
      </c>
      <c r="G292" t="s">
        <v>74</v>
      </c>
      <c r="H292" t="s">
        <v>75</v>
      </c>
      <c r="I292" t="s"/>
      <c r="J292" t="s">
        <v>76</v>
      </c>
      <c r="K292" t="n">
        <v>55.58</v>
      </c>
      <c r="L292" t="s">
        <v>77</v>
      </c>
      <c r="M292" t="s">
        <v>657</v>
      </c>
      <c r="N292" t="s">
        <v>208</v>
      </c>
      <c r="O292" t="s">
        <v>80</v>
      </c>
      <c r="P292" t="s">
        <v>642</v>
      </c>
      <c r="Q292" t="s"/>
      <c r="R292" t="s">
        <v>81</v>
      </c>
      <c r="S292" t="s">
        <v>658</v>
      </c>
      <c r="T292" t="s">
        <v>83</v>
      </c>
      <c r="U292" t="s"/>
      <c r="V292" t="s">
        <v>84</v>
      </c>
      <c r="W292" t="s">
        <v>173</v>
      </c>
      <c r="X292" t="s"/>
      <c r="Y292" t="s">
        <v>86</v>
      </c>
      <c r="Z292">
        <f>HYPERLINK("https://hotelmonitor-cachepage.eclerx.com/savepage/tk_15429538793602035_sr_2036.html","info")</f>
        <v/>
      </c>
      <c r="AA292" t="n">
        <v>121707</v>
      </c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89</v>
      </c>
      <c r="AO292" t="s">
        <v>196</v>
      </c>
      <c r="AP292" t="n">
        <v>9</v>
      </c>
      <c r="AQ292" t="s">
        <v>91</v>
      </c>
      <c r="AR292" t="s">
        <v>120</v>
      </c>
      <c r="AS292" t="s"/>
      <c r="AT292" t="s">
        <v>92</v>
      </c>
      <c r="AU292" t="s"/>
      <c r="AV292" t="s">
        <v>93</v>
      </c>
      <c r="AW292" t="s"/>
      <c r="AX292" t="s"/>
      <c r="AY292" t="n">
        <v>754606</v>
      </c>
      <c r="AZ292" t="s">
        <v>645</v>
      </c>
      <c r="BA292" t="s"/>
      <c r="BB292" t="n">
        <v>187083</v>
      </c>
      <c r="BC292" t="n">
        <v>98.81587</v>
      </c>
      <c r="BD292" t="n">
        <v>8.039519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108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640</v>
      </c>
      <c r="F293" t="n">
        <v>545241</v>
      </c>
      <c r="G293" t="s">
        <v>74</v>
      </c>
      <c r="H293" t="s">
        <v>75</v>
      </c>
      <c r="I293" t="s"/>
      <c r="J293" t="s">
        <v>76</v>
      </c>
      <c r="K293" t="n">
        <v>55.74</v>
      </c>
      <c r="L293" t="s">
        <v>77</v>
      </c>
      <c r="M293" t="s">
        <v>491</v>
      </c>
      <c r="N293" t="s">
        <v>208</v>
      </c>
      <c r="O293" t="s">
        <v>80</v>
      </c>
      <c r="P293" t="s">
        <v>642</v>
      </c>
      <c r="Q293" t="s"/>
      <c r="R293" t="s">
        <v>81</v>
      </c>
      <c r="S293" t="s">
        <v>659</v>
      </c>
      <c r="T293" t="s">
        <v>83</v>
      </c>
      <c r="U293" t="s"/>
      <c r="V293" t="s">
        <v>84</v>
      </c>
      <c r="W293" t="s">
        <v>173</v>
      </c>
      <c r="X293" t="s"/>
      <c r="Y293" t="s">
        <v>86</v>
      </c>
      <c r="Z293">
        <f>HYPERLINK("https://hotelmonitor-cachepage.eclerx.com/savepage/tk_15429538793602035_sr_2036.html","info")</f>
        <v/>
      </c>
      <c r="AA293" t="n">
        <v>121707</v>
      </c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89</v>
      </c>
      <c r="AO293" t="s">
        <v>660</v>
      </c>
      <c r="AP293" t="n">
        <v>9</v>
      </c>
      <c r="AQ293" t="s">
        <v>91</v>
      </c>
      <c r="AR293" t="s">
        <v>71</v>
      </c>
      <c r="AS293" t="s"/>
      <c r="AT293" t="s">
        <v>92</v>
      </c>
      <c r="AU293" t="s"/>
      <c r="AV293" t="s">
        <v>93</v>
      </c>
      <c r="AW293" t="s"/>
      <c r="AX293" t="s"/>
      <c r="AY293" t="n">
        <v>754606</v>
      </c>
      <c r="AZ293" t="s">
        <v>645</v>
      </c>
      <c r="BA293" t="s"/>
      <c r="BB293" t="n">
        <v>187083</v>
      </c>
      <c r="BC293" t="n">
        <v>98.81587</v>
      </c>
      <c r="BD293" t="n">
        <v>8.039519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108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640</v>
      </c>
      <c r="F294" t="n">
        <v>545241</v>
      </c>
      <c r="G294" t="s">
        <v>74</v>
      </c>
      <c r="H294" t="s">
        <v>75</v>
      </c>
      <c r="I294" t="s"/>
      <c r="J294" t="s">
        <v>76</v>
      </c>
      <c r="K294" t="n">
        <v>55.74</v>
      </c>
      <c r="L294" t="s">
        <v>77</v>
      </c>
      <c r="M294" t="s">
        <v>491</v>
      </c>
      <c r="N294" t="s">
        <v>208</v>
      </c>
      <c r="O294" t="s">
        <v>80</v>
      </c>
      <c r="P294" t="s">
        <v>642</v>
      </c>
      <c r="Q294" t="s"/>
      <c r="R294" t="s">
        <v>81</v>
      </c>
      <c r="S294" t="s">
        <v>659</v>
      </c>
      <c r="T294" t="s">
        <v>83</v>
      </c>
      <c r="U294" t="s"/>
      <c r="V294" t="s">
        <v>84</v>
      </c>
      <c r="W294" t="s">
        <v>173</v>
      </c>
      <c r="X294" t="s"/>
      <c r="Y294" t="s">
        <v>86</v>
      </c>
      <c r="Z294">
        <f>HYPERLINK("https://hotelmonitor-cachepage.eclerx.com/savepage/tk_15429538793602035_sr_2036.html","info")</f>
        <v/>
      </c>
      <c r="AA294" t="n">
        <v>121707</v>
      </c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89</v>
      </c>
      <c r="AO294" t="s">
        <v>660</v>
      </c>
      <c r="AP294" t="n">
        <v>9</v>
      </c>
      <c r="AQ294" t="s">
        <v>91</v>
      </c>
      <c r="AR294" t="s">
        <v>109</v>
      </c>
      <c r="AS294" t="s"/>
      <c r="AT294" t="s">
        <v>92</v>
      </c>
      <c r="AU294" t="s"/>
      <c r="AV294" t="s">
        <v>93</v>
      </c>
      <c r="AW294" t="s"/>
      <c r="AX294" t="s"/>
      <c r="AY294" t="n">
        <v>754606</v>
      </c>
      <c r="AZ294" t="s">
        <v>645</v>
      </c>
      <c r="BA294" t="s"/>
      <c r="BB294" t="n">
        <v>187083</v>
      </c>
      <c r="BC294" t="n">
        <v>98.81587</v>
      </c>
      <c r="BD294" t="n">
        <v>8.039519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108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640</v>
      </c>
      <c r="F295" t="n">
        <v>545241</v>
      </c>
      <c r="G295" t="s">
        <v>74</v>
      </c>
      <c r="H295" t="s">
        <v>75</v>
      </c>
      <c r="I295" t="s"/>
      <c r="J295" t="s">
        <v>76</v>
      </c>
      <c r="K295" t="n">
        <v>59.55</v>
      </c>
      <c r="L295" t="s">
        <v>77</v>
      </c>
      <c r="M295" t="s">
        <v>661</v>
      </c>
      <c r="N295" t="s">
        <v>649</v>
      </c>
      <c r="O295" t="s">
        <v>80</v>
      </c>
      <c r="P295" t="s">
        <v>642</v>
      </c>
      <c r="Q295" t="s"/>
      <c r="R295" t="s">
        <v>81</v>
      </c>
      <c r="S295" t="s">
        <v>662</v>
      </c>
      <c r="T295" t="s">
        <v>83</v>
      </c>
      <c r="U295" t="s"/>
      <c r="V295" t="s">
        <v>84</v>
      </c>
      <c r="W295" t="s">
        <v>173</v>
      </c>
      <c r="X295" t="s"/>
      <c r="Y295" t="s">
        <v>86</v>
      </c>
      <c r="Z295">
        <f>HYPERLINK("https://hotelmonitor-cachepage.eclerx.com/savepage/tk_15429538793602035_sr_2036.html","info")</f>
        <v/>
      </c>
      <c r="AA295" t="n">
        <v>121707</v>
      </c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88</v>
      </c>
      <c r="AO295" t="s">
        <v>136</v>
      </c>
      <c r="AP295" t="n">
        <v>9</v>
      </c>
      <c r="AQ295" t="s">
        <v>91</v>
      </c>
      <c r="AR295" t="s">
        <v>120</v>
      </c>
      <c r="AS295" t="s"/>
      <c r="AT295" t="s">
        <v>92</v>
      </c>
      <c r="AU295" t="s"/>
      <c r="AV295" t="s">
        <v>93</v>
      </c>
      <c r="AW295" t="s"/>
      <c r="AX295" t="s"/>
      <c r="AY295" t="n">
        <v>754606</v>
      </c>
      <c r="AZ295" t="s">
        <v>645</v>
      </c>
      <c r="BA295" t="s"/>
      <c r="BB295" t="n">
        <v>187083</v>
      </c>
      <c r="BC295" t="n">
        <v>98.81587</v>
      </c>
      <c r="BD295" t="n">
        <v>8.039519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108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640</v>
      </c>
      <c r="F296" t="n">
        <v>545241</v>
      </c>
      <c r="G296" t="s">
        <v>74</v>
      </c>
      <c r="H296" t="s">
        <v>75</v>
      </c>
      <c r="I296" t="s"/>
      <c r="J296" t="s">
        <v>76</v>
      </c>
      <c r="K296" t="n">
        <v>60.34</v>
      </c>
      <c r="L296" t="s">
        <v>77</v>
      </c>
      <c r="M296" t="s">
        <v>663</v>
      </c>
      <c r="N296" t="s">
        <v>208</v>
      </c>
      <c r="O296" t="s">
        <v>80</v>
      </c>
      <c r="P296" t="s">
        <v>642</v>
      </c>
      <c r="Q296" t="s"/>
      <c r="R296" t="s">
        <v>81</v>
      </c>
      <c r="S296" t="s">
        <v>664</v>
      </c>
      <c r="T296" t="s">
        <v>83</v>
      </c>
      <c r="U296" t="s"/>
      <c r="V296" t="s">
        <v>84</v>
      </c>
      <c r="W296" t="s">
        <v>85</v>
      </c>
      <c r="X296" t="s"/>
      <c r="Y296" t="s">
        <v>86</v>
      </c>
      <c r="Z296">
        <f>HYPERLINK("https://hotelmonitor-cachepage.eclerx.com/savepage/tk_15429538793602035_sr_2036.html","info")</f>
        <v/>
      </c>
      <c r="AA296" t="n">
        <v>121707</v>
      </c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89</v>
      </c>
      <c r="AO296" t="s">
        <v>665</v>
      </c>
      <c r="AP296" t="n">
        <v>9</v>
      </c>
      <c r="AQ296" t="s">
        <v>91</v>
      </c>
      <c r="AR296" t="s">
        <v>120</v>
      </c>
      <c r="AS296" t="s"/>
      <c r="AT296" t="s">
        <v>92</v>
      </c>
      <c r="AU296" t="s"/>
      <c r="AV296" t="s">
        <v>93</v>
      </c>
      <c r="AW296" t="s"/>
      <c r="AX296" t="s"/>
      <c r="AY296" t="n">
        <v>754606</v>
      </c>
      <c r="AZ296" t="s">
        <v>645</v>
      </c>
      <c r="BA296" t="s"/>
      <c r="BB296" t="n">
        <v>187083</v>
      </c>
      <c r="BC296" t="n">
        <v>98.81587</v>
      </c>
      <c r="BD296" t="n">
        <v>8.039519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108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640</v>
      </c>
      <c r="F297" t="n">
        <v>545241</v>
      </c>
      <c r="G297" t="s">
        <v>74</v>
      </c>
      <c r="H297" t="s">
        <v>75</v>
      </c>
      <c r="I297" t="s"/>
      <c r="J297" t="s">
        <v>76</v>
      </c>
      <c r="K297" t="n">
        <v>60.56</v>
      </c>
      <c r="L297" t="s">
        <v>77</v>
      </c>
      <c r="M297" t="s">
        <v>666</v>
      </c>
      <c r="N297" t="s">
        <v>208</v>
      </c>
      <c r="O297" t="s">
        <v>80</v>
      </c>
      <c r="P297" t="s">
        <v>642</v>
      </c>
      <c r="Q297" t="s"/>
      <c r="R297" t="s">
        <v>81</v>
      </c>
      <c r="S297" t="s">
        <v>667</v>
      </c>
      <c r="T297" t="s">
        <v>83</v>
      </c>
      <c r="U297" t="s"/>
      <c r="V297" t="s">
        <v>84</v>
      </c>
      <c r="W297" t="s">
        <v>85</v>
      </c>
      <c r="X297" t="s"/>
      <c r="Y297" t="s">
        <v>86</v>
      </c>
      <c r="Z297">
        <f>HYPERLINK("https://hotelmonitor-cachepage.eclerx.com/savepage/tk_15429538793602035_sr_2036.html","info")</f>
        <v/>
      </c>
      <c r="AA297" t="n">
        <v>121707</v>
      </c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89</v>
      </c>
      <c r="AO297" t="s">
        <v>509</v>
      </c>
      <c r="AP297" t="n">
        <v>9</v>
      </c>
      <c r="AQ297" t="s">
        <v>91</v>
      </c>
      <c r="AR297" t="s">
        <v>71</v>
      </c>
      <c r="AS297" t="s"/>
      <c r="AT297" t="s">
        <v>92</v>
      </c>
      <c r="AU297" t="s"/>
      <c r="AV297" t="s">
        <v>93</v>
      </c>
      <c r="AW297" t="s"/>
      <c r="AX297" t="s"/>
      <c r="AY297" t="n">
        <v>754606</v>
      </c>
      <c r="AZ297" t="s">
        <v>645</v>
      </c>
      <c r="BA297" t="s"/>
      <c r="BB297" t="n">
        <v>187083</v>
      </c>
      <c r="BC297" t="n">
        <v>98.81587</v>
      </c>
      <c r="BD297" t="n">
        <v>8.039519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108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640</v>
      </c>
      <c r="F298" t="n">
        <v>545241</v>
      </c>
      <c r="G298" t="s">
        <v>74</v>
      </c>
      <c r="H298" t="s">
        <v>75</v>
      </c>
      <c r="I298" t="s"/>
      <c r="J298" t="s">
        <v>76</v>
      </c>
      <c r="K298" t="n">
        <v>60.56</v>
      </c>
      <c r="L298" t="s">
        <v>77</v>
      </c>
      <c r="M298" t="s">
        <v>666</v>
      </c>
      <c r="N298" t="s">
        <v>208</v>
      </c>
      <c r="O298" t="s">
        <v>80</v>
      </c>
      <c r="P298" t="s">
        <v>642</v>
      </c>
      <c r="Q298" t="s"/>
      <c r="R298" t="s">
        <v>81</v>
      </c>
      <c r="S298" t="s">
        <v>667</v>
      </c>
      <c r="T298" t="s">
        <v>83</v>
      </c>
      <c r="U298" t="s"/>
      <c r="V298" t="s">
        <v>84</v>
      </c>
      <c r="W298" t="s">
        <v>85</v>
      </c>
      <c r="X298" t="s"/>
      <c r="Y298" t="s">
        <v>86</v>
      </c>
      <c r="Z298">
        <f>HYPERLINK("https://hotelmonitor-cachepage.eclerx.com/savepage/tk_15429538793602035_sr_2036.html","info")</f>
        <v/>
      </c>
      <c r="AA298" t="n">
        <v>121707</v>
      </c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89</v>
      </c>
      <c r="AO298" t="s">
        <v>509</v>
      </c>
      <c r="AP298" t="n">
        <v>9</v>
      </c>
      <c r="AQ298" t="s">
        <v>91</v>
      </c>
      <c r="AR298" t="s">
        <v>109</v>
      </c>
      <c r="AS298" t="s"/>
      <c r="AT298" t="s">
        <v>92</v>
      </c>
      <c r="AU298" t="s"/>
      <c r="AV298" t="s">
        <v>93</v>
      </c>
      <c r="AW298" t="s"/>
      <c r="AX298" t="s"/>
      <c r="AY298" t="n">
        <v>754606</v>
      </c>
      <c r="AZ298" t="s">
        <v>645</v>
      </c>
      <c r="BA298" t="s"/>
      <c r="BB298" t="n">
        <v>187083</v>
      </c>
      <c r="BC298" t="n">
        <v>98.81587</v>
      </c>
      <c r="BD298" t="n">
        <v>8.039519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108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640</v>
      </c>
      <c r="F299" t="n">
        <v>545241</v>
      </c>
      <c r="G299" t="s">
        <v>74</v>
      </c>
      <c r="H299" t="s">
        <v>75</v>
      </c>
      <c r="I299" t="s"/>
      <c r="J299" t="s">
        <v>76</v>
      </c>
      <c r="K299" t="n">
        <v>65.5</v>
      </c>
      <c r="L299" t="s">
        <v>77</v>
      </c>
      <c r="M299" t="s">
        <v>501</v>
      </c>
      <c r="N299" t="s">
        <v>649</v>
      </c>
      <c r="O299" t="s">
        <v>80</v>
      </c>
      <c r="P299" t="s">
        <v>642</v>
      </c>
      <c r="Q299" t="s"/>
      <c r="R299" t="s">
        <v>81</v>
      </c>
      <c r="S299" t="s">
        <v>668</v>
      </c>
      <c r="T299" t="s">
        <v>83</v>
      </c>
      <c r="U299" t="s"/>
      <c r="V299" t="s">
        <v>84</v>
      </c>
      <c r="W299" t="s">
        <v>85</v>
      </c>
      <c r="X299" t="s"/>
      <c r="Y299" t="s">
        <v>86</v>
      </c>
      <c r="Z299">
        <f>HYPERLINK("https://hotelmonitor-cachepage.eclerx.com/savepage/tk_15429538793602035_sr_2036.html","info")</f>
        <v/>
      </c>
      <c r="AA299" t="n">
        <v>121707</v>
      </c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88</v>
      </c>
      <c r="AO299" t="s">
        <v>136</v>
      </c>
      <c r="AP299" t="n">
        <v>9</v>
      </c>
      <c r="AQ299" t="s">
        <v>91</v>
      </c>
      <c r="AR299" t="s">
        <v>120</v>
      </c>
      <c r="AS299" t="s"/>
      <c r="AT299" t="s">
        <v>92</v>
      </c>
      <c r="AU299" t="s"/>
      <c r="AV299" t="s">
        <v>93</v>
      </c>
      <c r="AW299" t="s"/>
      <c r="AX299" t="s"/>
      <c r="AY299" t="n">
        <v>754606</v>
      </c>
      <c r="AZ299" t="s">
        <v>645</v>
      </c>
      <c r="BA299" t="s"/>
      <c r="BB299" t="n">
        <v>187083</v>
      </c>
      <c r="BC299" t="n">
        <v>98.81587</v>
      </c>
      <c r="BD299" t="n">
        <v>8.039519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108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640</v>
      </c>
      <c r="F300" t="n">
        <v>545241</v>
      </c>
      <c r="G300" t="s">
        <v>74</v>
      </c>
      <c r="H300" t="s">
        <v>75</v>
      </c>
      <c r="I300" t="s"/>
      <c r="J300" t="s">
        <v>76</v>
      </c>
      <c r="K300" t="n">
        <v>67.77</v>
      </c>
      <c r="L300" t="s">
        <v>77</v>
      </c>
      <c r="M300" t="s">
        <v>669</v>
      </c>
      <c r="N300" t="s">
        <v>208</v>
      </c>
      <c r="O300" t="s">
        <v>80</v>
      </c>
      <c r="P300" t="s">
        <v>642</v>
      </c>
      <c r="Q300" t="s"/>
      <c r="R300" t="s">
        <v>81</v>
      </c>
      <c r="S300" t="s">
        <v>670</v>
      </c>
      <c r="T300" t="s">
        <v>83</v>
      </c>
      <c r="U300" t="s"/>
      <c r="V300" t="s">
        <v>84</v>
      </c>
      <c r="W300" t="s">
        <v>85</v>
      </c>
      <c r="X300" t="s"/>
      <c r="Y300" t="s">
        <v>86</v>
      </c>
      <c r="Z300">
        <f>HYPERLINK("https://hotelmonitor-cachepage.eclerx.com/savepage/tk_15429538793602035_sr_2036.html","info")</f>
        <v/>
      </c>
      <c r="AA300" t="n">
        <v>121707</v>
      </c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89</v>
      </c>
      <c r="AO300" t="s">
        <v>449</v>
      </c>
      <c r="AP300" t="n">
        <v>9</v>
      </c>
      <c r="AQ300" t="s">
        <v>91</v>
      </c>
      <c r="AR300" t="s">
        <v>137</v>
      </c>
      <c r="AS300" t="s"/>
      <c r="AT300" t="s">
        <v>92</v>
      </c>
      <c r="AU300" t="s"/>
      <c r="AV300" t="s">
        <v>93</v>
      </c>
      <c r="AW300" t="s"/>
      <c r="AX300" t="s"/>
      <c r="AY300" t="n">
        <v>754606</v>
      </c>
      <c r="AZ300" t="s">
        <v>645</v>
      </c>
      <c r="BA300" t="s"/>
      <c r="BB300" t="n">
        <v>187083</v>
      </c>
      <c r="BC300" t="n">
        <v>98.81587</v>
      </c>
      <c r="BD300" t="n">
        <v>8.039519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108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640</v>
      </c>
      <c r="F301" t="n">
        <v>545241</v>
      </c>
      <c r="G301" t="s">
        <v>74</v>
      </c>
      <c r="H301" t="s">
        <v>75</v>
      </c>
      <c r="I301" t="s"/>
      <c r="J301" t="s">
        <v>76</v>
      </c>
      <c r="K301" t="n">
        <v>69.47</v>
      </c>
      <c r="L301" t="s">
        <v>77</v>
      </c>
      <c r="M301" t="s">
        <v>671</v>
      </c>
      <c r="N301" t="s">
        <v>208</v>
      </c>
      <c r="O301" t="s">
        <v>80</v>
      </c>
      <c r="P301" t="s">
        <v>642</v>
      </c>
      <c r="Q301" t="s"/>
      <c r="R301" t="s">
        <v>81</v>
      </c>
      <c r="S301" t="s">
        <v>672</v>
      </c>
      <c r="T301" t="s">
        <v>83</v>
      </c>
      <c r="U301" t="s"/>
      <c r="V301" t="s">
        <v>84</v>
      </c>
      <c r="W301" t="s">
        <v>173</v>
      </c>
      <c r="X301" t="s"/>
      <c r="Y301" t="s">
        <v>86</v>
      </c>
      <c r="Z301">
        <f>HYPERLINK("https://hotelmonitor-cachepage.eclerx.com/savepage/tk_15429538793602035_sr_2036.html","info")</f>
        <v/>
      </c>
      <c r="AA301" t="n">
        <v>121707</v>
      </c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89</v>
      </c>
      <c r="AO301" t="s">
        <v>673</v>
      </c>
      <c r="AP301" t="n">
        <v>9</v>
      </c>
      <c r="AQ301" t="s">
        <v>91</v>
      </c>
      <c r="AR301" t="s">
        <v>120</v>
      </c>
      <c r="AS301" t="s"/>
      <c r="AT301" t="s">
        <v>92</v>
      </c>
      <c r="AU301" t="s"/>
      <c r="AV301" t="s">
        <v>93</v>
      </c>
      <c r="AW301" t="s"/>
      <c r="AX301" t="s"/>
      <c r="AY301" t="n">
        <v>754606</v>
      </c>
      <c r="AZ301" t="s">
        <v>645</v>
      </c>
      <c r="BA301" t="s"/>
      <c r="BB301" t="n">
        <v>187083</v>
      </c>
      <c r="BC301" t="n">
        <v>98.81587</v>
      </c>
      <c r="BD301" t="n">
        <v>8.039519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108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640</v>
      </c>
      <c r="F302" t="n">
        <v>545241</v>
      </c>
      <c r="G302" t="s">
        <v>74</v>
      </c>
      <c r="H302" t="s">
        <v>75</v>
      </c>
      <c r="I302" t="s"/>
      <c r="J302" t="s">
        <v>76</v>
      </c>
      <c r="K302" t="n">
        <v>75.43000000000001</v>
      </c>
      <c r="L302" t="s">
        <v>77</v>
      </c>
      <c r="M302" t="s">
        <v>674</v>
      </c>
      <c r="N302" t="s">
        <v>208</v>
      </c>
      <c r="O302" t="s">
        <v>80</v>
      </c>
      <c r="P302" t="s">
        <v>642</v>
      </c>
      <c r="Q302" t="s"/>
      <c r="R302" t="s">
        <v>81</v>
      </c>
      <c r="S302" t="s">
        <v>675</v>
      </c>
      <c r="T302" t="s">
        <v>83</v>
      </c>
      <c r="U302" t="s"/>
      <c r="V302" t="s">
        <v>84</v>
      </c>
      <c r="W302" t="s">
        <v>85</v>
      </c>
      <c r="X302" t="s"/>
      <c r="Y302" t="s">
        <v>86</v>
      </c>
      <c r="Z302">
        <f>HYPERLINK("https://hotelmonitor-cachepage.eclerx.com/savepage/tk_15429538793602035_sr_2036.html","info")</f>
        <v/>
      </c>
      <c r="AA302" t="n">
        <v>121707</v>
      </c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88</v>
      </c>
      <c r="AO302" t="s">
        <v>136</v>
      </c>
      <c r="AP302" t="n">
        <v>9</v>
      </c>
      <c r="AQ302" t="s">
        <v>91</v>
      </c>
      <c r="AR302" t="s">
        <v>120</v>
      </c>
      <c r="AS302" t="s"/>
      <c r="AT302" t="s">
        <v>92</v>
      </c>
      <c r="AU302" t="s"/>
      <c r="AV302" t="s">
        <v>93</v>
      </c>
      <c r="AW302" t="s"/>
      <c r="AX302" t="s"/>
      <c r="AY302" t="n">
        <v>754606</v>
      </c>
      <c r="AZ302" t="s">
        <v>645</v>
      </c>
      <c r="BA302" t="s"/>
      <c r="BB302" t="n">
        <v>187083</v>
      </c>
      <c r="BC302" t="n">
        <v>98.81587</v>
      </c>
      <c r="BD302" t="n">
        <v>8.039519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108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676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23.38</v>
      </c>
      <c r="L303" t="s">
        <v>77</v>
      </c>
      <c r="M303" t="s">
        <v>677</v>
      </c>
      <c r="N303" t="s">
        <v>678</v>
      </c>
      <c r="O303" t="s">
        <v>80</v>
      </c>
      <c r="P303" t="s">
        <v>676</v>
      </c>
      <c r="Q303" t="s"/>
      <c r="R303" t="s">
        <v>81</v>
      </c>
      <c r="S303" t="s">
        <v>456</v>
      </c>
      <c r="T303" t="s">
        <v>83</v>
      </c>
      <c r="U303" t="s"/>
      <c r="V303" t="s">
        <v>84</v>
      </c>
      <c r="W303" t="s">
        <v>173</v>
      </c>
      <c r="X303" t="s"/>
      <c r="Y303" t="s">
        <v>86</v>
      </c>
      <c r="Z303">
        <f>HYPERLINK("https://hotelmonitor-cachepage.eclerx.com/savepage/tk_15429540008182192_sr_2036.html","info")</f>
        <v/>
      </c>
      <c r="AA303" t="n">
        <v>-3791430</v>
      </c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89</v>
      </c>
      <c r="AO303" t="s">
        <v>303</v>
      </c>
      <c r="AP303" t="n">
        <v>35</v>
      </c>
      <c r="AQ303" t="s">
        <v>91</v>
      </c>
      <c r="AR303" t="s">
        <v>71</v>
      </c>
      <c r="AS303" t="s"/>
      <c r="AT303" t="s">
        <v>92</v>
      </c>
      <c r="AU303" t="s"/>
      <c r="AV303" t="s">
        <v>93</v>
      </c>
      <c r="AW303" t="s"/>
      <c r="AX303" t="s"/>
      <c r="AY303" t="n">
        <v>3791430</v>
      </c>
      <c r="AZ303" t="s">
        <v>679</v>
      </c>
      <c r="BA303" t="s"/>
      <c r="BB303" t="n">
        <v>1119111</v>
      </c>
      <c r="BC303" t="n">
        <v>98.962744</v>
      </c>
      <c r="BD303" t="n">
        <v>7.8187713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94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676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27.94</v>
      </c>
      <c r="L304" t="s">
        <v>77</v>
      </c>
      <c r="M304" t="s">
        <v>677</v>
      </c>
      <c r="N304" t="s">
        <v>678</v>
      </c>
      <c r="O304" t="s">
        <v>80</v>
      </c>
      <c r="P304" t="s">
        <v>676</v>
      </c>
      <c r="Q304" t="s"/>
      <c r="R304" t="s">
        <v>81</v>
      </c>
      <c r="S304" t="s">
        <v>680</v>
      </c>
      <c r="T304" t="s">
        <v>83</v>
      </c>
      <c r="U304" t="s"/>
      <c r="V304" t="s">
        <v>84</v>
      </c>
      <c r="W304" t="s">
        <v>85</v>
      </c>
      <c r="X304" t="s"/>
      <c r="Y304" t="s">
        <v>86</v>
      </c>
      <c r="Z304">
        <f>HYPERLINK("https://hotelmonitor-cachepage.eclerx.com/savepage/tk_15429540008182192_sr_2036.html","info")</f>
        <v/>
      </c>
      <c r="AA304" t="n">
        <v>-3791430</v>
      </c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89</v>
      </c>
      <c r="AO304" t="s">
        <v>681</v>
      </c>
      <c r="AP304" t="n">
        <v>35</v>
      </c>
      <c r="AQ304" t="s">
        <v>91</v>
      </c>
      <c r="AR304" t="s">
        <v>71</v>
      </c>
      <c r="AS304" t="s"/>
      <c r="AT304" t="s">
        <v>92</v>
      </c>
      <c r="AU304" t="s"/>
      <c r="AV304" t="s">
        <v>93</v>
      </c>
      <c r="AW304" t="s"/>
      <c r="AX304" t="s"/>
      <c r="AY304" t="n">
        <v>3791430</v>
      </c>
      <c r="AZ304" t="s">
        <v>679</v>
      </c>
      <c r="BA304" t="s"/>
      <c r="BB304" t="n">
        <v>1119111</v>
      </c>
      <c r="BC304" t="n">
        <v>98.962744</v>
      </c>
      <c r="BD304" t="n">
        <v>7.8187713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94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676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29.64</v>
      </c>
      <c r="L305" t="s">
        <v>77</v>
      </c>
      <c r="M305" t="s">
        <v>677</v>
      </c>
      <c r="N305" t="s">
        <v>682</v>
      </c>
      <c r="O305" t="s">
        <v>80</v>
      </c>
      <c r="P305" t="s">
        <v>676</v>
      </c>
      <c r="Q305" t="s"/>
      <c r="R305" t="s">
        <v>81</v>
      </c>
      <c r="S305" t="s">
        <v>683</v>
      </c>
      <c r="T305" t="s">
        <v>83</v>
      </c>
      <c r="U305" t="s"/>
      <c r="V305" t="s">
        <v>84</v>
      </c>
      <c r="W305" t="s">
        <v>173</v>
      </c>
      <c r="X305" t="s"/>
      <c r="Y305" t="s">
        <v>86</v>
      </c>
      <c r="Z305">
        <f>HYPERLINK("https://hotelmonitor-cachepage.eclerx.com/savepage/tk_15429540008182192_sr_2036.html","info")</f>
        <v/>
      </c>
      <c r="AA305" t="n">
        <v>-3791430</v>
      </c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89</v>
      </c>
      <c r="AO305" t="s">
        <v>238</v>
      </c>
      <c r="AP305" t="n">
        <v>35</v>
      </c>
      <c r="AQ305" t="s">
        <v>91</v>
      </c>
      <c r="AR305" t="s">
        <v>71</v>
      </c>
      <c r="AS305" t="s"/>
      <c r="AT305" t="s">
        <v>92</v>
      </c>
      <c r="AU305" t="s"/>
      <c r="AV305" t="s">
        <v>93</v>
      </c>
      <c r="AW305" t="s"/>
      <c r="AX305" t="s"/>
      <c r="AY305" t="n">
        <v>3791430</v>
      </c>
      <c r="AZ305" t="s">
        <v>679</v>
      </c>
      <c r="BA305" t="s"/>
      <c r="BB305" t="n">
        <v>1119111</v>
      </c>
      <c r="BC305" t="n">
        <v>98.962744</v>
      </c>
      <c r="BD305" t="n">
        <v>7.8187713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94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676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34.01</v>
      </c>
      <c r="L306" t="s">
        <v>77</v>
      </c>
      <c r="M306" t="s">
        <v>677</v>
      </c>
      <c r="N306" t="s">
        <v>682</v>
      </c>
      <c r="O306" t="s">
        <v>80</v>
      </c>
      <c r="P306" t="s">
        <v>676</v>
      </c>
      <c r="Q306" t="s"/>
      <c r="R306" t="s">
        <v>81</v>
      </c>
      <c r="S306" t="s">
        <v>684</v>
      </c>
      <c r="T306" t="s">
        <v>83</v>
      </c>
      <c r="U306" t="s"/>
      <c r="V306" t="s">
        <v>84</v>
      </c>
      <c r="W306" t="s">
        <v>85</v>
      </c>
      <c r="X306" t="s"/>
      <c r="Y306" t="s">
        <v>86</v>
      </c>
      <c r="Z306">
        <f>HYPERLINK("https://hotelmonitor-cachepage.eclerx.com/savepage/tk_15429540008182192_sr_2036.html","info")</f>
        <v/>
      </c>
      <c r="AA306" t="n">
        <v>-3791430</v>
      </c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89</v>
      </c>
      <c r="AO306" t="s">
        <v>681</v>
      </c>
      <c r="AP306" t="n">
        <v>35</v>
      </c>
      <c r="AQ306" t="s">
        <v>91</v>
      </c>
      <c r="AR306" t="s">
        <v>71</v>
      </c>
      <c r="AS306" t="s"/>
      <c r="AT306" t="s">
        <v>92</v>
      </c>
      <c r="AU306" t="s"/>
      <c r="AV306" t="s">
        <v>93</v>
      </c>
      <c r="AW306" t="s"/>
      <c r="AX306" t="s"/>
      <c r="AY306" t="n">
        <v>3791430</v>
      </c>
      <c r="AZ306" t="s">
        <v>679</v>
      </c>
      <c r="BA306" t="s"/>
      <c r="BB306" t="n">
        <v>1119111</v>
      </c>
      <c r="BC306" t="n">
        <v>98.962744</v>
      </c>
      <c r="BD306" t="n">
        <v>7.8187713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94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685</v>
      </c>
      <c r="F307" t="n">
        <v>545193</v>
      </c>
      <c r="G307" t="s">
        <v>74</v>
      </c>
      <c r="H307" t="s">
        <v>75</v>
      </c>
      <c r="I307" t="s"/>
      <c r="J307" t="s">
        <v>76</v>
      </c>
      <c r="K307" t="n">
        <v>183.15</v>
      </c>
      <c r="L307" t="s">
        <v>77</v>
      </c>
      <c r="M307" t="s">
        <v>686</v>
      </c>
      <c r="N307" t="s">
        <v>128</v>
      </c>
      <c r="O307" t="s">
        <v>80</v>
      </c>
      <c r="P307" t="s">
        <v>687</v>
      </c>
      <c r="Q307" t="s"/>
      <c r="R307" t="s">
        <v>81</v>
      </c>
      <c r="S307" t="s">
        <v>688</v>
      </c>
      <c r="T307" t="s">
        <v>83</v>
      </c>
      <c r="U307" t="s"/>
      <c r="V307" t="s">
        <v>84</v>
      </c>
      <c r="W307" t="s">
        <v>85</v>
      </c>
      <c r="X307" t="s"/>
      <c r="Y307" t="s">
        <v>86</v>
      </c>
      <c r="Z307">
        <f>HYPERLINK("https://hotelmonitor-cachepage.eclerx.com/savepage/tk_15429538519895153_sr_2036.html","info")</f>
        <v/>
      </c>
      <c r="AA307" t="n">
        <v>72647</v>
      </c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89</v>
      </c>
      <c r="AO307" t="s">
        <v>689</v>
      </c>
      <c r="AP307" t="n">
        <v>4</v>
      </c>
      <c r="AQ307" t="s">
        <v>91</v>
      </c>
      <c r="AR307" t="s">
        <v>71</v>
      </c>
      <c r="AS307" t="s"/>
      <c r="AT307" t="s">
        <v>92</v>
      </c>
      <c r="AU307" t="s"/>
      <c r="AV307" t="s">
        <v>93</v>
      </c>
      <c r="AW307" t="s"/>
      <c r="AX307" t="s"/>
      <c r="AY307" t="n">
        <v>754741</v>
      </c>
      <c r="AZ307" t="s">
        <v>690</v>
      </c>
      <c r="BA307" t="s"/>
      <c r="BB307" t="n">
        <v>44909</v>
      </c>
      <c r="BC307" t="n">
        <v>98.83831944000001</v>
      </c>
      <c r="BD307" t="n">
        <v>8.011213889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108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685</v>
      </c>
      <c r="F308" t="n">
        <v>545193</v>
      </c>
      <c r="G308" t="s">
        <v>74</v>
      </c>
      <c r="H308" t="s">
        <v>75</v>
      </c>
      <c r="I308" t="s"/>
      <c r="J308" t="s">
        <v>76</v>
      </c>
      <c r="K308" t="n">
        <v>183.15</v>
      </c>
      <c r="L308" t="s">
        <v>77</v>
      </c>
      <c r="M308" t="s">
        <v>686</v>
      </c>
      <c r="N308" t="s">
        <v>128</v>
      </c>
      <c r="O308" t="s">
        <v>80</v>
      </c>
      <c r="P308" t="s">
        <v>687</v>
      </c>
      <c r="Q308" t="s"/>
      <c r="R308" t="s">
        <v>81</v>
      </c>
      <c r="S308" t="s">
        <v>688</v>
      </c>
      <c r="T308" t="s">
        <v>83</v>
      </c>
      <c r="U308" t="s"/>
      <c r="V308" t="s">
        <v>84</v>
      </c>
      <c r="W308" t="s">
        <v>85</v>
      </c>
      <c r="X308" t="s"/>
      <c r="Y308" t="s">
        <v>86</v>
      </c>
      <c r="Z308">
        <f>HYPERLINK("https://hotelmonitor-cachepage.eclerx.com/savepage/tk_15429538519895153_sr_2036.html","info")</f>
        <v/>
      </c>
      <c r="AA308" t="n">
        <v>72647</v>
      </c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89</v>
      </c>
      <c r="AO308" t="s">
        <v>689</v>
      </c>
      <c r="AP308" t="n">
        <v>4</v>
      </c>
      <c r="AQ308" t="s">
        <v>91</v>
      </c>
      <c r="AR308" t="s">
        <v>109</v>
      </c>
      <c r="AS308" t="s"/>
      <c r="AT308" t="s">
        <v>92</v>
      </c>
      <c r="AU308" t="s"/>
      <c r="AV308" t="s">
        <v>93</v>
      </c>
      <c r="AW308" t="s"/>
      <c r="AX308" t="s"/>
      <c r="AY308" t="n">
        <v>754741</v>
      </c>
      <c r="AZ308" t="s">
        <v>690</v>
      </c>
      <c r="BA308" t="s"/>
      <c r="BB308" t="n">
        <v>44909</v>
      </c>
      <c r="BC308" t="n">
        <v>98.83831944000001</v>
      </c>
      <c r="BD308" t="n">
        <v>8.011213889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108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685</v>
      </c>
      <c r="F309" t="n">
        <v>545193</v>
      </c>
      <c r="G309" t="s">
        <v>74</v>
      </c>
      <c r="H309" t="s">
        <v>75</v>
      </c>
      <c r="I309" t="s"/>
      <c r="J309" t="s">
        <v>76</v>
      </c>
      <c r="K309" t="n">
        <v>205.44</v>
      </c>
      <c r="L309" t="s">
        <v>77</v>
      </c>
      <c r="M309" t="s">
        <v>691</v>
      </c>
      <c r="N309" t="s">
        <v>128</v>
      </c>
      <c r="O309" t="s">
        <v>80</v>
      </c>
      <c r="P309" t="s">
        <v>687</v>
      </c>
      <c r="Q309" t="s"/>
      <c r="R309" t="s">
        <v>81</v>
      </c>
      <c r="S309" t="s">
        <v>692</v>
      </c>
      <c r="T309" t="s">
        <v>83</v>
      </c>
      <c r="U309" t="s"/>
      <c r="V309" t="s">
        <v>84</v>
      </c>
      <c r="W309" t="s">
        <v>85</v>
      </c>
      <c r="X309" t="s"/>
      <c r="Y309" t="s">
        <v>86</v>
      </c>
      <c r="Z309">
        <f>HYPERLINK("https://hotelmonitor-cachepage.eclerx.com/savepage/tk_15429538519895153_sr_2036.html","info")</f>
        <v/>
      </c>
      <c r="AA309" t="n">
        <v>72647</v>
      </c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89</v>
      </c>
      <c r="AO309" t="s">
        <v>693</v>
      </c>
      <c r="AP309" t="n">
        <v>4</v>
      </c>
      <c r="AQ309" t="s">
        <v>91</v>
      </c>
      <c r="AR309" t="s">
        <v>120</v>
      </c>
      <c r="AS309" t="s"/>
      <c r="AT309" t="s">
        <v>92</v>
      </c>
      <c r="AU309" t="s"/>
      <c r="AV309" t="s">
        <v>93</v>
      </c>
      <c r="AW309" t="s"/>
      <c r="AX309" t="s"/>
      <c r="AY309" t="n">
        <v>754741</v>
      </c>
      <c r="AZ309" t="s">
        <v>690</v>
      </c>
      <c r="BA309" t="s"/>
      <c r="BB309" t="n">
        <v>44909</v>
      </c>
      <c r="BC309" t="n">
        <v>98.83831944000001</v>
      </c>
      <c r="BD309" t="n">
        <v>8.011213889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108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694</v>
      </c>
      <c r="F310" t="n">
        <v>3484029</v>
      </c>
      <c r="G310" t="s">
        <v>74</v>
      </c>
      <c r="H310" t="s">
        <v>75</v>
      </c>
      <c r="I310" t="s"/>
      <c r="J310" t="s">
        <v>76</v>
      </c>
      <c r="K310" t="n">
        <v>65.02</v>
      </c>
      <c r="L310" t="s">
        <v>77</v>
      </c>
      <c r="M310" t="s">
        <v>695</v>
      </c>
      <c r="N310" t="s">
        <v>373</v>
      </c>
      <c r="O310" t="s">
        <v>80</v>
      </c>
      <c r="P310" t="s">
        <v>694</v>
      </c>
      <c r="Q310" t="s"/>
      <c r="R310" t="s">
        <v>81</v>
      </c>
      <c r="S310" t="s">
        <v>696</v>
      </c>
      <c r="T310" t="s">
        <v>83</v>
      </c>
      <c r="U310" t="s"/>
      <c r="V310" t="s">
        <v>84</v>
      </c>
      <c r="W310" t="s">
        <v>173</v>
      </c>
      <c r="X310" t="s"/>
      <c r="Y310" t="s">
        <v>86</v>
      </c>
      <c r="Z310">
        <f>HYPERLINK("https://hotelmonitor-cachepage.eclerx.com/savepage/tk_15429539377747722_sr_2036.html","info")</f>
        <v/>
      </c>
      <c r="AA310" t="n">
        <v>547144</v>
      </c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89</v>
      </c>
      <c r="AO310" t="s">
        <v>697</v>
      </c>
      <c r="AP310" t="n">
        <v>19</v>
      </c>
      <c r="AQ310" t="s">
        <v>91</v>
      </c>
      <c r="AR310" t="s">
        <v>71</v>
      </c>
      <c r="AS310" t="s"/>
      <c r="AT310" t="s">
        <v>92</v>
      </c>
      <c r="AU310" t="s"/>
      <c r="AV310" t="s">
        <v>93</v>
      </c>
      <c r="AW310" t="s"/>
      <c r="AX310" t="s"/>
      <c r="AY310" t="n">
        <v>3347005</v>
      </c>
      <c r="AZ310" t="s">
        <v>698</v>
      </c>
      <c r="BA310" t="s"/>
      <c r="BB310" t="n">
        <v>1537862</v>
      </c>
      <c r="BC310" t="n">
        <v>98.8268092274666</v>
      </c>
      <c r="BD310" t="n">
        <v>8.03310580854987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108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694</v>
      </c>
      <c r="F311" t="n">
        <v>3484029</v>
      </c>
      <c r="G311" t="s">
        <v>74</v>
      </c>
      <c r="H311" t="s">
        <v>75</v>
      </c>
      <c r="I311" t="s"/>
      <c r="J311" t="s">
        <v>76</v>
      </c>
      <c r="K311" t="n">
        <v>65.02</v>
      </c>
      <c r="L311" t="s">
        <v>77</v>
      </c>
      <c r="M311" t="s">
        <v>695</v>
      </c>
      <c r="N311" t="s">
        <v>373</v>
      </c>
      <c r="O311" t="s">
        <v>80</v>
      </c>
      <c r="P311" t="s">
        <v>694</v>
      </c>
      <c r="Q311" t="s"/>
      <c r="R311" t="s">
        <v>81</v>
      </c>
      <c r="S311" t="s">
        <v>696</v>
      </c>
      <c r="T311" t="s">
        <v>83</v>
      </c>
      <c r="U311" t="s"/>
      <c r="V311" t="s">
        <v>84</v>
      </c>
      <c r="W311" t="s">
        <v>173</v>
      </c>
      <c r="X311" t="s"/>
      <c r="Y311" t="s">
        <v>86</v>
      </c>
      <c r="Z311">
        <f>HYPERLINK("https://hotelmonitor-cachepage.eclerx.com/savepage/tk_15429539377747722_sr_2036.html","info")</f>
        <v/>
      </c>
      <c r="AA311" t="n">
        <v>547144</v>
      </c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89</v>
      </c>
      <c r="AO311" t="s">
        <v>697</v>
      </c>
      <c r="AP311" t="n">
        <v>19</v>
      </c>
      <c r="AQ311" t="s">
        <v>91</v>
      </c>
      <c r="AR311" t="s">
        <v>109</v>
      </c>
      <c r="AS311" t="s"/>
      <c r="AT311" t="s">
        <v>92</v>
      </c>
      <c r="AU311" t="s"/>
      <c r="AV311" t="s">
        <v>93</v>
      </c>
      <c r="AW311" t="s"/>
      <c r="AX311" t="s"/>
      <c r="AY311" t="n">
        <v>3347005</v>
      </c>
      <c r="AZ311" t="s">
        <v>698</v>
      </c>
      <c r="BA311" t="s"/>
      <c r="BB311" t="n">
        <v>1537862</v>
      </c>
      <c r="BC311" t="n">
        <v>98.8268092274666</v>
      </c>
      <c r="BD311" t="n">
        <v>8.03310580854987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108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694</v>
      </c>
      <c r="F312" t="n">
        <v>3484029</v>
      </c>
      <c r="G312" t="s">
        <v>74</v>
      </c>
      <c r="H312" t="s">
        <v>75</v>
      </c>
      <c r="I312" t="s"/>
      <c r="J312" t="s">
        <v>76</v>
      </c>
      <c r="K312" t="n">
        <v>68.20999999999999</v>
      </c>
      <c r="L312" t="s">
        <v>77</v>
      </c>
      <c r="M312" t="s">
        <v>699</v>
      </c>
      <c r="N312" t="s">
        <v>373</v>
      </c>
      <c r="O312" t="s">
        <v>80</v>
      </c>
      <c r="P312" t="s">
        <v>694</v>
      </c>
      <c r="Q312" t="s"/>
      <c r="R312" t="s">
        <v>81</v>
      </c>
      <c r="S312" t="s">
        <v>700</v>
      </c>
      <c r="T312" t="s">
        <v>83</v>
      </c>
      <c r="U312" t="s"/>
      <c r="V312" t="s">
        <v>84</v>
      </c>
      <c r="W312" t="s">
        <v>85</v>
      </c>
      <c r="X312" t="s"/>
      <c r="Y312" t="s">
        <v>86</v>
      </c>
      <c r="Z312">
        <f>HYPERLINK("https://hotelmonitor-cachepage.eclerx.com/savepage/tk_15429539377747722_sr_2036.html","info")</f>
        <v/>
      </c>
      <c r="AA312" t="n">
        <v>547144</v>
      </c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89</v>
      </c>
      <c r="AO312" t="s">
        <v>701</v>
      </c>
      <c r="AP312" t="n">
        <v>19</v>
      </c>
      <c r="AQ312" t="s">
        <v>91</v>
      </c>
      <c r="AR312" t="s">
        <v>71</v>
      </c>
      <c r="AS312" t="s"/>
      <c r="AT312" t="s">
        <v>92</v>
      </c>
      <c r="AU312" t="s"/>
      <c r="AV312" t="s">
        <v>93</v>
      </c>
      <c r="AW312" t="s"/>
      <c r="AX312" t="s"/>
      <c r="AY312" t="n">
        <v>3347005</v>
      </c>
      <c r="AZ312" t="s">
        <v>698</v>
      </c>
      <c r="BA312" t="s"/>
      <c r="BB312" t="n">
        <v>1537862</v>
      </c>
      <c r="BC312" t="n">
        <v>98.8268092274666</v>
      </c>
      <c r="BD312" t="n">
        <v>8.03310580854987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108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694</v>
      </c>
      <c r="F313" t="n">
        <v>3484029</v>
      </c>
      <c r="G313" t="s">
        <v>74</v>
      </c>
      <c r="H313" t="s">
        <v>75</v>
      </c>
      <c r="I313" t="s"/>
      <c r="J313" t="s">
        <v>76</v>
      </c>
      <c r="K313" t="n">
        <v>68.20999999999999</v>
      </c>
      <c r="L313" t="s">
        <v>77</v>
      </c>
      <c r="M313" t="s">
        <v>699</v>
      </c>
      <c r="N313" t="s">
        <v>373</v>
      </c>
      <c r="O313" t="s">
        <v>80</v>
      </c>
      <c r="P313" t="s">
        <v>694</v>
      </c>
      <c r="Q313" t="s"/>
      <c r="R313" t="s">
        <v>81</v>
      </c>
      <c r="S313" t="s">
        <v>700</v>
      </c>
      <c r="T313" t="s">
        <v>83</v>
      </c>
      <c r="U313" t="s"/>
      <c r="V313" t="s">
        <v>84</v>
      </c>
      <c r="W313" t="s">
        <v>85</v>
      </c>
      <c r="X313" t="s"/>
      <c r="Y313" t="s">
        <v>86</v>
      </c>
      <c r="Z313">
        <f>HYPERLINK("https://hotelmonitor-cachepage.eclerx.com/savepage/tk_15429539377747722_sr_2036.html","info")</f>
        <v/>
      </c>
      <c r="AA313" t="n">
        <v>547144</v>
      </c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89</v>
      </c>
      <c r="AO313" t="s">
        <v>701</v>
      </c>
      <c r="AP313" t="n">
        <v>19</v>
      </c>
      <c r="AQ313" t="s">
        <v>91</v>
      </c>
      <c r="AR313" t="s">
        <v>109</v>
      </c>
      <c r="AS313" t="s"/>
      <c r="AT313" t="s">
        <v>92</v>
      </c>
      <c r="AU313" t="s"/>
      <c r="AV313" t="s">
        <v>93</v>
      </c>
      <c r="AW313" t="s"/>
      <c r="AX313" t="s"/>
      <c r="AY313" t="n">
        <v>3347005</v>
      </c>
      <c r="AZ313" t="s">
        <v>698</v>
      </c>
      <c r="BA313" t="s"/>
      <c r="BB313" t="n">
        <v>1537862</v>
      </c>
      <c r="BC313" t="n">
        <v>98.8268092274666</v>
      </c>
      <c r="BD313" t="n">
        <v>8.03310580854987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108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694</v>
      </c>
      <c r="F314" t="n">
        <v>3484029</v>
      </c>
      <c r="G314" t="s">
        <v>74</v>
      </c>
      <c r="H314" t="s">
        <v>75</v>
      </c>
      <c r="I314" t="s"/>
      <c r="J314" t="s">
        <v>76</v>
      </c>
      <c r="K314" t="n">
        <v>69.37</v>
      </c>
      <c r="L314" t="s">
        <v>77</v>
      </c>
      <c r="M314" t="s">
        <v>702</v>
      </c>
      <c r="N314" t="s">
        <v>373</v>
      </c>
      <c r="O314" t="s">
        <v>80</v>
      </c>
      <c r="P314" t="s">
        <v>694</v>
      </c>
      <c r="Q314" t="s"/>
      <c r="R314" t="s">
        <v>81</v>
      </c>
      <c r="S314" t="s">
        <v>703</v>
      </c>
      <c r="T314" t="s">
        <v>83</v>
      </c>
      <c r="U314" t="s"/>
      <c r="V314" t="s">
        <v>84</v>
      </c>
      <c r="W314" t="s">
        <v>173</v>
      </c>
      <c r="X314" t="s"/>
      <c r="Y314" t="s">
        <v>86</v>
      </c>
      <c r="Z314">
        <f>HYPERLINK("https://hotelmonitor-cachepage.eclerx.com/savepage/tk_15429539377747722_sr_2036.html","info")</f>
        <v/>
      </c>
      <c r="AA314" t="n">
        <v>547144</v>
      </c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89</v>
      </c>
      <c r="AO314" t="s">
        <v>704</v>
      </c>
      <c r="AP314" t="n">
        <v>19</v>
      </c>
      <c r="AQ314" t="s">
        <v>91</v>
      </c>
      <c r="AR314" t="s">
        <v>71</v>
      </c>
      <c r="AS314" t="s"/>
      <c r="AT314" t="s">
        <v>92</v>
      </c>
      <c r="AU314" t="s"/>
      <c r="AV314" t="s">
        <v>93</v>
      </c>
      <c r="AW314" t="s"/>
      <c r="AX314" t="s"/>
      <c r="AY314" t="n">
        <v>3347005</v>
      </c>
      <c r="AZ314" t="s">
        <v>698</v>
      </c>
      <c r="BA314" t="s"/>
      <c r="BB314" t="n">
        <v>1537862</v>
      </c>
      <c r="BC314" t="n">
        <v>98.8268092274666</v>
      </c>
      <c r="BD314" t="n">
        <v>8.03310580854987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108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694</v>
      </c>
      <c r="F315" t="n">
        <v>3484029</v>
      </c>
      <c r="G315" t="s">
        <v>74</v>
      </c>
      <c r="H315" t="s">
        <v>75</v>
      </c>
      <c r="I315" t="s"/>
      <c r="J315" t="s">
        <v>76</v>
      </c>
      <c r="K315" t="n">
        <v>69.37</v>
      </c>
      <c r="L315" t="s">
        <v>77</v>
      </c>
      <c r="M315" t="s">
        <v>702</v>
      </c>
      <c r="N315" t="s">
        <v>373</v>
      </c>
      <c r="O315" t="s">
        <v>80</v>
      </c>
      <c r="P315" t="s">
        <v>694</v>
      </c>
      <c r="Q315" t="s"/>
      <c r="R315" t="s">
        <v>81</v>
      </c>
      <c r="S315" t="s">
        <v>703</v>
      </c>
      <c r="T315" t="s">
        <v>83</v>
      </c>
      <c r="U315" t="s"/>
      <c r="V315" t="s">
        <v>84</v>
      </c>
      <c r="W315" t="s">
        <v>173</v>
      </c>
      <c r="X315" t="s"/>
      <c r="Y315" t="s">
        <v>86</v>
      </c>
      <c r="Z315">
        <f>HYPERLINK("https://hotelmonitor-cachepage.eclerx.com/savepage/tk_15429539377747722_sr_2036.html","info")</f>
        <v/>
      </c>
      <c r="AA315" t="n">
        <v>547144</v>
      </c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89</v>
      </c>
      <c r="AO315" t="s">
        <v>704</v>
      </c>
      <c r="AP315" t="n">
        <v>19</v>
      </c>
      <c r="AQ315" t="s">
        <v>91</v>
      </c>
      <c r="AR315" t="s">
        <v>71</v>
      </c>
      <c r="AS315" t="s"/>
      <c r="AT315" t="s">
        <v>92</v>
      </c>
      <c r="AU315" t="s"/>
      <c r="AV315" t="s">
        <v>93</v>
      </c>
      <c r="AW315" t="s"/>
      <c r="AX315" t="s"/>
      <c r="AY315" t="n">
        <v>3347005</v>
      </c>
      <c r="AZ315" t="s">
        <v>698</v>
      </c>
      <c r="BA315" t="s"/>
      <c r="BB315" t="n">
        <v>1537862</v>
      </c>
      <c r="BC315" t="n">
        <v>98.8268092274666</v>
      </c>
      <c r="BD315" t="n">
        <v>8.03310580854987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108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694</v>
      </c>
      <c r="F316" t="n">
        <v>3484029</v>
      </c>
      <c r="G316" t="s">
        <v>74</v>
      </c>
      <c r="H316" t="s">
        <v>75</v>
      </c>
      <c r="I316" t="s"/>
      <c r="J316" t="s">
        <v>76</v>
      </c>
      <c r="K316" t="n">
        <v>69.37</v>
      </c>
      <c r="L316" t="s">
        <v>77</v>
      </c>
      <c r="M316" t="s">
        <v>702</v>
      </c>
      <c r="N316" t="s">
        <v>373</v>
      </c>
      <c r="O316" t="s">
        <v>80</v>
      </c>
      <c r="P316" t="s">
        <v>694</v>
      </c>
      <c r="Q316" t="s"/>
      <c r="R316" t="s">
        <v>81</v>
      </c>
      <c r="S316" t="s">
        <v>703</v>
      </c>
      <c r="T316" t="s">
        <v>83</v>
      </c>
      <c r="U316" t="s"/>
      <c r="V316" t="s">
        <v>84</v>
      </c>
      <c r="W316" t="s">
        <v>173</v>
      </c>
      <c r="X316" t="s"/>
      <c r="Y316" t="s">
        <v>86</v>
      </c>
      <c r="Z316">
        <f>HYPERLINK("https://hotelmonitor-cachepage.eclerx.com/savepage/tk_15429539377747722_sr_2036.html","info")</f>
        <v/>
      </c>
      <c r="AA316" t="n">
        <v>547144</v>
      </c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89</v>
      </c>
      <c r="AO316" t="s">
        <v>704</v>
      </c>
      <c r="AP316" t="n">
        <v>19</v>
      </c>
      <c r="AQ316" t="s">
        <v>91</v>
      </c>
      <c r="AR316" t="s">
        <v>109</v>
      </c>
      <c r="AS316" t="s"/>
      <c r="AT316" t="s">
        <v>92</v>
      </c>
      <c r="AU316" t="s"/>
      <c r="AV316" t="s">
        <v>93</v>
      </c>
      <c r="AW316" t="s"/>
      <c r="AX316" t="s"/>
      <c r="AY316" t="n">
        <v>3347005</v>
      </c>
      <c r="AZ316" t="s">
        <v>698</v>
      </c>
      <c r="BA316" t="s"/>
      <c r="BB316" t="n">
        <v>1537862</v>
      </c>
      <c r="BC316" t="n">
        <v>98.8268092274666</v>
      </c>
      <c r="BD316" t="n">
        <v>8.03310580854987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108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694</v>
      </c>
      <c r="F317" t="n">
        <v>3484029</v>
      </c>
      <c r="G317" t="s">
        <v>74</v>
      </c>
      <c r="H317" t="s">
        <v>75</v>
      </c>
      <c r="I317" t="s"/>
      <c r="J317" t="s">
        <v>76</v>
      </c>
      <c r="K317" t="n">
        <v>69.37</v>
      </c>
      <c r="L317" t="s">
        <v>77</v>
      </c>
      <c r="M317" t="s">
        <v>702</v>
      </c>
      <c r="N317" t="s">
        <v>373</v>
      </c>
      <c r="O317" t="s">
        <v>80</v>
      </c>
      <c r="P317" t="s">
        <v>694</v>
      </c>
      <c r="Q317" t="s"/>
      <c r="R317" t="s">
        <v>81</v>
      </c>
      <c r="S317" t="s">
        <v>703</v>
      </c>
      <c r="T317" t="s">
        <v>83</v>
      </c>
      <c r="U317" t="s"/>
      <c r="V317" t="s">
        <v>84</v>
      </c>
      <c r="W317" t="s">
        <v>173</v>
      </c>
      <c r="X317" t="s"/>
      <c r="Y317" t="s">
        <v>86</v>
      </c>
      <c r="Z317">
        <f>HYPERLINK("https://hotelmonitor-cachepage.eclerx.com/savepage/tk_15429539377747722_sr_2036.html","info")</f>
        <v/>
      </c>
      <c r="AA317" t="n">
        <v>547144</v>
      </c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89</v>
      </c>
      <c r="AO317" t="s">
        <v>704</v>
      </c>
      <c r="AP317" t="n">
        <v>19</v>
      </c>
      <c r="AQ317" t="s">
        <v>91</v>
      </c>
      <c r="AR317" t="s">
        <v>109</v>
      </c>
      <c r="AS317" t="s"/>
      <c r="AT317" t="s">
        <v>92</v>
      </c>
      <c r="AU317" t="s"/>
      <c r="AV317" t="s">
        <v>93</v>
      </c>
      <c r="AW317" t="s"/>
      <c r="AX317" t="s"/>
      <c r="AY317" t="n">
        <v>3347005</v>
      </c>
      <c r="AZ317" t="s">
        <v>698</v>
      </c>
      <c r="BA317" t="s"/>
      <c r="BB317" t="n">
        <v>1537862</v>
      </c>
      <c r="BC317" t="n">
        <v>98.8268092274666</v>
      </c>
      <c r="BD317" t="n">
        <v>8.03310580854987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108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694</v>
      </c>
      <c r="F318" t="n">
        <v>3484029</v>
      </c>
      <c r="G318" t="s">
        <v>74</v>
      </c>
      <c r="H318" t="s">
        <v>75</v>
      </c>
      <c r="I318" t="s"/>
      <c r="J318" t="s">
        <v>76</v>
      </c>
      <c r="K318" t="n">
        <v>71.95</v>
      </c>
      <c r="L318" t="s">
        <v>77</v>
      </c>
      <c r="M318" t="s">
        <v>705</v>
      </c>
      <c r="N318" t="s">
        <v>208</v>
      </c>
      <c r="O318" t="s">
        <v>80</v>
      </c>
      <c r="P318" t="s">
        <v>694</v>
      </c>
      <c r="Q318" t="s"/>
      <c r="R318" t="s">
        <v>81</v>
      </c>
      <c r="S318" t="s">
        <v>706</v>
      </c>
      <c r="T318" t="s">
        <v>83</v>
      </c>
      <c r="U318" t="s"/>
      <c r="V318" t="s">
        <v>84</v>
      </c>
      <c r="W318" t="s">
        <v>173</v>
      </c>
      <c r="X318" t="s"/>
      <c r="Y318" t="s">
        <v>86</v>
      </c>
      <c r="Z318">
        <f>HYPERLINK("https://hotelmonitor-cachepage.eclerx.com/savepage/tk_15429539377747722_sr_2036.html","info")</f>
        <v/>
      </c>
      <c r="AA318" t="n">
        <v>547144</v>
      </c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89</v>
      </c>
      <c r="AO318" t="s">
        <v>707</v>
      </c>
      <c r="AP318" t="n">
        <v>19</v>
      </c>
      <c r="AQ318" t="s">
        <v>91</v>
      </c>
      <c r="AR318" t="s">
        <v>71</v>
      </c>
      <c r="AS318" t="s"/>
      <c r="AT318" t="s">
        <v>92</v>
      </c>
      <c r="AU318" t="s"/>
      <c r="AV318" t="s">
        <v>93</v>
      </c>
      <c r="AW318" t="s"/>
      <c r="AX318" t="s"/>
      <c r="AY318" t="n">
        <v>3347005</v>
      </c>
      <c r="AZ318" t="s">
        <v>698</v>
      </c>
      <c r="BA318" t="s"/>
      <c r="BB318" t="n">
        <v>1537862</v>
      </c>
      <c r="BC318" t="n">
        <v>98.8268092274666</v>
      </c>
      <c r="BD318" t="n">
        <v>8.03310580854987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108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694</v>
      </c>
      <c r="F319" t="n">
        <v>3484029</v>
      </c>
      <c r="G319" t="s">
        <v>74</v>
      </c>
      <c r="H319" t="s">
        <v>75</v>
      </c>
      <c r="I319" t="s"/>
      <c r="J319" t="s">
        <v>76</v>
      </c>
      <c r="K319" t="n">
        <v>71.95</v>
      </c>
      <c r="L319" t="s">
        <v>77</v>
      </c>
      <c r="M319" t="s">
        <v>705</v>
      </c>
      <c r="N319" t="s">
        <v>208</v>
      </c>
      <c r="O319" t="s">
        <v>80</v>
      </c>
      <c r="P319" t="s">
        <v>694</v>
      </c>
      <c r="Q319" t="s"/>
      <c r="R319" t="s">
        <v>81</v>
      </c>
      <c r="S319" t="s">
        <v>706</v>
      </c>
      <c r="T319" t="s">
        <v>83</v>
      </c>
      <c r="U319" t="s"/>
      <c r="V319" t="s">
        <v>84</v>
      </c>
      <c r="W319" t="s">
        <v>173</v>
      </c>
      <c r="X319" t="s"/>
      <c r="Y319" t="s">
        <v>86</v>
      </c>
      <c r="Z319">
        <f>HYPERLINK("https://hotelmonitor-cachepage.eclerx.com/savepage/tk_15429539377747722_sr_2036.html","info")</f>
        <v/>
      </c>
      <c r="AA319" t="n">
        <v>547144</v>
      </c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89</v>
      </c>
      <c r="AO319" t="s">
        <v>707</v>
      </c>
      <c r="AP319" t="n">
        <v>19</v>
      </c>
      <c r="AQ319" t="s">
        <v>91</v>
      </c>
      <c r="AR319" t="s">
        <v>109</v>
      </c>
      <c r="AS319" t="s"/>
      <c r="AT319" t="s">
        <v>92</v>
      </c>
      <c r="AU319" t="s"/>
      <c r="AV319" t="s">
        <v>93</v>
      </c>
      <c r="AW319" t="s"/>
      <c r="AX319" t="s"/>
      <c r="AY319" t="n">
        <v>3347005</v>
      </c>
      <c r="AZ319" t="s">
        <v>698</v>
      </c>
      <c r="BA319" t="s"/>
      <c r="BB319" t="n">
        <v>1537862</v>
      </c>
      <c r="BC319" t="n">
        <v>98.8268092274666</v>
      </c>
      <c r="BD319" t="n">
        <v>8.03310580854987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108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694</v>
      </c>
      <c r="F320" t="n">
        <v>3484029</v>
      </c>
      <c r="G320" t="s">
        <v>74</v>
      </c>
      <c r="H320" t="s">
        <v>75</v>
      </c>
      <c r="I320" t="s"/>
      <c r="J320" t="s">
        <v>76</v>
      </c>
      <c r="K320" t="n">
        <v>71.98999999999999</v>
      </c>
      <c r="L320" t="s">
        <v>77</v>
      </c>
      <c r="M320" t="s">
        <v>708</v>
      </c>
      <c r="N320" t="s">
        <v>373</v>
      </c>
      <c r="O320" t="s">
        <v>80</v>
      </c>
      <c r="P320" t="s">
        <v>694</v>
      </c>
      <c r="Q320" t="s"/>
      <c r="R320" t="s">
        <v>81</v>
      </c>
      <c r="S320" t="s">
        <v>709</v>
      </c>
      <c r="T320" t="s">
        <v>83</v>
      </c>
      <c r="U320" t="s"/>
      <c r="V320" t="s">
        <v>84</v>
      </c>
      <c r="W320" t="s">
        <v>85</v>
      </c>
      <c r="X320" t="s"/>
      <c r="Y320" t="s">
        <v>86</v>
      </c>
      <c r="Z320">
        <f>HYPERLINK("https://hotelmonitor-cachepage.eclerx.com/savepage/tk_15429539377747722_sr_2036.html","info")</f>
        <v/>
      </c>
      <c r="AA320" t="n">
        <v>547144</v>
      </c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89</v>
      </c>
      <c r="AO320" t="s">
        <v>710</v>
      </c>
      <c r="AP320" t="n">
        <v>19</v>
      </c>
      <c r="AQ320" t="s">
        <v>91</v>
      </c>
      <c r="AR320" t="s">
        <v>71</v>
      </c>
      <c r="AS320" t="s"/>
      <c r="AT320" t="s">
        <v>92</v>
      </c>
      <c r="AU320" t="s"/>
      <c r="AV320" t="s">
        <v>93</v>
      </c>
      <c r="AW320" t="s"/>
      <c r="AX320" t="s"/>
      <c r="AY320" t="n">
        <v>3347005</v>
      </c>
      <c r="AZ320" t="s">
        <v>698</v>
      </c>
      <c r="BA320" t="s"/>
      <c r="BB320" t="n">
        <v>1537862</v>
      </c>
      <c r="BC320" t="n">
        <v>98.8268092274666</v>
      </c>
      <c r="BD320" t="n">
        <v>8.03310580854987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108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694</v>
      </c>
      <c r="F321" t="n">
        <v>3484029</v>
      </c>
      <c r="G321" t="s">
        <v>74</v>
      </c>
      <c r="H321" t="s">
        <v>75</v>
      </c>
      <c r="I321" t="s"/>
      <c r="J321" t="s">
        <v>76</v>
      </c>
      <c r="K321" t="n">
        <v>71.98999999999999</v>
      </c>
      <c r="L321" t="s">
        <v>77</v>
      </c>
      <c r="M321" t="s">
        <v>708</v>
      </c>
      <c r="N321" t="s">
        <v>373</v>
      </c>
      <c r="O321" t="s">
        <v>80</v>
      </c>
      <c r="P321" t="s">
        <v>694</v>
      </c>
      <c r="Q321" t="s"/>
      <c r="R321" t="s">
        <v>81</v>
      </c>
      <c r="S321" t="s">
        <v>709</v>
      </c>
      <c r="T321" t="s">
        <v>83</v>
      </c>
      <c r="U321" t="s"/>
      <c r="V321" t="s">
        <v>84</v>
      </c>
      <c r="W321" t="s">
        <v>85</v>
      </c>
      <c r="X321" t="s"/>
      <c r="Y321" t="s">
        <v>86</v>
      </c>
      <c r="Z321">
        <f>HYPERLINK("https://hotelmonitor-cachepage.eclerx.com/savepage/tk_15429539377747722_sr_2036.html","info")</f>
        <v/>
      </c>
      <c r="AA321" t="n">
        <v>547144</v>
      </c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89</v>
      </c>
      <c r="AO321" t="s">
        <v>710</v>
      </c>
      <c r="AP321" t="n">
        <v>19</v>
      </c>
      <c r="AQ321" t="s">
        <v>91</v>
      </c>
      <c r="AR321" t="s">
        <v>71</v>
      </c>
      <c r="AS321" t="s"/>
      <c r="AT321" t="s">
        <v>92</v>
      </c>
      <c r="AU321" t="s"/>
      <c r="AV321" t="s">
        <v>93</v>
      </c>
      <c r="AW321" t="s"/>
      <c r="AX321" t="s"/>
      <c r="AY321" t="n">
        <v>3347005</v>
      </c>
      <c r="AZ321" t="s">
        <v>698</v>
      </c>
      <c r="BA321" t="s"/>
      <c r="BB321" t="n">
        <v>1537862</v>
      </c>
      <c r="BC321" t="n">
        <v>98.8268092274666</v>
      </c>
      <c r="BD321" t="n">
        <v>8.03310580854987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108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694</v>
      </c>
      <c r="F322" t="n">
        <v>3484029</v>
      </c>
      <c r="G322" t="s">
        <v>74</v>
      </c>
      <c r="H322" t="s">
        <v>75</v>
      </c>
      <c r="I322" t="s"/>
      <c r="J322" t="s">
        <v>76</v>
      </c>
      <c r="K322" t="n">
        <v>71.98999999999999</v>
      </c>
      <c r="L322" t="s">
        <v>77</v>
      </c>
      <c r="M322" t="s">
        <v>708</v>
      </c>
      <c r="N322" t="s">
        <v>373</v>
      </c>
      <c r="O322" t="s">
        <v>80</v>
      </c>
      <c r="P322" t="s">
        <v>694</v>
      </c>
      <c r="Q322" t="s"/>
      <c r="R322" t="s">
        <v>81</v>
      </c>
      <c r="S322" t="s">
        <v>709</v>
      </c>
      <c r="T322" t="s">
        <v>83</v>
      </c>
      <c r="U322" t="s"/>
      <c r="V322" t="s">
        <v>84</v>
      </c>
      <c r="W322" t="s">
        <v>85</v>
      </c>
      <c r="X322" t="s"/>
      <c r="Y322" t="s">
        <v>86</v>
      </c>
      <c r="Z322">
        <f>HYPERLINK("https://hotelmonitor-cachepage.eclerx.com/savepage/tk_15429539377747722_sr_2036.html","info")</f>
        <v/>
      </c>
      <c r="AA322" t="n">
        <v>547144</v>
      </c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89</v>
      </c>
      <c r="AO322" t="s">
        <v>710</v>
      </c>
      <c r="AP322" t="n">
        <v>19</v>
      </c>
      <c r="AQ322" t="s">
        <v>91</v>
      </c>
      <c r="AR322" t="s">
        <v>109</v>
      </c>
      <c r="AS322" t="s"/>
      <c r="AT322" t="s">
        <v>92</v>
      </c>
      <c r="AU322" t="s"/>
      <c r="AV322" t="s">
        <v>93</v>
      </c>
      <c r="AW322" t="s"/>
      <c r="AX322" t="s"/>
      <c r="AY322" t="n">
        <v>3347005</v>
      </c>
      <c r="AZ322" t="s">
        <v>698</v>
      </c>
      <c r="BA322" t="s"/>
      <c r="BB322" t="n">
        <v>1537862</v>
      </c>
      <c r="BC322" t="n">
        <v>98.8268092274666</v>
      </c>
      <c r="BD322" t="n">
        <v>8.03310580854987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108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694</v>
      </c>
      <c r="F323" t="n">
        <v>3484029</v>
      </c>
      <c r="G323" t="s">
        <v>74</v>
      </c>
      <c r="H323" t="s">
        <v>75</v>
      </c>
      <c r="I323" t="s"/>
      <c r="J323" t="s">
        <v>76</v>
      </c>
      <c r="K323" t="n">
        <v>71.98999999999999</v>
      </c>
      <c r="L323" t="s">
        <v>77</v>
      </c>
      <c r="M323" t="s">
        <v>708</v>
      </c>
      <c r="N323" t="s">
        <v>373</v>
      </c>
      <c r="O323" t="s">
        <v>80</v>
      </c>
      <c r="P323" t="s">
        <v>694</v>
      </c>
      <c r="Q323" t="s"/>
      <c r="R323" t="s">
        <v>81</v>
      </c>
      <c r="S323" t="s">
        <v>709</v>
      </c>
      <c r="T323" t="s">
        <v>83</v>
      </c>
      <c r="U323" t="s"/>
      <c r="V323" t="s">
        <v>84</v>
      </c>
      <c r="W323" t="s">
        <v>85</v>
      </c>
      <c r="X323" t="s"/>
      <c r="Y323" t="s">
        <v>86</v>
      </c>
      <c r="Z323">
        <f>HYPERLINK("https://hotelmonitor-cachepage.eclerx.com/savepage/tk_15429539377747722_sr_2036.html","info")</f>
        <v/>
      </c>
      <c r="AA323" t="n">
        <v>547144</v>
      </c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89</v>
      </c>
      <c r="AO323" t="s">
        <v>710</v>
      </c>
      <c r="AP323" t="n">
        <v>19</v>
      </c>
      <c r="AQ323" t="s">
        <v>91</v>
      </c>
      <c r="AR323" t="s">
        <v>109</v>
      </c>
      <c r="AS323" t="s"/>
      <c r="AT323" t="s">
        <v>92</v>
      </c>
      <c r="AU323" t="s"/>
      <c r="AV323" t="s">
        <v>93</v>
      </c>
      <c r="AW323" t="s"/>
      <c r="AX323" t="s"/>
      <c r="AY323" t="n">
        <v>3347005</v>
      </c>
      <c r="AZ323" t="s">
        <v>698</v>
      </c>
      <c r="BA323" t="s"/>
      <c r="BB323" t="n">
        <v>1537862</v>
      </c>
      <c r="BC323" t="n">
        <v>98.8268092274666</v>
      </c>
      <c r="BD323" t="n">
        <v>8.03310580854987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108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694</v>
      </c>
      <c r="F324" t="n">
        <v>3484029</v>
      </c>
      <c r="G324" t="s">
        <v>74</v>
      </c>
      <c r="H324" t="s">
        <v>75</v>
      </c>
      <c r="I324" t="s"/>
      <c r="J324" t="s">
        <v>76</v>
      </c>
      <c r="K324" t="n">
        <v>74.45</v>
      </c>
      <c r="L324" t="s">
        <v>77</v>
      </c>
      <c r="M324" t="s">
        <v>711</v>
      </c>
      <c r="N324" t="s">
        <v>208</v>
      </c>
      <c r="O324" t="s">
        <v>80</v>
      </c>
      <c r="P324" t="s">
        <v>694</v>
      </c>
      <c r="Q324" t="s"/>
      <c r="R324" t="s">
        <v>81</v>
      </c>
      <c r="S324" t="s">
        <v>712</v>
      </c>
      <c r="T324" t="s">
        <v>83</v>
      </c>
      <c r="U324" t="s"/>
      <c r="V324" t="s">
        <v>84</v>
      </c>
      <c r="W324" t="s">
        <v>85</v>
      </c>
      <c r="X324" t="s"/>
      <c r="Y324" t="s">
        <v>86</v>
      </c>
      <c r="Z324">
        <f>HYPERLINK("https://hotelmonitor-cachepage.eclerx.com/savepage/tk_15429539377747722_sr_2036.html","info")</f>
        <v/>
      </c>
      <c r="AA324" t="n">
        <v>547144</v>
      </c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89</v>
      </c>
      <c r="AO324" t="s">
        <v>266</v>
      </c>
      <c r="AP324" t="n">
        <v>19</v>
      </c>
      <c r="AQ324" t="s">
        <v>91</v>
      </c>
      <c r="AR324" t="s">
        <v>71</v>
      </c>
      <c r="AS324" t="s"/>
      <c r="AT324" t="s">
        <v>92</v>
      </c>
      <c r="AU324" t="s"/>
      <c r="AV324" t="s">
        <v>93</v>
      </c>
      <c r="AW324" t="s"/>
      <c r="AX324" t="s"/>
      <c r="AY324" t="n">
        <v>3347005</v>
      </c>
      <c r="AZ324" t="s">
        <v>698</v>
      </c>
      <c r="BA324" t="s"/>
      <c r="BB324" t="n">
        <v>1537862</v>
      </c>
      <c r="BC324" t="n">
        <v>98.8268092274666</v>
      </c>
      <c r="BD324" t="n">
        <v>8.03310580854987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108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694</v>
      </c>
      <c r="F325" t="n">
        <v>3484029</v>
      </c>
      <c r="G325" t="s">
        <v>74</v>
      </c>
      <c r="H325" t="s">
        <v>75</v>
      </c>
      <c r="I325" t="s"/>
      <c r="J325" t="s">
        <v>76</v>
      </c>
      <c r="K325" t="n">
        <v>74.45</v>
      </c>
      <c r="L325" t="s">
        <v>77</v>
      </c>
      <c r="M325" t="s">
        <v>711</v>
      </c>
      <c r="N325" t="s">
        <v>208</v>
      </c>
      <c r="O325" t="s">
        <v>80</v>
      </c>
      <c r="P325" t="s">
        <v>694</v>
      </c>
      <c r="Q325" t="s"/>
      <c r="R325" t="s">
        <v>81</v>
      </c>
      <c r="S325" t="s">
        <v>712</v>
      </c>
      <c r="T325" t="s">
        <v>83</v>
      </c>
      <c r="U325" t="s"/>
      <c r="V325" t="s">
        <v>84</v>
      </c>
      <c r="W325" t="s">
        <v>85</v>
      </c>
      <c r="X325" t="s"/>
      <c r="Y325" t="s">
        <v>86</v>
      </c>
      <c r="Z325">
        <f>HYPERLINK("https://hotelmonitor-cachepage.eclerx.com/savepage/tk_15429539377747722_sr_2036.html","info")</f>
        <v/>
      </c>
      <c r="AA325" t="n">
        <v>547144</v>
      </c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89</v>
      </c>
      <c r="AO325" t="s">
        <v>266</v>
      </c>
      <c r="AP325" t="n">
        <v>19</v>
      </c>
      <c r="AQ325" t="s">
        <v>91</v>
      </c>
      <c r="AR325" t="s">
        <v>109</v>
      </c>
      <c r="AS325" t="s"/>
      <c r="AT325" t="s">
        <v>92</v>
      </c>
      <c r="AU325" t="s"/>
      <c r="AV325" t="s">
        <v>93</v>
      </c>
      <c r="AW325" t="s"/>
      <c r="AX325" t="s"/>
      <c r="AY325" t="n">
        <v>3347005</v>
      </c>
      <c r="AZ325" t="s">
        <v>698</v>
      </c>
      <c r="BA325" t="s"/>
      <c r="BB325" t="n">
        <v>1537862</v>
      </c>
      <c r="BC325" t="n">
        <v>98.8268092274666</v>
      </c>
      <c r="BD325" t="n">
        <v>8.03310580854987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108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694</v>
      </c>
      <c r="F326" t="n">
        <v>3484029</v>
      </c>
      <c r="G326" t="s">
        <v>74</v>
      </c>
      <c r="H326" t="s">
        <v>75</v>
      </c>
      <c r="I326" t="s"/>
      <c r="J326" t="s">
        <v>76</v>
      </c>
      <c r="K326" t="n">
        <v>75.94</v>
      </c>
      <c r="L326" t="s">
        <v>77</v>
      </c>
      <c r="M326" t="s">
        <v>713</v>
      </c>
      <c r="N326" t="s">
        <v>208</v>
      </c>
      <c r="O326" t="s">
        <v>80</v>
      </c>
      <c r="P326" t="s">
        <v>694</v>
      </c>
      <c r="Q326" t="s"/>
      <c r="R326" t="s">
        <v>81</v>
      </c>
      <c r="S326" t="s">
        <v>714</v>
      </c>
      <c r="T326" t="s">
        <v>83</v>
      </c>
      <c r="U326" t="s"/>
      <c r="V326" t="s">
        <v>84</v>
      </c>
      <c r="W326" t="s">
        <v>173</v>
      </c>
      <c r="X326" t="s"/>
      <c r="Y326" t="s">
        <v>86</v>
      </c>
      <c r="Z326">
        <f>HYPERLINK("https://hotelmonitor-cachepage.eclerx.com/savepage/tk_15429539377747722_sr_2036.html","info")</f>
        <v/>
      </c>
      <c r="AA326" t="n">
        <v>547144</v>
      </c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89</v>
      </c>
      <c r="AO326" t="s">
        <v>715</v>
      </c>
      <c r="AP326" t="n">
        <v>19</v>
      </c>
      <c r="AQ326" t="s">
        <v>91</v>
      </c>
      <c r="AR326" t="s">
        <v>71</v>
      </c>
      <c r="AS326" t="s"/>
      <c r="AT326" t="s">
        <v>92</v>
      </c>
      <c r="AU326" t="s"/>
      <c r="AV326" t="s">
        <v>93</v>
      </c>
      <c r="AW326" t="s"/>
      <c r="AX326" t="s"/>
      <c r="AY326" t="n">
        <v>3347005</v>
      </c>
      <c r="AZ326" t="s">
        <v>698</v>
      </c>
      <c r="BA326" t="s"/>
      <c r="BB326" t="n">
        <v>1537862</v>
      </c>
      <c r="BC326" t="n">
        <v>98.8268092274666</v>
      </c>
      <c r="BD326" t="n">
        <v>8.03310580854987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108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694</v>
      </c>
      <c r="F327" t="n">
        <v>3484029</v>
      </c>
      <c r="G327" t="s">
        <v>74</v>
      </c>
      <c r="H327" t="s">
        <v>75</v>
      </c>
      <c r="I327" t="s"/>
      <c r="J327" t="s">
        <v>76</v>
      </c>
      <c r="K327" t="n">
        <v>75.94</v>
      </c>
      <c r="L327" t="s">
        <v>77</v>
      </c>
      <c r="M327" t="s">
        <v>713</v>
      </c>
      <c r="N327" t="s">
        <v>208</v>
      </c>
      <c r="O327" t="s">
        <v>80</v>
      </c>
      <c r="P327" t="s">
        <v>694</v>
      </c>
      <c r="Q327" t="s"/>
      <c r="R327" t="s">
        <v>81</v>
      </c>
      <c r="S327" t="s">
        <v>714</v>
      </c>
      <c r="T327" t="s">
        <v>83</v>
      </c>
      <c r="U327" t="s"/>
      <c r="V327" t="s">
        <v>84</v>
      </c>
      <c r="W327" t="s">
        <v>173</v>
      </c>
      <c r="X327" t="s"/>
      <c r="Y327" t="s">
        <v>86</v>
      </c>
      <c r="Z327">
        <f>HYPERLINK("https://hotelmonitor-cachepage.eclerx.com/savepage/tk_15429539377747722_sr_2036.html","info")</f>
        <v/>
      </c>
      <c r="AA327" t="n">
        <v>547144</v>
      </c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89</v>
      </c>
      <c r="AO327" t="s">
        <v>715</v>
      </c>
      <c r="AP327" t="n">
        <v>19</v>
      </c>
      <c r="AQ327" t="s">
        <v>91</v>
      </c>
      <c r="AR327" t="s">
        <v>71</v>
      </c>
      <c r="AS327" t="s"/>
      <c r="AT327" t="s">
        <v>92</v>
      </c>
      <c r="AU327" t="s"/>
      <c r="AV327" t="s">
        <v>93</v>
      </c>
      <c r="AW327" t="s"/>
      <c r="AX327" t="s"/>
      <c r="AY327" t="n">
        <v>3347005</v>
      </c>
      <c r="AZ327" t="s">
        <v>698</v>
      </c>
      <c r="BA327" t="s"/>
      <c r="BB327" t="n">
        <v>1537862</v>
      </c>
      <c r="BC327" t="n">
        <v>98.8268092274666</v>
      </c>
      <c r="BD327" t="n">
        <v>8.03310580854987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108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694</v>
      </c>
      <c r="F328" t="n">
        <v>3484029</v>
      </c>
      <c r="G328" t="s">
        <v>74</v>
      </c>
      <c r="H328" t="s">
        <v>75</v>
      </c>
      <c r="I328" t="s"/>
      <c r="J328" t="s">
        <v>76</v>
      </c>
      <c r="K328" t="n">
        <v>75.94</v>
      </c>
      <c r="L328" t="s">
        <v>77</v>
      </c>
      <c r="M328" t="s">
        <v>713</v>
      </c>
      <c r="N328" t="s">
        <v>208</v>
      </c>
      <c r="O328" t="s">
        <v>80</v>
      </c>
      <c r="P328" t="s">
        <v>694</v>
      </c>
      <c r="Q328" t="s"/>
      <c r="R328" t="s">
        <v>81</v>
      </c>
      <c r="S328" t="s">
        <v>714</v>
      </c>
      <c r="T328" t="s">
        <v>83</v>
      </c>
      <c r="U328" t="s"/>
      <c r="V328" t="s">
        <v>84</v>
      </c>
      <c r="W328" t="s">
        <v>173</v>
      </c>
      <c r="X328" t="s"/>
      <c r="Y328" t="s">
        <v>86</v>
      </c>
      <c r="Z328">
        <f>HYPERLINK("https://hotelmonitor-cachepage.eclerx.com/savepage/tk_15429539377747722_sr_2036.html","info")</f>
        <v/>
      </c>
      <c r="AA328" t="n">
        <v>547144</v>
      </c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89</v>
      </c>
      <c r="AO328" t="s">
        <v>715</v>
      </c>
      <c r="AP328" t="n">
        <v>19</v>
      </c>
      <c r="AQ328" t="s">
        <v>91</v>
      </c>
      <c r="AR328" t="s">
        <v>109</v>
      </c>
      <c r="AS328" t="s"/>
      <c r="AT328" t="s">
        <v>92</v>
      </c>
      <c r="AU328" t="s"/>
      <c r="AV328" t="s">
        <v>93</v>
      </c>
      <c r="AW328" t="s"/>
      <c r="AX328" t="s"/>
      <c r="AY328" t="n">
        <v>3347005</v>
      </c>
      <c r="AZ328" t="s">
        <v>698</v>
      </c>
      <c r="BA328" t="s"/>
      <c r="BB328" t="n">
        <v>1537862</v>
      </c>
      <c r="BC328" t="n">
        <v>98.8268092274666</v>
      </c>
      <c r="BD328" t="n">
        <v>8.03310580854987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108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694</v>
      </c>
      <c r="F329" t="n">
        <v>3484029</v>
      </c>
      <c r="G329" t="s">
        <v>74</v>
      </c>
      <c r="H329" t="s">
        <v>75</v>
      </c>
      <c r="I329" t="s"/>
      <c r="J329" t="s">
        <v>76</v>
      </c>
      <c r="K329" t="n">
        <v>75.94</v>
      </c>
      <c r="L329" t="s">
        <v>77</v>
      </c>
      <c r="M329" t="s">
        <v>713</v>
      </c>
      <c r="N329" t="s">
        <v>208</v>
      </c>
      <c r="O329" t="s">
        <v>80</v>
      </c>
      <c r="P329" t="s">
        <v>694</v>
      </c>
      <c r="Q329" t="s"/>
      <c r="R329" t="s">
        <v>81</v>
      </c>
      <c r="S329" t="s">
        <v>714</v>
      </c>
      <c r="T329" t="s">
        <v>83</v>
      </c>
      <c r="U329" t="s"/>
      <c r="V329" t="s">
        <v>84</v>
      </c>
      <c r="W329" t="s">
        <v>173</v>
      </c>
      <c r="X329" t="s"/>
      <c r="Y329" t="s">
        <v>86</v>
      </c>
      <c r="Z329">
        <f>HYPERLINK("https://hotelmonitor-cachepage.eclerx.com/savepage/tk_15429539377747722_sr_2036.html","info")</f>
        <v/>
      </c>
      <c r="AA329" t="n">
        <v>547144</v>
      </c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89</v>
      </c>
      <c r="AO329" t="s">
        <v>715</v>
      </c>
      <c r="AP329" t="n">
        <v>19</v>
      </c>
      <c r="AQ329" t="s">
        <v>91</v>
      </c>
      <c r="AR329" t="s">
        <v>109</v>
      </c>
      <c r="AS329" t="s"/>
      <c r="AT329" t="s">
        <v>92</v>
      </c>
      <c r="AU329" t="s"/>
      <c r="AV329" t="s">
        <v>93</v>
      </c>
      <c r="AW329" t="s"/>
      <c r="AX329" t="s"/>
      <c r="AY329" t="n">
        <v>3347005</v>
      </c>
      <c r="AZ329" t="s">
        <v>698</v>
      </c>
      <c r="BA329" t="s"/>
      <c r="BB329" t="n">
        <v>1537862</v>
      </c>
      <c r="BC329" t="n">
        <v>98.8268092274666</v>
      </c>
      <c r="BD329" t="n">
        <v>8.03310580854987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108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694</v>
      </c>
      <c r="F330" t="n">
        <v>3484029</v>
      </c>
      <c r="G330" t="s">
        <v>74</v>
      </c>
      <c r="H330" t="s">
        <v>75</v>
      </c>
      <c r="I330" t="s"/>
      <c r="J330" t="s">
        <v>76</v>
      </c>
      <c r="K330" t="n">
        <v>78.58</v>
      </c>
      <c r="L330" t="s">
        <v>77</v>
      </c>
      <c r="M330" t="s">
        <v>524</v>
      </c>
      <c r="N330" t="s">
        <v>208</v>
      </c>
      <c r="O330" t="s">
        <v>80</v>
      </c>
      <c r="P330" t="s">
        <v>694</v>
      </c>
      <c r="Q330" t="s"/>
      <c r="R330" t="s">
        <v>81</v>
      </c>
      <c r="S330" t="s">
        <v>716</v>
      </c>
      <c r="T330" t="s">
        <v>83</v>
      </c>
      <c r="U330" t="s"/>
      <c r="V330" t="s">
        <v>84</v>
      </c>
      <c r="W330" t="s">
        <v>85</v>
      </c>
      <c r="X330" t="s"/>
      <c r="Y330" t="s">
        <v>86</v>
      </c>
      <c r="Z330">
        <f>HYPERLINK("https://hotelmonitor-cachepage.eclerx.com/savepage/tk_15429539377747722_sr_2036.html","info")</f>
        <v/>
      </c>
      <c r="AA330" t="n">
        <v>547144</v>
      </c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89</v>
      </c>
      <c r="AO330" t="s">
        <v>269</v>
      </c>
      <c r="AP330" t="n">
        <v>19</v>
      </c>
      <c r="AQ330" t="s">
        <v>91</v>
      </c>
      <c r="AR330" t="s">
        <v>71</v>
      </c>
      <c r="AS330" t="s"/>
      <c r="AT330" t="s">
        <v>92</v>
      </c>
      <c r="AU330" t="s"/>
      <c r="AV330" t="s">
        <v>93</v>
      </c>
      <c r="AW330" t="s"/>
      <c r="AX330" t="s"/>
      <c r="AY330" t="n">
        <v>3347005</v>
      </c>
      <c r="AZ330" t="s">
        <v>698</v>
      </c>
      <c r="BA330" t="s"/>
      <c r="BB330" t="n">
        <v>1537862</v>
      </c>
      <c r="BC330" t="n">
        <v>98.8268092274666</v>
      </c>
      <c r="BD330" t="n">
        <v>8.03310580854987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108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694</v>
      </c>
      <c r="F331" t="n">
        <v>3484029</v>
      </c>
      <c r="G331" t="s">
        <v>74</v>
      </c>
      <c r="H331" t="s">
        <v>75</v>
      </c>
      <c r="I331" t="s"/>
      <c r="J331" t="s">
        <v>76</v>
      </c>
      <c r="K331" t="n">
        <v>78.58</v>
      </c>
      <c r="L331" t="s">
        <v>77</v>
      </c>
      <c r="M331" t="s">
        <v>524</v>
      </c>
      <c r="N331" t="s">
        <v>208</v>
      </c>
      <c r="O331" t="s">
        <v>80</v>
      </c>
      <c r="P331" t="s">
        <v>694</v>
      </c>
      <c r="Q331" t="s"/>
      <c r="R331" t="s">
        <v>81</v>
      </c>
      <c r="S331" t="s">
        <v>716</v>
      </c>
      <c r="T331" t="s">
        <v>83</v>
      </c>
      <c r="U331" t="s"/>
      <c r="V331" t="s">
        <v>84</v>
      </c>
      <c r="W331" t="s">
        <v>85</v>
      </c>
      <c r="X331" t="s"/>
      <c r="Y331" t="s">
        <v>86</v>
      </c>
      <c r="Z331">
        <f>HYPERLINK("https://hotelmonitor-cachepage.eclerx.com/savepage/tk_15429539377747722_sr_2036.html","info")</f>
        <v/>
      </c>
      <c r="AA331" t="n">
        <v>547144</v>
      </c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89</v>
      </c>
      <c r="AO331" t="s">
        <v>269</v>
      </c>
      <c r="AP331" t="n">
        <v>19</v>
      </c>
      <c r="AQ331" t="s">
        <v>91</v>
      </c>
      <c r="AR331" t="s">
        <v>71</v>
      </c>
      <c r="AS331" t="s"/>
      <c r="AT331" t="s">
        <v>92</v>
      </c>
      <c r="AU331" t="s"/>
      <c r="AV331" t="s">
        <v>93</v>
      </c>
      <c r="AW331" t="s"/>
      <c r="AX331" t="s"/>
      <c r="AY331" t="n">
        <v>3347005</v>
      </c>
      <c r="AZ331" t="s">
        <v>698</v>
      </c>
      <c r="BA331" t="s"/>
      <c r="BB331" t="n">
        <v>1537862</v>
      </c>
      <c r="BC331" t="n">
        <v>98.8268092274666</v>
      </c>
      <c r="BD331" t="n">
        <v>8.03310580854987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108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694</v>
      </c>
      <c r="F332" t="n">
        <v>3484029</v>
      </c>
      <c r="G332" t="s">
        <v>74</v>
      </c>
      <c r="H332" t="s">
        <v>75</v>
      </c>
      <c r="I332" t="s"/>
      <c r="J332" t="s">
        <v>76</v>
      </c>
      <c r="K332" t="n">
        <v>78.58</v>
      </c>
      <c r="L332" t="s">
        <v>77</v>
      </c>
      <c r="M332" t="s">
        <v>524</v>
      </c>
      <c r="N332" t="s">
        <v>208</v>
      </c>
      <c r="O332" t="s">
        <v>80</v>
      </c>
      <c r="P332" t="s">
        <v>694</v>
      </c>
      <c r="Q332" t="s"/>
      <c r="R332" t="s">
        <v>81</v>
      </c>
      <c r="S332" t="s">
        <v>716</v>
      </c>
      <c r="T332" t="s">
        <v>83</v>
      </c>
      <c r="U332" t="s"/>
      <c r="V332" t="s">
        <v>84</v>
      </c>
      <c r="W332" t="s">
        <v>85</v>
      </c>
      <c r="X332" t="s"/>
      <c r="Y332" t="s">
        <v>86</v>
      </c>
      <c r="Z332">
        <f>HYPERLINK("https://hotelmonitor-cachepage.eclerx.com/savepage/tk_15429539377747722_sr_2036.html","info")</f>
        <v/>
      </c>
      <c r="AA332" t="n">
        <v>547144</v>
      </c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89</v>
      </c>
      <c r="AO332" t="s">
        <v>269</v>
      </c>
      <c r="AP332" t="n">
        <v>19</v>
      </c>
      <c r="AQ332" t="s">
        <v>91</v>
      </c>
      <c r="AR332" t="s">
        <v>109</v>
      </c>
      <c r="AS332" t="s"/>
      <c r="AT332" t="s">
        <v>92</v>
      </c>
      <c r="AU332" t="s"/>
      <c r="AV332" t="s">
        <v>93</v>
      </c>
      <c r="AW332" t="s"/>
      <c r="AX332" t="s"/>
      <c r="AY332" t="n">
        <v>3347005</v>
      </c>
      <c r="AZ332" t="s">
        <v>698</v>
      </c>
      <c r="BA332" t="s"/>
      <c r="BB332" t="n">
        <v>1537862</v>
      </c>
      <c r="BC332" t="n">
        <v>98.8268092274666</v>
      </c>
      <c r="BD332" t="n">
        <v>8.03310580854987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108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694</v>
      </c>
      <c r="F333" t="n">
        <v>3484029</v>
      </c>
      <c r="G333" t="s">
        <v>74</v>
      </c>
      <c r="H333" t="s">
        <v>75</v>
      </c>
      <c r="I333" t="s"/>
      <c r="J333" t="s">
        <v>76</v>
      </c>
      <c r="K333" t="n">
        <v>78.58</v>
      </c>
      <c r="L333" t="s">
        <v>77</v>
      </c>
      <c r="M333" t="s">
        <v>524</v>
      </c>
      <c r="N333" t="s">
        <v>208</v>
      </c>
      <c r="O333" t="s">
        <v>80</v>
      </c>
      <c r="P333" t="s">
        <v>694</v>
      </c>
      <c r="Q333" t="s"/>
      <c r="R333" t="s">
        <v>81</v>
      </c>
      <c r="S333" t="s">
        <v>716</v>
      </c>
      <c r="T333" t="s">
        <v>83</v>
      </c>
      <c r="U333" t="s"/>
      <c r="V333" t="s">
        <v>84</v>
      </c>
      <c r="W333" t="s">
        <v>85</v>
      </c>
      <c r="X333" t="s"/>
      <c r="Y333" t="s">
        <v>86</v>
      </c>
      <c r="Z333">
        <f>HYPERLINK("https://hotelmonitor-cachepage.eclerx.com/savepage/tk_15429539377747722_sr_2036.html","info")</f>
        <v/>
      </c>
      <c r="AA333" t="n">
        <v>547144</v>
      </c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89</v>
      </c>
      <c r="AO333" t="s">
        <v>269</v>
      </c>
      <c r="AP333" t="n">
        <v>19</v>
      </c>
      <c r="AQ333" t="s">
        <v>91</v>
      </c>
      <c r="AR333" t="s">
        <v>109</v>
      </c>
      <c r="AS333" t="s"/>
      <c r="AT333" t="s">
        <v>92</v>
      </c>
      <c r="AU333" t="s"/>
      <c r="AV333" t="s">
        <v>93</v>
      </c>
      <c r="AW333" t="s"/>
      <c r="AX333" t="s"/>
      <c r="AY333" t="n">
        <v>3347005</v>
      </c>
      <c r="AZ333" t="s">
        <v>698</v>
      </c>
      <c r="BA333" t="s"/>
      <c r="BB333" t="n">
        <v>1537862</v>
      </c>
      <c r="BC333" t="n">
        <v>98.8268092274666</v>
      </c>
      <c r="BD333" t="n">
        <v>8.03310580854987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108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694</v>
      </c>
      <c r="F334" t="n">
        <v>3484029</v>
      </c>
      <c r="G334" t="s">
        <v>74</v>
      </c>
      <c r="H334" t="s">
        <v>75</v>
      </c>
      <c r="I334" t="s"/>
      <c r="J334" t="s">
        <v>76</v>
      </c>
      <c r="K334" t="n">
        <v>80.68000000000001</v>
      </c>
      <c r="L334" t="s">
        <v>77</v>
      </c>
      <c r="M334" t="s">
        <v>717</v>
      </c>
      <c r="N334" t="s">
        <v>343</v>
      </c>
      <c r="O334" t="s">
        <v>80</v>
      </c>
      <c r="P334" t="s">
        <v>694</v>
      </c>
      <c r="Q334" t="s"/>
      <c r="R334" t="s">
        <v>81</v>
      </c>
      <c r="S334" t="s">
        <v>718</v>
      </c>
      <c r="T334" t="s">
        <v>83</v>
      </c>
      <c r="U334" t="s"/>
      <c r="V334" t="s">
        <v>84</v>
      </c>
      <c r="W334" t="s">
        <v>85</v>
      </c>
      <c r="X334" t="s"/>
      <c r="Y334" t="s">
        <v>86</v>
      </c>
      <c r="Z334">
        <f>HYPERLINK("https://hotelmonitor-cachepage.eclerx.com/savepage/tk_15429539377747722_sr_2036.html","info")</f>
        <v/>
      </c>
      <c r="AA334" t="n">
        <v>547144</v>
      </c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89</v>
      </c>
      <c r="AO334" t="s">
        <v>707</v>
      </c>
      <c r="AP334" t="n">
        <v>19</v>
      </c>
      <c r="AQ334" t="s">
        <v>91</v>
      </c>
      <c r="AR334" t="s">
        <v>71</v>
      </c>
      <c r="AS334" t="s"/>
      <c r="AT334" t="s">
        <v>92</v>
      </c>
      <c r="AU334" t="s"/>
      <c r="AV334" t="s">
        <v>93</v>
      </c>
      <c r="AW334" t="s"/>
      <c r="AX334" t="s"/>
      <c r="AY334" t="n">
        <v>3347005</v>
      </c>
      <c r="AZ334" t="s">
        <v>698</v>
      </c>
      <c r="BA334" t="s"/>
      <c r="BB334" t="n">
        <v>1537862</v>
      </c>
      <c r="BC334" t="n">
        <v>98.8268092274666</v>
      </c>
      <c r="BD334" t="n">
        <v>8.03310580854987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108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694</v>
      </c>
      <c r="F335" t="n">
        <v>3484029</v>
      </c>
      <c r="G335" t="s">
        <v>74</v>
      </c>
      <c r="H335" t="s">
        <v>75</v>
      </c>
      <c r="I335" t="s"/>
      <c r="J335" t="s">
        <v>76</v>
      </c>
      <c r="K335" t="n">
        <v>80.68000000000001</v>
      </c>
      <c r="L335" t="s">
        <v>77</v>
      </c>
      <c r="M335" t="s">
        <v>717</v>
      </c>
      <c r="N335" t="s">
        <v>343</v>
      </c>
      <c r="O335" t="s">
        <v>80</v>
      </c>
      <c r="P335" t="s">
        <v>694</v>
      </c>
      <c r="Q335" t="s"/>
      <c r="R335" t="s">
        <v>81</v>
      </c>
      <c r="S335" t="s">
        <v>718</v>
      </c>
      <c r="T335" t="s">
        <v>83</v>
      </c>
      <c r="U335" t="s"/>
      <c r="V335" t="s">
        <v>84</v>
      </c>
      <c r="W335" t="s">
        <v>85</v>
      </c>
      <c r="X335" t="s"/>
      <c r="Y335" t="s">
        <v>86</v>
      </c>
      <c r="Z335">
        <f>HYPERLINK("https://hotelmonitor-cachepage.eclerx.com/savepage/tk_15429539377747722_sr_2036.html","info")</f>
        <v/>
      </c>
      <c r="AA335" t="n">
        <v>547144</v>
      </c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89</v>
      </c>
      <c r="AO335" t="s">
        <v>707</v>
      </c>
      <c r="AP335" t="n">
        <v>19</v>
      </c>
      <c r="AQ335" t="s">
        <v>91</v>
      </c>
      <c r="AR335" t="s">
        <v>109</v>
      </c>
      <c r="AS335" t="s"/>
      <c r="AT335" t="s">
        <v>92</v>
      </c>
      <c r="AU335" t="s"/>
      <c r="AV335" t="s">
        <v>93</v>
      </c>
      <c r="AW335" t="s"/>
      <c r="AX335" t="s"/>
      <c r="AY335" t="n">
        <v>3347005</v>
      </c>
      <c r="AZ335" t="s">
        <v>698</v>
      </c>
      <c r="BA335" t="s"/>
      <c r="BB335" t="n">
        <v>1537862</v>
      </c>
      <c r="BC335" t="n">
        <v>98.8268092274666</v>
      </c>
      <c r="BD335" t="n">
        <v>8.03310580854987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108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694</v>
      </c>
      <c r="F336" t="n">
        <v>3484029</v>
      </c>
      <c r="G336" t="s">
        <v>74</v>
      </c>
      <c r="H336" t="s">
        <v>75</v>
      </c>
      <c r="I336" t="s"/>
      <c r="J336" t="s">
        <v>76</v>
      </c>
      <c r="K336" t="n">
        <v>85.16</v>
      </c>
      <c r="L336" t="s">
        <v>77</v>
      </c>
      <c r="M336" t="s">
        <v>719</v>
      </c>
      <c r="N336" t="s">
        <v>343</v>
      </c>
      <c r="O336" t="s">
        <v>80</v>
      </c>
      <c r="P336" t="s">
        <v>694</v>
      </c>
      <c r="Q336" t="s"/>
      <c r="R336" t="s">
        <v>81</v>
      </c>
      <c r="S336" t="s">
        <v>720</v>
      </c>
      <c r="T336" t="s">
        <v>83</v>
      </c>
      <c r="U336" t="s"/>
      <c r="V336" t="s">
        <v>84</v>
      </c>
      <c r="W336" t="s">
        <v>85</v>
      </c>
      <c r="X336" t="s"/>
      <c r="Y336" t="s">
        <v>86</v>
      </c>
      <c r="Z336">
        <f>HYPERLINK("https://hotelmonitor-cachepage.eclerx.com/savepage/tk_15429539377747722_sr_2036.html","info")</f>
        <v/>
      </c>
      <c r="AA336" t="n">
        <v>547144</v>
      </c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89</v>
      </c>
      <c r="AO336" t="s">
        <v>715</v>
      </c>
      <c r="AP336" t="n">
        <v>19</v>
      </c>
      <c r="AQ336" t="s">
        <v>91</v>
      </c>
      <c r="AR336" t="s">
        <v>71</v>
      </c>
      <c r="AS336" t="s"/>
      <c r="AT336" t="s">
        <v>92</v>
      </c>
      <c r="AU336" t="s"/>
      <c r="AV336" t="s">
        <v>93</v>
      </c>
      <c r="AW336" t="s"/>
      <c r="AX336" t="s"/>
      <c r="AY336" t="n">
        <v>3347005</v>
      </c>
      <c r="AZ336" t="s">
        <v>698</v>
      </c>
      <c r="BA336" t="s"/>
      <c r="BB336" t="n">
        <v>1537862</v>
      </c>
      <c r="BC336" t="n">
        <v>98.8268092274666</v>
      </c>
      <c r="BD336" t="n">
        <v>8.03310580854987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108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694</v>
      </c>
      <c r="F337" t="n">
        <v>3484029</v>
      </c>
      <c r="G337" t="s">
        <v>74</v>
      </c>
      <c r="H337" t="s">
        <v>75</v>
      </c>
      <c r="I337" t="s"/>
      <c r="J337" t="s">
        <v>76</v>
      </c>
      <c r="K337" t="n">
        <v>85.16</v>
      </c>
      <c r="L337" t="s">
        <v>77</v>
      </c>
      <c r="M337" t="s">
        <v>719</v>
      </c>
      <c r="N337" t="s">
        <v>343</v>
      </c>
      <c r="O337" t="s">
        <v>80</v>
      </c>
      <c r="P337" t="s">
        <v>694</v>
      </c>
      <c r="Q337" t="s"/>
      <c r="R337" t="s">
        <v>81</v>
      </c>
      <c r="S337" t="s">
        <v>720</v>
      </c>
      <c r="T337" t="s">
        <v>83</v>
      </c>
      <c r="U337" t="s"/>
      <c r="V337" t="s">
        <v>84</v>
      </c>
      <c r="W337" t="s">
        <v>85</v>
      </c>
      <c r="X337" t="s"/>
      <c r="Y337" t="s">
        <v>86</v>
      </c>
      <c r="Z337">
        <f>HYPERLINK("https://hotelmonitor-cachepage.eclerx.com/savepage/tk_15429539377747722_sr_2036.html","info")</f>
        <v/>
      </c>
      <c r="AA337" t="n">
        <v>547144</v>
      </c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89</v>
      </c>
      <c r="AO337" t="s">
        <v>715</v>
      </c>
      <c r="AP337" t="n">
        <v>19</v>
      </c>
      <c r="AQ337" t="s">
        <v>91</v>
      </c>
      <c r="AR337" t="s">
        <v>71</v>
      </c>
      <c r="AS337" t="s"/>
      <c r="AT337" t="s">
        <v>92</v>
      </c>
      <c r="AU337" t="s"/>
      <c r="AV337" t="s">
        <v>93</v>
      </c>
      <c r="AW337" t="s"/>
      <c r="AX337" t="s"/>
      <c r="AY337" t="n">
        <v>3347005</v>
      </c>
      <c r="AZ337" t="s">
        <v>698</v>
      </c>
      <c r="BA337" t="s"/>
      <c r="BB337" t="n">
        <v>1537862</v>
      </c>
      <c r="BC337" t="n">
        <v>98.8268092274666</v>
      </c>
      <c r="BD337" t="n">
        <v>8.03310580854987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108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694</v>
      </c>
      <c r="F338" t="n">
        <v>3484029</v>
      </c>
      <c r="G338" t="s">
        <v>74</v>
      </c>
      <c r="H338" t="s">
        <v>75</v>
      </c>
      <c r="I338" t="s"/>
      <c r="J338" t="s">
        <v>76</v>
      </c>
      <c r="K338" t="n">
        <v>85.16</v>
      </c>
      <c r="L338" t="s">
        <v>77</v>
      </c>
      <c r="M338" t="s">
        <v>719</v>
      </c>
      <c r="N338" t="s">
        <v>343</v>
      </c>
      <c r="O338" t="s">
        <v>80</v>
      </c>
      <c r="P338" t="s">
        <v>694</v>
      </c>
      <c r="Q338" t="s"/>
      <c r="R338" t="s">
        <v>81</v>
      </c>
      <c r="S338" t="s">
        <v>720</v>
      </c>
      <c r="T338" t="s">
        <v>83</v>
      </c>
      <c r="U338" t="s"/>
      <c r="V338" t="s">
        <v>84</v>
      </c>
      <c r="W338" t="s">
        <v>85</v>
      </c>
      <c r="X338" t="s"/>
      <c r="Y338" t="s">
        <v>86</v>
      </c>
      <c r="Z338">
        <f>HYPERLINK("https://hotelmonitor-cachepage.eclerx.com/savepage/tk_15429539377747722_sr_2036.html","info")</f>
        <v/>
      </c>
      <c r="AA338" t="n">
        <v>547144</v>
      </c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89</v>
      </c>
      <c r="AO338" t="s">
        <v>715</v>
      </c>
      <c r="AP338" t="n">
        <v>19</v>
      </c>
      <c r="AQ338" t="s">
        <v>91</v>
      </c>
      <c r="AR338" t="s">
        <v>109</v>
      </c>
      <c r="AS338" t="s"/>
      <c r="AT338" t="s">
        <v>92</v>
      </c>
      <c r="AU338" t="s"/>
      <c r="AV338" t="s">
        <v>93</v>
      </c>
      <c r="AW338" t="s"/>
      <c r="AX338" t="s"/>
      <c r="AY338" t="n">
        <v>3347005</v>
      </c>
      <c r="AZ338" t="s">
        <v>698</v>
      </c>
      <c r="BA338" t="s"/>
      <c r="BB338" t="n">
        <v>1537862</v>
      </c>
      <c r="BC338" t="n">
        <v>98.8268092274666</v>
      </c>
      <c r="BD338" t="n">
        <v>8.03310580854987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108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694</v>
      </c>
      <c r="F339" t="n">
        <v>3484029</v>
      </c>
      <c r="G339" t="s">
        <v>74</v>
      </c>
      <c r="H339" t="s">
        <v>75</v>
      </c>
      <c r="I339" t="s"/>
      <c r="J339" t="s">
        <v>76</v>
      </c>
      <c r="K339" t="n">
        <v>85.16</v>
      </c>
      <c r="L339" t="s">
        <v>77</v>
      </c>
      <c r="M339" t="s">
        <v>719</v>
      </c>
      <c r="N339" t="s">
        <v>343</v>
      </c>
      <c r="O339" t="s">
        <v>80</v>
      </c>
      <c r="P339" t="s">
        <v>694</v>
      </c>
      <c r="Q339" t="s"/>
      <c r="R339" t="s">
        <v>81</v>
      </c>
      <c r="S339" t="s">
        <v>720</v>
      </c>
      <c r="T339" t="s">
        <v>83</v>
      </c>
      <c r="U339" t="s"/>
      <c r="V339" t="s">
        <v>84</v>
      </c>
      <c r="W339" t="s">
        <v>85</v>
      </c>
      <c r="X339" t="s"/>
      <c r="Y339" t="s">
        <v>86</v>
      </c>
      <c r="Z339">
        <f>HYPERLINK("https://hotelmonitor-cachepage.eclerx.com/savepage/tk_15429539377747722_sr_2036.html","info")</f>
        <v/>
      </c>
      <c r="AA339" t="n">
        <v>547144</v>
      </c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89</v>
      </c>
      <c r="AO339" t="s">
        <v>715</v>
      </c>
      <c r="AP339" t="n">
        <v>19</v>
      </c>
      <c r="AQ339" t="s">
        <v>91</v>
      </c>
      <c r="AR339" t="s">
        <v>109</v>
      </c>
      <c r="AS339" t="s"/>
      <c r="AT339" t="s">
        <v>92</v>
      </c>
      <c r="AU339" t="s"/>
      <c r="AV339" t="s">
        <v>93</v>
      </c>
      <c r="AW339" t="s"/>
      <c r="AX339" t="s"/>
      <c r="AY339" t="n">
        <v>3347005</v>
      </c>
      <c r="AZ339" t="s">
        <v>698</v>
      </c>
      <c r="BA339" t="s"/>
      <c r="BB339" t="n">
        <v>1537862</v>
      </c>
      <c r="BC339" t="n">
        <v>98.8268092274666</v>
      </c>
      <c r="BD339" t="n">
        <v>8.03310580854987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108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694</v>
      </c>
      <c r="F340" t="n">
        <v>3484029</v>
      </c>
      <c r="G340" t="s">
        <v>74</v>
      </c>
      <c r="H340" t="s">
        <v>75</v>
      </c>
      <c r="I340" t="s"/>
      <c r="J340" t="s">
        <v>76</v>
      </c>
      <c r="K340" t="n">
        <v>93.15000000000001</v>
      </c>
      <c r="L340" t="s">
        <v>77</v>
      </c>
      <c r="M340" t="s">
        <v>721</v>
      </c>
      <c r="N340" t="s">
        <v>722</v>
      </c>
      <c r="O340" t="s">
        <v>80</v>
      </c>
      <c r="P340" t="s">
        <v>694</v>
      </c>
      <c r="Q340" t="s"/>
      <c r="R340" t="s">
        <v>81</v>
      </c>
      <c r="S340" t="s">
        <v>723</v>
      </c>
      <c r="T340" t="s">
        <v>83</v>
      </c>
      <c r="U340" t="s"/>
      <c r="V340" t="s">
        <v>84</v>
      </c>
      <c r="W340" t="s">
        <v>85</v>
      </c>
      <c r="X340" t="s"/>
      <c r="Y340" t="s">
        <v>86</v>
      </c>
      <c r="Z340">
        <f>HYPERLINK("https://hotelmonitor-cachepage.eclerx.com/savepage/tk_15429539377747722_sr_2036.html","info")</f>
        <v/>
      </c>
      <c r="AA340" t="n">
        <v>547144</v>
      </c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89</v>
      </c>
      <c r="AO340" t="s">
        <v>697</v>
      </c>
      <c r="AP340" t="n">
        <v>19</v>
      </c>
      <c r="AQ340" t="s">
        <v>91</v>
      </c>
      <c r="AR340" t="s">
        <v>71</v>
      </c>
      <c r="AS340" t="s"/>
      <c r="AT340" t="s">
        <v>92</v>
      </c>
      <c r="AU340" t="s"/>
      <c r="AV340" t="s">
        <v>93</v>
      </c>
      <c r="AW340" t="s"/>
      <c r="AX340" t="s"/>
      <c r="AY340" t="n">
        <v>3347005</v>
      </c>
      <c r="AZ340" t="s">
        <v>698</v>
      </c>
      <c r="BA340" t="s"/>
      <c r="BB340" t="n">
        <v>1537862</v>
      </c>
      <c r="BC340" t="n">
        <v>98.8268092274666</v>
      </c>
      <c r="BD340" t="n">
        <v>8.03310580854987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108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694</v>
      </c>
      <c r="F341" t="n">
        <v>3484029</v>
      </c>
      <c r="G341" t="s">
        <v>74</v>
      </c>
      <c r="H341" t="s">
        <v>75</v>
      </c>
      <c r="I341" t="s"/>
      <c r="J341" t="s">
        <v>76</v>
      </c>
      <c r="K341" t="n">
        <v>93.15000000000001</v>
      </c>
      <c r="L341" t="s">
        <v>77</v>
      </c>
      <c r="M341" t="s">
        <v>721</v>
      </c>
      <c r="N341" t="s">
        <v>722</v>
      </c>
      <c r="O341" t="s">
        <v>80</v>
      </c>
      <c r="P341" t="s">
        <v>694</v>
      </c>
      <c r="Q341" t="s"/>
      <c r="R341" t="s">
        <v>81</v>
      </c>
      <c r="S341" t="s">
        <v>723</v>
      </c>
      <c r="T341" t="s">
        <v>83</v>
      </c>
      <c r="U341" t="s"/>
      <c r="V341" t="s">
        <v>84</v>
      </c>
      <c r="W341" t="s">
        <v>85</v>
      </c>
      <c r="X341" t="s"/>
      <c r="Y341" t="s">
        <v>86</v>
      </c>
      <c r="Z341">
        <f>HYPERLINK("https://hotelmonitor-cachepage.eclerx.com/savepage/tk_15429539377747722_sr_2036.html","info")</f>
        <v/>
      </c>
      <c r="AA341" t="n">
        <v>547144</v>
      </c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89</v>
      </c>
      <c r="AO341" t="s">
        <v>697</v>
      </c>
      <c r="AP341" t="n">
        <v>19</v>
      </c>
      <c r="AQ341" t="s">
        <v>91</v>
      </c>
      <c r="AR341" t="s">
        <v>109</v>
      </c>
      <c r="AS341" t="s"/>
      <c r="AT341" t="s">
        <v>92</v>
      </c>
      <c r="AU341" t="s"/>
      <c r="AV341" t="s">
        <v>93</v>
      </c>
      <c r="AW341" t="s"/>
      <c r="AX341" t="s"/>
      <c r="AY341" t="n">
        <v>3347005</v>
      </c>
      <c r="AZ341" t="s">
        <v>698</v>
      </c>
      <c r="BA341" t="s"/>
      <c r="BB341" t="n">
        <v>1537862</v>
      </c>
      <c r="BC341" t="n">
        <v>98.8268092274666</v>
      </c>
      <c r="BD341" t="n">
        <v>8.03310580854987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108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694</v>
      </c>
      <c r="F342" t="n">
        <v>3484029</v>
      </c>
      <c r="G342" t="s">
        <v>74</v>
      </c>
      <c r="H342" t="s">
        <v>75</v>
      </c>
      <c r="I342" t="s"/>
      <c r="J342" t="s">
        <v>76</v>
      </c>
      <c r="K342" t="n">
        <v>98.31999999999999</v>
      </c>
      <c r="L342" t="s">
        <v>77</v>
      </c>
      <c r="M342" t="s">
        <v>724</v>
      </c>
      <c r="N342" t="s">
        <v>722</v>
      </c>
      <c r="O342" t="s">
        <v>80</v>
      </c>
      <c r="P342" t="s">
        <v>694</v>
      </c>
      <c r="Q342" t="s"/>
      <c r="R342" t="s">
        <v>81</v>
      </c>
      <c r="S342" t="s">
        <v>725</v>
      </c>
      <c r="T342" t="s">
        <v>83</v>
      </c>
      <c r="U342" t="s"/>
      <c r="V342" t="s">
        <v>84</v>
      </c>
      <c r="W342" t="s">
        <v>85</v>
      </c>
      <c r="X342" t="s"/>
      <c r="Y342" t="s">
        <v>86</v>
      </c>
      <c r="Z342">
        <f>HYPERLINK("https://hotelmonitor-cachepage.eclerx.com/savepage/tk_15429539377747722_sr_2036.html","info")</f>
        <v/>
      </c>
      <c r="AA342" t="n">
        <v>547144</v>
      </c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89</v>
      </c>
      <c r="AO342" t="s">
        <v>726</v>
      </c>
      <c r="AP342" t="n">
        <v>19</v>
      </c>
      <c r="AQ342" t="s">
        <v>91</v>
      </c>
      <c r="AR342" t="s">
        <v>71</v>
      </c>
      <c r="AS342" t="s"/>
      <c r="AT342" t="s">
        <v>92</v>
      </c>
      <c r="AU342" t="s"/>
      <c r="AV342" t="s">
        <v>93</v>
      </c>
      <c r="AW342" t="s"/>
      <c r="AX342" t="s"/>
      <c r="AY342" t="n">
        <v>3347005</v>
      </c>
      <c r="AZ342" t="s">
        <v>698</v>
      </c>
      <c r="BA342" t="s"/>
      <c r="BB342" t="n">
        <v>1537862</v>
      </c>
      <c r="BC342" t="n">
        <v>98.8268092274666</v>
      </c>
      <c r="BD342" t="n">
        <v>8.03310580854987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108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694</v>
      </c>
      <c r="F343" t="n">
        <v>3484029</v>
      </c>
      <c r="G343" t="s">
        <v>74</v>
      </c>
      <c r="H343" t="s">
        <v>75</v>
      </c>
      <c r="I343" t="s"/>
      <c r="J343" t="s">
        <v>76</v>
      </c>
      <c r="K343" t="n">
        <v>98.31999999999999</v>
      </c>
      <c r="L343" t="s">
        <v>77</v>
      </c>
      <c r="M343" t="s">
        <v>724</v>
      </c>
      <c r="N343" t="s">
        <v>722</v>
      </c>
      <c r="O343" t="s">
        <v>80</v>
      </c>
      <c r="P343" t="s">
        <v>694</v>
      </c>
      <c r="Q343" t="s"/>
      <c r="R343" t="s">
        <v>81</v>
      </c>
      <c r="S343" t="s">
        <v>725</v>
      </c>
      <c r="T343" t="s">
        <v>83</v>
      </c>
      <c r="U343" t="s"/>
      <c r="V343" t="s">
        <v>84</v>
      </c>
      <c r="W343" t="s">
        <v>85</v>
      </c>
      <c r="X343" t="s"/>
      <c r="Y343" t="s">
        <v>86</v>
      </c>
      <c r="Z343">
        <f>HYPERLINK("https://hotelmonitor-cachepage.eclerx.com/savepage/tk_15429539377747722_sr_2036.html","info")</f>
        <v/>
      </c>
      <c r="AA343" t="n">
        <v>547144</v>
      </c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89</v>
      </c>
      <c r="AO343" t="s">
        <v>726</v>
      </c>
      <c r="AP343" t="n">
        <v>19</v>
      </c>
      <c r="AQ343" t="s">
        <v>91</v>
      </c>
      <c r="AR343" t="s">
        <v>71</v>
      </c>
      <c r="AS343" t="s"/>
      <c r="AT343" t="s">
        <v>92</v>
      </c>
      <c r="AU343" t="s"/>
      <c r="AV343" t="s">
        <v>93</v>
      </c>
      <c r="AW343" t="s"/>
      <c r="AX343" t="s"/>
      <c r="AY343" t="n">
        <v>3347005</v>
      </c>
      <c r="AZ343" t="s">
        <v>698</v>
      </c>
      <c r="BA343" t="s"/>
      <c r="BB343" t="n">
        <v>1537862</v>
      </c>
      <c r="BC343" t="n">
        <v>98.8268092274666</v>
      </c>
      <c r="BD343" t="n">
        <v>8.03310580854987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108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694</v>
      </c>
      <c r="F344" t="n">
        <v>3484029</v>
      </c>
      <c r="G344" t="s">
        <v>74</v>
      </c>
      <c r="H344" t="s">
        <v>75</v>
      </c>
      <c r="I344" t="s"/>
      <c r="J344" t="s">
        <v>76</v>
      </c>
      <c r="K344" t="n">
        <v>98.31999999999999</v>
      </c>
      <c r="L344" t="s">
        <v>77</v>
      </c>
      <c r="M344" t="s">
        <v>724</v>
      </c>
      <c r="N344" t="s">
        <v>722</v>
      </c>
      <c r="O344" t="s">
        <v>80</v>
      </c>
      <c r="P344" t="s">
        <v>694</v>
      </c>
      <c r="Q344" t="s"/>
      <c r="R344" t="s">
        <v>81</v>
      </c>
      <c r="S344" t="s">
        <v>725</v>
      </c>
      <c r="T344" t="s">
        <v>83</v>
      </c>
      <c r="U344" t="s"/>
      <c r="V344" t="s">
        <v>84</v>
      </c>
      <c r="W344" t="s">
        <v>85</v>
      </c>
      <c r="X344" t="s"/>
      <c r="Y344" t="s">
        <v>86</v>
      </c>
      <c r="Z344">
        <f>HYPERLINK("https://hotelmonitor-cachepage.eclerx.com/savepage/tk_15429539377747722_sr_2036.html","info")</f>
        <v/>
      </c>
      <c r="AA344" t="n">
        <v>547144</v>
      </c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89</v>
      </c>
      <c r="AO344" t="s">
        <v>726</v>
      </c>
      <c r="AP344" t="n">
        <v>19</v>
      </c>
      <c r="AQ344" t="s">
        <v>91</v>
      </c>
      <c r="AR344" t="s">
        <v>109</v>
      </c>
      <c r="AS344" t="s"/>
      <c r="AT344" t="s">
        <v>92</v>
      </c>
      <c r="AU344" t="s"/>
      <c r="AV344" t="s">
        <v>93</v>
      </c>
      <c r="AW344" t="s"/>
      <c r="AX344" t="s"/>
      <c r="AY344" t="n">
        <v>3347005</v>
      </c>
      <c r="AZ344" t="s">
        <v>698</v>
      </c>
      <c r="BA344" t="s"/>
      <c r="BB344" t="n">
        <v>1537862</v>
      </c>
      <c r="BC344" t="n">
        <v>98.8268092274666</v>
      </c>
      <c r="BD344" t="n">
        <v>8.03310580854987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108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694</v>
      </c>
      <c r="F345" t="n">
        <v>3484029</v>
      </c>
      <c r="G345" t="s">
        <v>74</v>
      </c>
      <c r="H345" t="s">
        <v>75</v>
      </c>
      <c r="I345" t="s"/>
      <c r="J345" t="s">
        <v>76</v>
      </c>
      <c r="K345" t="n">
        <v>98.31999999999999</v>
      </c>
      <c r="L345" t="s">
        <v>77</v>
      </c>
      <c r="M345" t="s">
        <v>724</v>
      </c>
      <c r="N345" t="s">
        <v>722</v>
      </c>
      <c r="O345" t="s">
        <v>80</v>
      </c>
      <c r="P345" t="s">
        <v>694</v>
      </c>
      <c r="Q345" t="s"/>
      <c r="R345" t="s">
        <v>81</v>
      </c>
      <c r="S345" t="s">
        <v>725</v>
      </c>
      <c r="T345" t="s">
        <v>83</v>
      </c>
      <c r="U345" t="s"/>
      <c r="V345" t="s">
        <v>84</v>
      </c>
      <c r="W345" t="s">
        <v>85</v>
      </c>
      <c r="X345" t="s"/>
      <c r="Y345" t="s">
        <v>86</v>
      </c>
      <c r="Z345">
        <f>HYPERLINK("https://hotelmonitor-cachepage.eclerx.com/savepage/tk_15429539377747722_sr_2036.html","info")</f>
        <v/>
      </c>
      <c r="AA345" t="n">
        <v>547144</v>
      </c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89</v>
      </c>
      <c r="AO345" t="s">
        <v>726</v>
      </c>
      <c r="AP345" t="n">
        <v>19</v>
      </c>
      <c r="AQ345" t="s">
        <v>91</v>
      </c>
      <c r="AR345" t="s">
        <v>109</v>
      </c>
      <c r="AS345" t="s"/>
      <c r="AT345" t="s">
        <v>92</v>
      </c>
      <c r="AU345" t="s"/>
      <c r="AV345" t="s">
        <v>93</v>
      </c>
      <c r="AW345" t="s"/>
      <c r="AX345" t="s"/>
      <c r="AY345" t="n">
        <v>3347005</v>
      </c>
      <c r="AZ345" t="s">
        <v>698</v>
      </c>
      <c r="BA345" t="s"/>
      <c r="BB345" t="n">
        <v>1537862</v>
      </c>
      <c r="BC345" t="n">
        <v>98.8268092274666</v>
      </c>
      <c r="BD345" t="n">
        <v>8.03310580854987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108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727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13.21</v>
      </c>
      <c r="L346" t="s">
        <v>77</v>
      </c>
      <c r="M346" t="s">
        <v>728</v>
      </c>
      <c r="N346" t="s">
        <v>729</v>
      </c>
      <c r="O346" t="s">
        <v>80</v>
      </c>
      <c r="P346" t="s">
        <v>727</v>
      </c>
      <c r="Q346" t="s"/>
      <c r="R346" t="s">
        <v>81</v>
      </c>
      <c r="S346" t="s">
        <v>730</v>
      </c>
      <c r="T346" t="s">
        <v>83</v>
      </c>
      <c r="U346" t="s"/>
      <c r="V346" t="s">
        <v>84</v>
      </c>
      <c r="W346" t="s">
        <v>173</v>
      </c>
      <c r="X346" t="s"/>
      <c r="Y346" t="s">
        <v>86</v>
      </c>
      <c r="Z346">
        <f>HYPERLINK("https://hotelmonitor-cachepage.eclerx.com/savepage/tk_15429540048650436_sr_2036.html","info")</f>
        <v/>
      </c>
      <c r="AA346" t="n">
        <v>-6783532</v>
      </c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88</v>
      </c>
      <c r="AO346" t="s">
        <v>136</v>
      </c>
      <c r="AP346" t="n">
        <v>37</v>
      </c>
      <c r="AQ346" t="s">
        <v>91</v>
      </c>
      <c r="AR346" t="s">
        <v>120</v>
      </c>
      <c r="AS346" t="s"/>
      <c r="AT346" t="s">
        <v>92</v>
      </c>
      <c r="AU346" t="s"/>
      <c r="AV346" t="s">
        <v>93</v>
      </c>
      <c r="AW346" t="s"/>
      <c r="AX346" t="s"/>
      <c r="AY346" t="n">
        <v>6783532</v>
      </c>
      <c r="AZ346" t="s">
        <v>731</v>
      </c>
      <c r="BA346" t="s"/>
      <c r="BB346" t="n">
        <v>3880001</v>
      </c>
      <c r="BC346" t="n">
        <v>98.97758</v>
      </c>
      <c r="BD346" t="n">
        <v>7.799673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94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732</v>
      </c>
      <c r="F347" t="n">
        <v>3539450</v>
      </c>
      <c r="G347" t="s">
        <v>74</v>
      </c>
      <c r="H347" t="s">
        <v>75</v>
      </c>
      <c r="I347" t="s"/>
      <c r="J347" t="s">
        <v>76</v>
      </c>
      <c r="K347" t="n">
        <v>28.28</v>
      </c>
      <c r="L347" t="s">
        <v>77</v>
      </c>
      <c r="M347" t="s">
        <v>733</v>
      </c>
      <c r="N347" t="s">
        <v>734</v>
      </c>
      <c r="O347" t="s">
        <v>80</v>
      </c>
      <c r="P347" t="s">
        <v>735</v>
      </c>
      <c r="Q347" t="s"/>
      <c r="R347" t="s">
        <v>150</v>
      </c>
      <c r="S347" t="s">
        <v>736</v>
      </c>
      <c r="T347" t="s">
        <v>83</v>
      </c>
      <c r="U347" t="s"/>
      <c r="V347" t="s">
        <v>84</v>
      </c>
      <c r="W347" t="s">
        <v>173</v>
      </c>
      <c r="X347" t="s"/>
      <c r="Y347" t="s">
        <v>86</v>
      </c>
      <c r="Z347">
        <f>HYPERLINK("https://hotelmonitor-cachepage.eclerx.com/savepage/tk_15429539340719242_sr_2036.html","info")</f>
        <v/>
      </c>
      <c r="AA347" t="n">
        <v>574441</v>
      </c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89</v>
      </c>
      <c r="AO347" t="s">
        <v>737</v>
      </c>
      <c r="AP347" t="n">
        <v>18</v>
      </c>
      <c r="AQ347" t="s">
        <v>91</v>
      </c>
      <c r="AR347" t="s">
        <v>71</v>
      </c>
      <c r="AS347" t="s"/>
      <c r="AT347" t="s">
        <v>92</v>
      </c>
      <c r="AU347" t="s"/>
      <c r="AV347" t="s">
        <v>93</v>
      </c>
      <c r="AW347" t="s"/>
      <c r="AX347" t="s"/>
      <c r="AY347" t="n">
        <v>3484019</v>
      </c>
      <c r="AZ347" t="s">
        <v>738</v>
      </c>
      <c r="BA347" t="s"/>
      <c r="BB347" t="n">
        <v>1989587</v>
      </c>
      <c r="BC347" t="n">
        <v>98.9157083630562</v>
      </c>
      <c r="BD347" t="n">
        <v>8.07007809231893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108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732</v>
      </c>
      <c r="F348" t="n">
        <v>3539450</v>
      </c>
      <c r="G348" t="s">
        <v>74</v>
      </c>
      <c r="H348" t="s">
        <v>75</v>
      </c>
      <c r="I348" t="s"/>
      <c r="J348" t="s">
        <v>76</v>
      </c>
      <c r="K348" t="n">
        <v>28.28</v>
      </c>
      <c r="L348" t="s">
        <v>77</v>
      </c>
      <c r="M348" t="s">
        <v>733</v>
      </c>
      <c r="N348" t="s">
        <v>734</v>
      </c>
      <c r="O348" t="s">
        <v>80</v>
      </c>
      <c r="P348" t="s">
        <v>735</v>
      </c>
      <c r="Q348" t="s"/>
      <c r="R348" t="s">
        <v>150</v>
      </c>
      <c r="S348" t="s">
        <v>736</v>
      </c>
      <c r="T348" t="s">
        <v>83</v>
      </c>
      <c r="U348" t="s"/>
      <c r="V348" t="s">
        <v>84</v>
      </c>
      <c r="W348" t="s">
        <v>173</v>
      </c>
      <c r="X348" t="s"/>
      <c r="Y348" t="s">
        <v>86</v>
      </c>
      <c r="Z348">
        <f>HYPERLINK("https://hotelmonitor-cachepage.eclerx.com/savepage/tk_15429539340719242_sr_2036.html","info")</f>
        <v/>
      </c>
      <c r="AA348" t="n">
        <v>574441</v>
      </c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89</v>
      </c>
      <c r="AO348" t="s">
        <v>737</v>
      </c>
      <c r="AP348" t="n">
        <v>18</v>
      </c>
      <c r="AQ348" t="s">
        <v>91</v>
      </c>
      <c r="AR348" t="s">
        <v>109</v>
      </c>
      <c r="AS348" t="s"/>
      <c r="AT348" t="s">
        <v>92</v>
      </c>
      <c r="AU348" t="s"/>
      <c r="AV348" t="s">
        <v>93</v>
      </c>
      <c r="AW348" t="s"/>
      <c r="AX348" t="s"/>
      <c r="AY348" t="n">
        <v>3484019</v>
      </c>
      <c r="AZ348" t="s">
        <v>738</v>
      </c>
      <c r="BA348" t="s"/>
      <c r="BB348" t="n">
        <v>1989587</v>
      </c>
      <c r="BC348" t="n">
        <v>98.9157083630562</v>
      </c>
      <c r="BD348" t="n">
        <v>8.07007809231893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108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732</v>
      </c>
      <c r="F349" t="n">
        <v>3539450</v>
      </c>
      <c r="G349" t="s">
        <v>74</v>
      </c>
      <c r="H349" t="s">
        <v>75</v>
      </c>
      <c r="I349" t="s"/>
      <c r="J349" t="s">
        <v>76</v>
      </c>
      <c r="K349" t="n">
        <v>31.45</v>
      </c>
      <c r="L349" t="s">
        <v>77</v>
      </c>
      <c r="M349" t="s">
        <v>739</v>
      </c>
      <c r="N349" t="s">
        <v>734</v>
      </c>
      <c r="O349" t="s">
        <v>80</v>
      </c>
      <c r="P349" t="s">
        <v>735</v>
      </c>
      <c r="Q349" t="s"/>
      <c r="R349" t="s">
        <v>150</v>
      </c>
      <c r="S349" t="s">
        <v>740</v>
      </c>
      <c r="T349" t="s">
        <v>83</v>
      </c>
      <c r="U349" t="s"/>
      <c r="V349" t="s">
        <v>84</v>
      </c>
      <c r="W349" t="s">
        <v>173</v>
      </c>
      <c r="X349" t="s"/>
      <c r="Y349" t="s">
        <v>86</v>
      </c>
      <c r="Z349">
        <f>HYPERLINK("https://hotelmonitor-cachepage.eclerx.com/savepage/tk_15429539340719242_sr_2036.html","info")</f>
        <v/>
      </c>
      <c r="AA349" t="n">
        <v>574441</v>
      </c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89</v>
      </c>
      <c r="AO349" t="s">
        <v>741</v>
      </c>
      <c r="AP349" t="n">
        <v>18</v>
      </c>
      <c r="AQ349" t="s">
        <v>91</v>
      </c>
      <c r="AR349" t="s">
        <v>71</v>
      </c>
      <c r="AS349" t="s"/>
      <c r="AT349" t="s">
        <v>92</v>
      </c>
      <c r="AU349" t="s"/>
      <c r="AV349" t="s">
        <v>93</v>
      </c>
      <c r="AW349" t="s"/>
      <c r="AX349" t="s"/>
      <c r="AY349" t="n">
        <v>3484019</v>
      </c>
      <c r="AZ349" t="s">
        <v>738</v>
      </c>
      <c r="BA349" t="s"/>
      <c r="BB349" t="n">
        <v>1989587</v>
      </c>
      <c r="BC349" t="n">
        <v>98.9157083630562</v>
      </c>
      <c r="BD349" t="n">
        <v>8.07007809231893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108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732</v>
      </c>
      <c r="F350" t="n">
        <v>3539450</v>
      </c>
      <c r="G350" t="s">
        <v>74</v>
      </c>
      <c r="H350" t="s">
        <v>75</v>
      </c>
      <c r="I350" t="s"/>
      <c r="J350" t="s">
        <v>76</v>
      </c>
      <c r="K350" t="n">
        <v>31.45</v>
      </c>
      <c r="L350" t="s">
        <v>77</v>
      </c>
      <c r="M350" t="s">
        <v>739</v>
      </c>
      <c r="N350" t="s">
        <v>734</v>
      </c>
      <c r="O350" t="s">
        <v>80</v>
      </c>
      <c r="P350" t="s">
        <v>735</v>
      </c>
      <c r="Q350" t="s"/>
      <c r="R350" t="s">
        <v>150</v>
      </c>
      <c r="S350" t="s">
        <v>740</v>
      </c>
      <c r="T350" t="s">
        <v>83</v>
      </c>
      <c r="U350" t="s"/>
      <c r="V350" t="s">
        <v>84</v>
      </c>
      <c r="W350" t="s">
        <v>173</v>
      </c>
      <c r="X350" t="s"/>
      <c r="Y350" t="s">
        <v>86</v>
      </c>
      <c r="Z350">
        <f>HYPERLINK("https://hotelmonitor-cachepage.eclerx.com/savepage/tk_15429539340719242_sr_2036.html","info")</f>
        <v/>
      </c>
      <c r="AA350" t="n">
        <v>574441</v>
      </c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89</v>
      </c>
      <c r="AO350" t="s">
        <v>741</v>
      </c>
      <c r="AP350" t="n">
        <v>18</v>
      </c>
      <c r="AQ350" t="s">
        <v>91</v>
      </c>
      <c r="AR350" t="s">
        <v>109</v>
      </c>
      <c r="AS350" t="s"/>
      <c r="AT350" t="s">
        <v>92</v>
      </c>
      <c r="AU350" t="s"/>
      <c r="AV350" t="s">
        <v>93</v>
      </c>
      <c r="AW350" t="s"/>
      <c r="AX350" t="s"/>
      <c r="AY350" t="n">
        <v>3484019</v>
      </c>
      <c r="AZ350" t="s">
        <v>738</v>
      </c>
      <c r="BA350" t="s"/>
      <c r="BB350" t="n">
        <v>1989587</v>
      </c>
      <c r="BC350" t="n">
        <v>98.9157083630562</v>
      </c>
      <c r="BD350" t="n">
        <v>8.07007809231893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108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732</v>
      </c>
      <c r="F351" t="n">
        <v>3539450</v>
      </c>
      <c r="G351" t="s">
        <v>74</v>
      </c>
      <c r="H351" t="s">
        <v>75</v>
      </c>
      <c r="I351" t="s"/>
      <c r="J351" t="s">
        <v>76</v>
      </c>
      <c r="K351" t="n">
        <v>31.95</v>
      </c>
      <c r="L351" t="s">
        <v>77</v>
      </c>
      <c r="M351" t="s">
        <v>742</v>
      </c>
      <c r="N351" t="s">
        <v>734</v>
      </c>
      <c r="O351" t="s">
        <v>80</v>
      </c>
      <c r="P351" t="s">
        <v>735</v>
      </c>
      <c r="Q351" t="s"/>
      <c r="R351" t="s">
        <v>150</v>
      </c>
      <c r="S351" t="s">
        <v>743</v>
      </c>
      <c r="T351" t="s">
        <v>83</v>
      </c>
      <c r="U351" t="s"/>
      <c r="V351" t="s">
        <v>84</v>
      </c>
      <c r="W351" t="s">
        <v>85</v>
      </c>
      <c r="X351" t="s"/>
      <c r="Y351" t="s">
        <v>86</v>
      </c>
      <c r="Z351">
        <f>HYPERLINK("https://hotelmonitor-cachepage.eclerx.com/savepage/tk_15429539340719242_sr_2036.html","info")</f>
        <v/>
      </c>
      <c r="AA351" t="n">
        <v>574441</v>
      </c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89</v>
      </c>
      <c r="AO351" t="s">
        <v>744</v>
      </c>
      <c r="AP351" t="n">
        <v>18</v>
      </c>
      <c r="AQ351" t="s">
        <v>91</v>
      </c>
      <c r="AR351" t="s">
        <v>71</v>
      </c>
      <c r="AS351" t="s"/>
      <c r="AT351" t="s">
        <v>92</v>
      </c>
      <c r="AU351" t="s"/>
      <c r="AV351" t="s">
        <v>93</v>
      </c>
      <c r="AW351" t="s"/>
      <c r="AX351" t="s"/>
      <c r="AY351" t="n">
        <v>3484019</v>
      </c>
      <c r="AZ351" t="s">
        <v>738</v>
      </c>
      <c r="BA351" t="s"/>
      <c r="BB351" t="n">
        <v>1989587</v>
      </c>
      <c r="BC351" t="n">
        <v>98.9157083630562</v>
      </c>
      <c r="BD351" t="n">
        <v>8.07007809231893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108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732</v>
      </c>
      <c r="F352" t="n">
        <v>3539450</v>
      </c>
      <c r="G352" t="s">
        <v>74</v>
      </c>
      <c r="H352" t="s">
        <v>75</v>
      </c>
      <c r="I352" t="s"/>
      <c r="J352" t="s">
        <v>76</v>
      </c>
      <c r="K352" t="n">
        <v>31.95</v>
      </c>
      <c r="L352" t="s">
        <v>77</v>
      </c>
      <c r="M352" t="s">
        <v>742</v>
      </c>
      <c r="N352" t="s">
        <v>734</v>
      </c>
      <c r="O352" t="s">
        <v>80</v>
      </c>
      <c r="P352" t="s">
        <v>735</v>
      </c>
      <c r="Q352" t="s"/>
      <c r="R352" t="s">
        <v>150</v>
      </c>
      <c r="S352" t="s">
        <v>743</v>
      </c>
      <c r="T352" t="s">
        <v>83</v>
      </c>
      <c r="U352" t="s"/>
      <c r="V352" t="s">
        <v>84</v>
      </c>
      <c r="W352" t="s">
        <v>85</v>
      </c>
      <c r="X352" t="s"/>
      <c r="Y352" t="s">
        <v>86</v>
      </c>
      <c r="Z352">
        <f>HYPERLINK("https://hotelmonitor-cachepage.eclerx.com/savepage/tk_15429539340719242_sr_2036.html","info")</f>
        <v/>
      </c>
      <c r="AA352" t="n">
        <v>574441</v>
      </c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89</v>
      </c>
      <c r="AO352" t="s">
        <v>744</v>
      </c>
      <c r="AP352" t="n">
        <v>18</v>
      </c>
      <c r="AQ352" t="s">
        <v>91</v>
      </c>
      <c r="AR352" t="s">
        <v>109</v>
      </c>
      <c r="AS352" t="s"/>
      <c r="AT352" t="s">
        <v>92</v>
      </c>
      <c r="AU352" t="s"/>
      <c r="AV352" t="s">
        <v>93</v>
      </c>
      <c r="AW352" t="s"/>
      <c r="AX352" t="s"/>
      <c r="AY352" t="n">
        <v>3484019</v>
      </c>
      <c r="AZ352" t="s">
        <v>738</v>
      </c>
      <c r="BA352" t="s"/>
      <c r="BB352" t="n">
        <v>1989587</v>
      </c>
      <c r="BC352" t="n">
        <v>98.9157083630562</v>
      </c>
      <c r="BD352" t="n">
        <v>8.07007809231893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108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732</v>
      </c>
      <c r="F353" t="n">
        <v>3539450</v>
      </c>
      <c r="G353" t="s">
        <v>74</v>
      </c>
      <c r="H353" t="s">
        <v>75</v>
      </c>
      <c r="I353" t="s"/>
      <c r="J353" t="s">
        <v>76</v>
      </c>
      <c r="K353" t="n">
        <v>35.13</v>
      </c>
      <c r="L353" t="s">
        <v>77</v>
      </c>
      <c r="M353" t="s">
        <v>745</v>
      </c>
      <c r="N353" t="s">
        <v>734</v>
      </c>
      <c r="O353" t="s">
        <v>80</v>
      </c>
      <c r="P353" t="s">
        <v>735</v>
      </c>
      <c r="Q353" t="s"/>
      <c r="R353" t="s">
        <v>150</v>
      </c>
      <c r="S353" t="s">
        <v>746</v>
      </c>
      <c r="T353" t="s">
        <v>83</v>
      </c>
      <c r="U353" t="s"/>
      <c r="V353" t="s">
        <v>84</v>
      </c>
      <c r="W353" t="s">
        <v>85</v>
      </c>
      <c r="X353" t="s"/>
      <c r="Y353" t="s">
        <v>86</v>
      </c>
      <c r="Z353">
        <f>HYPERLINK("https://hotelmonitor-cachepage.eclerx.com/savepage/tk_15429539340719242_sr_2036.html","info")</f>
        <v/>
      </c>
      <c r="AA353" t="n">
        <v>574441</v>
      </c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89</v>
      </c>
      <c r="AO353" t="s">
        <v>741</v>
      </c>
      <c r="AP353" t="n">
        <v>18</v>
      </c>
      <c r="AQ353" t="s">
        <v>91</v>
      </c>
      <c r="AR353" t="s">
        <v>71</v>
      </c>
      <c r="AS353" t="s"/>
      <c r="AT353" t="s">
        <v>92</v>
      </c>
      <c r="AU353" t="s"/>
      <c r="AV353" t="s">
        <v>93</v>
      </c>
      <c r="AW353" t="s"/>
      <c r="AX353" t="s"/>
      <c r="AY353" t="n">
        <v>3484019</v>
      </c>
      <c r="AZ353" t="s">
        <v>738</v>
      </c>
      <c r="BA353" t="s"/>
      <c r="BB353" t="n">
        <v>1989587</v>
      </c>
      <c r="BC353" t="n">
        <v>98.9157083630562</v>
      </c>
      <c r="BD353" t="n">
        <v>8.07007809231893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108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732</v>
      </c>
      <c r="F354" t="n">
        <v>3539450</v>
      </c>
      <c r="G354" t="s">
        <v>74</v>
      </c>
      <c r="H354" t="s">
        <v>75</v>
      </c>
      <c r="I354" t="s"/>
      <c r="J354" t="s">
        <v>76</v>
      </c>
      <c r="K354" t="n">
        <v>35.13</v>
      </c>
      <c r="L354" t="s">
        <v>77</v>
      </c>
      <c r="M354" t="s">
        <v>745</v>
      </c>
      <c r="N354" t="s">
        <v>734</v>
      </c>
      <c r="O354" t="s">
        <v>80</v>
      </c>
      <c r="P354" t="s">
        <v>735</v>
      </c>
      <c r="Q354" t="s"/>
      <c r="R354" t="s">
        <v>150</v>
      </c>
      <c r="S354" t="s">
        <v>746</v>
      </c>
      <c r="T354" t="s">
        <v>83</v>
      </c>
      <c r="U354" t="s"/>
      <c r="V354" t="s">
        <v>84</v>
      </c>
      <c r="W354" t="s">
        <v>85</v>
      </c>
      <c r="X354" t="s"/>
      <c r="Y354" t="s">
        <v>86</v>
      </c>
      <c r="Z354">
        <f>HYPERLINK("https://hotelmonitor-cachepage.eclerx.com/savepage/tk_15429539340719242_sr_2036.html","info")</f>
        <v/>
      </c>
      <c r="AA354" t="n">
        <v>574441</v>
      </c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89</v>
      </c>
      <c r="AO354" t="s">
        <v>741</v>
      </c>
      <c r="AP354" t="n">
        <v>18</v>
      </c>
      <c r="AQ354" t="s">
        <v>91</v>
      </c>
      <c r="AR354" t="s">
        <v>109</v>
      </c>
      <c r="AS354" t="s"/>
      <c r="AT354" t="s">
        <v>92</v>
      </c>
      <c r="AU354" t="s"/>
      <c r="AV354" t="s">
        <v>93</v>
      </c>
      <c r="AW354" t="s"/>
      <c r="AX354" t="s"/>
      <c r="AY354" t="n">
        <v>3484019</v>
      </c>
      <c r="AZ354" t="s">
        <v>738</v>
      </c>
      <c r="BA354" t="s"/>
      <c r="BB354" t="n">
        <v>1989587</v>
      </c>
      <c r="BC354" t="n">
        <v>98.9157083630562</v>
      </c>
      <c r="BD354" t="n">
        <v>8.07007809231893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108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732</v>
      </c>
      <c r="F355" t="n">
        <v>3539450</v>
      </c>
      <c r="G355" t="s">
        <v>74</v>
      </c>
      <c r="H355" t="s">
        <v>75</v>
      </c>
      <c r="I355" t="s"/>
      <c r="J355" t="s">
        <v>76</v>
      </c>
      <c r="K355" t="n">
        <v>43.87</v>
      </c>
      <c r="L355" t="s">
        <v>77</v>
      </c>
      <c r="M355" t="s">
        <v>747</v>
      </c>
      <c r="N355" t="s">
        <v>734</v>
      </c>
      <c r="O355" t="s">
        <v>80</v>
      </c>
      <c r="P355" t="s">
        <v>735</v>
      </c>
      <c r="Q355" t="s"/>
      <c r="R355" t="s">
        <v>150</v>
      </c>
      <c r="S355" t="s">
        <v>748</v>
      </c>
      <c r="T355" t="s">
        <v>83</v>
      </c>
      <c r="U355" t="s"/>
      <c r="V355" t="s">
        <v>84</v>
      </c>
      <c r="W355" t="s">
        <v>173</v>
      </c>
      <c r="X355" t="s"/>
      <c r="Y355" t="s">
        <v>86</v>
      </c>
      <c r="Z355">
        <f>HYPERLINK("https://hotelmonitor-cachepage.eclerx.com/savepage/tk_15429539340719242_sr_2036.html","info")</f>
        <v/>
      </c>
      <c r="AA355" t="n">
        <v>574441</v>
      </c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88</v>
      </c>
      <c r="AO355" t="s">
        <v>136</v>
      </c>
      <c r="AP355" t="n">
        <v>18</v>
      </c>
      <c r="AQ355" t="s">
        <v>91</v>
      </c>
      <c r="AR355" t="s">
        <v>120</v>
      </c>
      <c r="AS355" t="s"/>
      <c r="AT355" t="s">
        <v>92</v>
      </c>
      <c r="AU355" t="s"/>
      <c r="AV355" t="s">
        <v>93</v>
      </c>
      <c r="AW355" t="s"/>
      <c r="AX355" t="s"/>
      <c r="AY355" t="n">
        <v>3484019</v>
      </c>
      <c r="AZ355" t="s">
        <v>738</v>
      </c>
      <c r="BA355" t="s"/>
      <c r="BB355" t="n">
        <v>1989587</v>
      </c>
      <c r="BC355" t="n">
        <v>98.9157083630562</v>
      </c>
      <c r="BD355" t="n">
        <v>8.07007809231893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108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732</v>
      </c>
      <c r="F356" t="n">
        <v>3539450</v>
      </c>
      <c r="G356" t="s">
        <v>74</v>
      </c>
      <c r="H356" t="s">
        <v>75</v>
      </c>
      <c r="I356" t="s"/>
      <c r="J356" t="s">
        <v>76</v>
      </c>
      <c r="K356" t="n">
        <v>48.93</v>
      </c>
      <c r="L356" t="s">
        <v>77</v>
      </c>
      <c r="M356" t="s">
        <v>749</v>
      </c>
      <c r="N356" t="s">
        <v>734</v>
      </c>
      <c r="O356" t="s">
        <v>80</v>
      </c>
      <c r="P356" t="s">
        <v>735</v>
      </c>
      <c r="Q356" t="s"/>
      <c r="R356" t="s">
        <v>150</v>
      </c>
      <c r="S356" t="s">
        <v>750</v>
      </c>
      <c r="T356" t="s">
        <v>83</v>
      </c>
      <c r="U356" t="s"/>
      <c r="V356" t="s">
        <v>84</v>
      </c>
      <c r="W356" t="s">
        <v>85</v>
      </c>
      <c r="X356" t="s"/>
      <c r="Y356" t="s">
        <v>86</v>
      </c>
      <c r="Z356">
        <f>HYPERLINK("https://hotelmonitor-cachepage.eclerx.com/savepage/tk_15429539340719242_sr_2036.html","info")</f>
        <v/>
      </c>
      <c r="AA356" t="n">
        <v>574441</v>
      </c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88</v>
      </c>
      <c r="AO356" t="s">
        <v>136</v>
      </c>
      <c r="AP356" t="n">
        <v>18</v>
      </c>
      <c r="AQ356" t="s">
        <v>91</v>
      </c>
      <c r="AR356" t="s">
        <v>120</v>
      </c>
      <c r="AS356" t="s"/>
      <c r="AT356" t="s">
        <v>92</v>
      </c>
      <c r="AU356" t="s"/>
      <c r="AV356" t="s">
        <v>93</v>
      </c>
      <c r="AW356" t="s"/>
      <c r="AX356" t="s"/>
      <c r="AY356" t="n">
        <v>3484019</v>
      </c>
      <c r="AZ356" t="s">
        <v>738</v>
      </c>
      <c r="BA356" t="s"/>
      <c r="BB356" t="n">
        <v>1989587</v>
      </c>
      <c r="BC356" t="n">
        <v>98.9157083630562</v>
      </c>
      <c r="BD356" t="n">
        <v>8.07007809231893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108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751</v>
      </c>
      <c r="F357" t="n">
        <v>6401328</v>
      </c>
      <c r="G357" t="s">
        <v>74</v>
      </c>
      <c r="H357" t="s">
        <v>75</v>
      </c>
      <c r="I357" t="s"/>
      <c r="J357" t="s">
        <v>76</v>
      </c>
      <c r="K357" t="n">
        <v>131.26</v>
      </c>
      <c r="L357" t="s">
        <v>77</v>
      </c>
      <c r="M357" t="s">
        <v>752</v>
      </c>
      <c r="N357" t="s">
        <v>753</v>
      </c>
      <c r="O357" t="s">
        <v>80</v>
      </c>
      <c r="P357" t="s">
        <v>751</v>
      </c>
      <c r="Q357" t="s"/>
      <c r="R357" t="s">
        <v>81</v>
      </c>
      <c r="S357" t="s">
        <v>754</v>
      </c>
      <c r="T357" t="s">
        <v>83</v>
      </c>
      <c r="U357" t="s"/>
      <c r="V357" t="s">
        <v>84</v>
      </c>
      <c r="W357" t="s">
        <v>85</v>
      </c>
      <c r="X357" t="s"/>
      <c r="Y357" t="s">
        <v>86</v>
      </c>
      <c r="Z357">
        <f>HYPERLINK("https://hotelmonitor-cachepage.eclerx.com/savepage/tk_1542953833250054_sr_2036.html","info")</f>
        <v/>
      </c>
      <c r="AA357" t="n">
        <v>621448</v>
      </c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89</v>
      </c>
      <c r="AO357" t="s">
        <v>755</v>
      </c>
      <c r="AP357" t="n">
        <v>1</v>
      </c>
      <c r="AQ357" t="s">
        <v>91</v>
      </c>
      <c r="AR357" t="s">
        <v>71</v>
      </c>
      <c r="AS357" t="s"/>
      <c r="AT357" t="s">
        <v>92</v>
      </c>
      <c r="AU357" t="s"/>
      <c r="AV357" t="s">
        <v>93</v>
      </c>
      <c r="AW357" t="s"/>
      <c r="AX357" t="s"/>
      <c r="AY357" t="n">
        <v>5855229</v>
      </c>
      <c r="AZ357" t="s">
        <v>756</v>
      </c>
      <c r="BA357" t="s"/>
      <c r="BB357" t="n">
        <v>3580274</v>
      </c>
      <c r="BC357" t="n">
        <v>98.746467679739</v>
      </c>
      <c r="BD357" t="n">
        <v>8.088433509827871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108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751</v>
      </c>
      <c r="F358" t="n">
        <v>6401328</v>
      </c>
      <c r="G358" t="s">
        <v>74</v>
      </c>
      <c r="H358" t="s">
        <v>75</v>
      </c>
      <c r="I358" t="s"/>
      <c r="J358" t="s">
        <v>76</v>
      </c>
      <c r="K358" t="n">
        <v>131.26</v>
      </c>
      <c r="L358" t="s">
        <v>77</v>
      </c>
      <c r="M358" t="s">
        <v>752</v>
      </c>
      <c r="N358" t="s">
        <v>753</v>
      </c>
      <c r="O358" t="s">
        <v>80</v>
      </c>
      <c r="P358" t="s">
        <v>751</v>
      </c>
      <c r="Q358" t="s"/>
      <c r="R358" t="s">
        <v>81</v>
      </c>
      <c r="S358" t="s">
        <v>754</v>
      </c>
      <c r="T358" t="s">
        <v>83</v>
      </c>
      <c r="U358" t="s"/>
      <c r="V358" t="s">
        <v>84</v>
      </c>
      <c r="W358" t="s">
        <v>85</v>
      </c>
      <c r="X358" t="s"/>
      <c r="Y358" t="s">
        <v>86</v>
      </c>
      <c r="Z358">
        <f>HYPERLINK("https://hotelmonitor-cachepage.eclerx.com/savepage/tk_1542953833250054_sr_2036.html","info")</f>
        <v/>
      </c>
      <c r="AA358" t="n">
        <v>621448</v>
      </c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89</v>
      </c>
      <c r="AO358" t="s">
        <v>755</v>
      </c>
      <c r="AP358" t="n">
        <v>1</v>
      </c>
      <c r="AQ358" t="s">
        <v>91</v>
      </c>
      <c r="AR358" t="s">
        <v>109</v>
      </c>
      <c r="AS358" t="s"/>
      <c r="AT358" t="s">
        <v>92</v>
      </c>
      <c r="AU358" t="s"/>
      <c r="AV358" t="s">
        <v>93</v>
      </c>
      <c r="AW358" t="s"/>
      <c r="AX358" t="s"/>
      <c r="AY358" t="n">
        <v>5855229</v>
      </c>
      <c r="AZ358" t="s">
        <v>756</v>
      </c>
      <c r="BA358" t="s"/>
      <c r="BB358" t="n">
        <v>3580274</v>
      </c>
      <c r="BC358" t="n">
        <v>98.746467679739</v>
      </c>
      <c r="BD358" t="n">
        <v>8.088433509827871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108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751</v>
      </c>
      <c r="F359" t="n">
        <v>6401328</v>
      </c>
      <c r="G359" t="s">
        <v>74</v>
      </c>
      <c r="H359" t="s">
        <v>75</v>
      </c>
      <c r="I359" t="s"/>
      <c r="J359" t="s">
        <v>76</v>
      </c>
      <c r="K359" t="n">
        <v>140.04</v>
      </c>
      <c r="L359" t="s">
        <v>77</v>
      </c>
      <c r="M359" t="s">
        <v>757</v>
      </c>
      <c r="N359" t="s">
        <v>753</v>
      </c>
      <c r="O359" t="s">
        <v>80</v>
      </c>
      <c r="P359" t="s">
        <v>751</v>
      </c>
      <c r="Q359" t="s"/>
      <c r="R359" t="s">
        <v>81</v>
      </c>
      <c r="S359" t="s">
        <v>758</v>
      </c>
      <c r="T359" t="s">
        <v>83</v>
      </c>
      <c r="U359" t="s"/>
      <c r="V359" t="s">
        <v>84</v>
      </c>
      <c r="W359" t="s">
        <v>85</v>
      </c>
      <c r="X359" t="s"/>
      <c r="Y359" t="s">
        <v>86</v>
      </c>
      <c r="Z359">
        <f>HYPERLINK("https://hotelmonitor-cachepage.eclerx.com/savepage/tk_1542953833250054_sr_2036.html","info")</f>
        <v/>
      </c>
      <c r="AA359" t="n">
        <v>621448</v>
      </c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89</v>
      </c>
      <c r="AO359" t="s">
        <v>759</v>
      </c>
      <c r="AP359" t="n">
        <v>1</v>
      </c>
      <c r="AQ359" t="s">
        <v>91</v>
      </c>
      <c r="AR359" t="s">
        <v>120</v>
      </c>
      <c r="AS359" t="s"/>
      <c r="AT359" t="s">
        <v>92</v>
      </c>
      <c r="AU359" t="s"/>
      <c r="AV359" t="s">
        <v>93</v>
      </c>
      <c r="AW359" t="s"/>
      <c r="AX359" t="s"/>
      <c r="AY359" t="n">
        <v>5855229</v>
      </c>
      <c r="AZ359" t="s">
        <v>756</v>
      </c>
      <c r="BA359" t="s"/>
      <c r="BB359" t="n">
        <v>3580274</v>
      </c>
      <c r="BC359" t="n">
        <v>98.746467679739</v>
      </c>
      <c r="BD359" t="n">
        <v>8.088433509827871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108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751</v>
      </c>
      <c r="F360" t="n">
        <v>6401328</v>
      </c>
      <c r="G360" t="s">
        <v>74</v>
      </c>
      <c r="H360" t="s">
        <v>75</v>
      </c>
      <c r="I360" t="s"/>
      <c r="J360" t="s">
        <v>76</v>
      </c>
      <c r="K360" t="n">
        <v>151.89</v>
      </c>
      <c r="L360" t="s">
        <v>77</v>
      </c>
      <c r="M360" t="s">
        <v>760</v>
      </c>
      <c r="N360" t="s">
        <v>761</v>
      </c>
      <c r="O360" t="s">
        <v>80</v>
      </c>
      <c r="P360" t="s">
        <v>751</v>
      </c>
      <c r="Q360" t="s"/>
      <c r="R360" t="s">
        <v>81</v>
      </c>
      <c r="S360" t="s">
        <v>762</v>
      </c>
      <c r="T360" t="s">
        <v>83</v>
      </c>
      <c r="U360" t="s"/>
      <c r="V360" t="s">
        <v>84</v>
      </c>
      <c r="W360" t="s">
        <v>85</v>
      </c>
      <c r="X360" t="s"/>
      <c r="Y360" t="s">
        <v>86</v>
      </c>
      <c r="Z360">
        <f>HYPERLINK("https://hotelmonitor-cachepage.eclerx.com/savepage/tk_1542953833250054_sr_2036.html","info")</f>
        <v/>
      </c>
      <c r="AA360" t="n">
        <v>621448</v>
      </c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89</v>
      </c>
      <c r="AO360" t="s">
        <v>763</v>
      </c>
      <c r="AP360" t="n">
        <v>1</v>
      </c>
      <c r="AQ360" t="s">
        <v>91</v>
      </c>
      <c r="AR360" t="s">
        <v>71</v>
      </c>
      <c r="AS360" t="s"/>
      <c r="AT360" t="s">
        <v>92</v>
      </c>
      <c r="AU360" t="s"/>
      <c r="AV360" t="s">
        <v>93</v>
      </c>
      <c r="AW360" t="s"/>
      <c r="AX360" t="s"/>
      <c r="AY360" t="n">
        <v>5855229</v>
      </c>
      <c r="AZ360" t="s">
        <v>756</v>
      </c>
      <c r="BA360" t="s"/>
      <c r="BB360" t="n">
        <v>3580274</v>
      </c>
      <c r="BC360" t="n">
        <v>98.746467679739</v>
      </c>
      <c r="BD360" t="n">
        <v>8.088433509827871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108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751</v>
      </c>
      <c r="F361" t="n">
        <v>6401328</v>
      </c>
      <c r="G361" t="s">
        <v>74</v>
      </c>
      <c r="H361" t="s">
        <v>75</v>
      </c>
      <c r="I361" t="s"/>
      <c r="J361" t="s">
        <v>76</v>
      </c>
      <c r="K361" t="n">
        <v>151.89</v>
      </c>
      <c r="L361" t="s">
        <v>77</v>
      </c>
      <c r="M361" t="s">
        <v>760</v>
      </c>
      <c r="N361" t="s">
        <v>761</v>
      </c>
      <c r="O361" t="s">
        <v>80</v>
      </c>
      <c r="P361" t="s">
        <v>751</v>
      </c>
      <c r="Q361" t="s"/>
      <c r="R361" t="s">
        <v>81</v>
      </c>
      <c r="S361" t="s">
        <v>762</v>
      </c>
      <c r="T361" t="s">
        <v>83</v>
      </c>
      <c r="U361" t="s"/>
      <c r="V361" t="s">
        <v>84</v>
      </c>
      <c r="W361" t="s">
        <v>85</v>
      </c>
      <c r="X361" t="s"/>
      <c r="Y361" t="s">
        <v>86</v>
      </c>
      <c r="Z361">
        <f>HYPERLINK("https://hotelmonitor-cachepage.eclerx.com/savepage/tk_1542953833250054_sr_2036.html","info")</f>
        <v/>
      </c>
      <c r="AA361" t="n">
        <v>621448</v>
      </c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89</v>
      </c>
      <c r="AO361" t="s">
        <v>763</v>
      </c>
      <c r="AP361" t="n">
        <v>1</v>
      </c>
      <c r="AQ361" t="s">
        <v>91</v>
      </c>
      <c r="AR361" t="s">
        <v>109</v>
      </c>
      <c r="AS361" t="s"/>
      <c r="AT361" t="s">
        <v>92</v>
      </c>
      <c r="AU361" t="s"/>
      <c r="AV361" t="s">
        <v>93</v>
      </c>
      <c r="AW361" t="s"/>
      <c r="AX361" t="s"/>
      <c r="AY361" t="n">
        <v>5855229</v>
      </c>
      <c r="AZ361" t="s">
        <v>756</v>
      </c>
      <c r="BA361" t="s"/>
      <c r="BB361" t="n">
        <v>3580274</v>
      </c>
      <c r="BC361" t="n">
        <v>98.746467679739</v>
      </c>
      <c r="BD361" t="n">
        <v>8.088433509827871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108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751</v>
      </c>
      <c r="F362" t="n">
        <v>6401328</v>
      </c>
      <c r="G362" t="s">
        <v>74</v>
      </c>
      <c r="H362" t="s">
        <v>75</v>
      </c>
      <c r="I362" t="s"/>
      <c r="J362" t="s">
        <v>76</v>
      </c>
      <c r="K362" t="n">
        <v>160.28</v>
      </c>
      <c r="L362" t="s">
        <v>77</v>
      </c>
      <c r="M362" t="s">
        <v>764</v>
      </c>
      <c r="N362" t="s">
        <v>761</v>
      </c>
      <c r="O362" t="s">
        <v>80</v>
      </c>
      <c r="P362" t="s">
        <v>751</v>
      </c>
      <c r="Q362" t="s"/>
      <c r="R362" t="s">
        <v>81</v>
      </c>
      <c r="S362" t="s">
        <v>765</v>
      </c>
      <c r="T362" t="s">
        <v>83</v>
      </c>
      <c r="U362" t="s"/>
      <c r="V362" t="s">
        <v>84</v>
      </c>
      <c r="W362" t="s">
        <v>85</v>
      </c>
      <c r="X362" t="s"/>
      <c r="Y362" t="s">
        <v>86</v>
      </c>
      <c r="Z362">
        <f>HYPERLINK("https://hotelmonitor-cachepage.eclerx.com/savepage/tk_1542953833250054_sr_2036.html","info")</f>
        <v/>
      </c>
      <c r="AA362" t="n">
        <v>621448</v>
      </c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89</v>
      </c>
      <c r="AO362" t="s">
        <v>766</v>
      </c>
      <c r="AP362" t="n">
        <v>1</v>
      </c>
      <c r="AQ362" t="s">
        <v>91</v>
      </c>
      <c r="AR362" t="s">
        <v>120</v>
      </c>
      <c r="AS362" t="s"/>
      <c r="AT362" t="s">
        <v>92</v>
      </c>
      <c r="AU362" t="s"/>
      <c r="AV362" t="s">
        <v>93</v>
      </c>
      <c r="AW362" t="s"/>
      <c r="AX362" t="s"/>
      <c r="AY362" t="n">
        <v>5855229</v>
      </c>
      <c r="AZ362" t="s">
        <v>756</v>
      </c>
      <c r="BA362" t="s"/>
      <c r="BB362" t="n">
        <v>3580274</v>
      </c>
      <c r="BC362" t="n">
        <v>98.746467679739</v>
      </c>
      <c r="BD362" t="n">
        <v>8.088433509827871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108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767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61.17</v>
      </c>
      <c r="L363" t="s">
        <v>77</v>
      </c>
      <c r="M363" t="s">
        <v>768</v>
      </c>
      <c r="N363" t="s">
        <v>769</v>
      </c>
      <c r="O363" t="s">
        <v>80</v>
      </c>
      <c r="P363" t="s">
        <v>767</v>
      </c>
      <c r="Q363" t="s"/>
      <c r="R363" t="s">
        <v>81</v>
      </c>
      <c r="S363" t="s">
        <v>770</v>
      </c>
      <c r="T363" t="s">
        <v>83</v>
      </c>
      <c r="U363" t="s"/>
      <c r="V363" t="s">
        <v>84</v>
      </c>
      <c r="W363" t="s">
        <v>85</v>
      </c>
      <c r="X363" t="s"/>
      <c r="Y363" t="s">
        <v>86</v>
      </c>
      <c r="Z363">
        <f>HYPERLINK("https://hotelmonitor-cachepage.eclerx.com/savepage/tk_154295394687791_sr_2036.html","info")</f>
        <v/>
      </c>
      <c r="AA363" t="n">
        <v>-6677152</v>
      </c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89</v>
      </c>
      <c r="AO363" t="s">
        <v>771</v>
      </c>
      <c r="AP363" t="n">
        <v>21</v>
      </c>
      <c r="AQ363" t="s">
        <v>91</v>
      </c>
      <c r="AR363" t="s">
        <v>71</v>
      </c>
      <c r="AS363" t="s"/>
      <c r="AT363" t="s">
        <v>92</v>
      </c>
      <c r="AU363" t="s"/>
      <c r="AV363" t="s">
        <v>93</v>
      </c>
      <c r="AW363" t="s"/>
      <c r="AX363" t="s"/>
      <c r="AY363" t="n">
        <v>6677152</v>
      </c>
      <c r="AZ363" t="s">
        <v>772</v>
      </c>
      <c r="BA363" t="s"/>
      <c r="BB363" t="n">
        <v>237350</v>
      </c>
      <c r="BC363" t="n">
        <v>98.955901</v>
      </c>
      <c r="BD363" t="n">
        <v>7.826426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94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767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92.90000000000001</v>
      </c>
      <c r="L364" t="s">
        <v>77</v>
      </c>
      <c r="M364" t="s">
        <v>773</v>
      </c>
      <c r="N364" t="s">
        <v>774</v>
      </c>
      <c r="O364" t="s">
        <v>80</v>
      </c>
      <c r="P364" t="s">
        <v>767</v>
      </c>
      <c r="Q364" t="s"/>
      <c r="R364" t="s">
        <v>81</v>
      </c>
      <c r="S364" t="s">
        <v>775</v>
      </c>
      <c r="T364" t="s">
        <v>83</v>
      </c>
      <c r="U364" t="s"/>
      <c r="V364" t="s">
        <v>84</v>
      </c>
      <c r="W364" t="s">
        <v>85</v>
      </c>
      <c r="X364" t="s"/>
      <c r="Y364" t="s">
        <v>86</v>
      </c>
      <c r="Z364">
        <f>HYPERLINK("https://hotelmonitor-cachepage.eclerx.com/savepage/tk_154295394687791_sr_2036.html","info")</f>
        <v/>
      </c>
      <c r="AA364" t="n">
        <v>-6677152</v>
      </c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89</v>
      </c>
      <c r="AO364" t="s">
        <v>776</v>
      </c>
      <c r="AP364" t="n">
        <v>21</v>
      </c>
      <c r="AQ364" t="s">
        <v>91</v>
      </c>
      <c r="AR364" t="s">
        <v>71</v>
      </c>
      <c r="AS364" t="s"/>
      <c r="AT364" t="s">
        <v>92</v>
      </c>
      <c r="AU364" t="s"/>
      <c r="AV364" t="s">
        <v>93</v>
      </c>
      <c r="AW364" t="s"/>
      <c r="AX364" t="s"/>
      <c r="AY364" t="n">
        <v>6677152</v>
      </c>
      <c r="AZ364" t="s">
        <v>772</v>
      </c>
      <c r="BA364" t="s"/>
      <c r="BB364" t="n">
        <v>237350</v>
      </c>
      <c r="BC364" t="n">
        <v>98.955901</v>
      </c>
      <c r="BD364" t="n">
        <v>7.826426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94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767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77.37</v>
      </c>
      <c r="L365" t="s">
        <v>77</v>
      </c>
      <c r="M365" t="s">
        <v>777</v>
      </c>
      <c r="N365" t="s">
        <v>778</v>
      </c>
      <c r="O365" t="s">
        <v>80</v>
      </c>
      <c r="P365" t="s">
        <v>767</v>
      </c>
      <c r="Q365" t="s"/>
      <c r="R365" t="s">
        <v>81</v>
      </c>
      <c r="S365" t="s">
        <v>779</v>
      </c>
      <c r="T365" t="s">
        <v>83</v>
      </c>
      <c r="U365" t="s"/>
      <c r="V365" t="s">
        <v>84</v>
      </c>
      <c r="W365" t="s">
        <v>85</v>
      </c>
      <c r="X365" t="s"/>
      <c r="Y365" t="s">
        <v>86</v>
      </c>
      <c r="Z365">
        <f>HYPERLINK("https://hotelmonitor-cachepage.eclerx.com/savepage/tk_154295394687791_sr_2036.html","info")</f>
        <v/>
      </c>
      <c r="AA365" t="n">
        <v>-6677152</v>
      </c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89</v>
      </c>
      <c r="AO365" t="s">
        <v>776</v>
      </c>
      <c r="AP365" t="n">
        <v>21</v>
      </c>
      <c r="AQ365" t="s">
        <v>91</v>
      </c>
      <c r="AR365" t="s">
        <v>71</v>
      </c>
      <c r="AS365" t="s"/>
      <c r="AT365" t="s">
        <v>92</v>
      </c>
      <c r="AU365" t="s"/>
      <c r="AV365" t="s">
        <v>93</v>
      </c>
      <c r="AW365" t="s"/>
      <c r="AX365" t="s"/>
      <c r="AY365" t="n">
        <v>6677152</v>
      </c>
      <c r="AZ365" t="s">
        <v>772</v>
      </c>
      <c r="BA365" t="s"/>
      <c r="BB365" t="n">
        <v>237350</v>
      </c>
      <c r="BC365" t="n">
        <v>98.955901</v>
      </c>
      <c r="BD365" t="n">
        <v>7.826426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2018-11-23T04:44:12Z</dcterms:created>
  <dcterms:modified xmlns:dcterms="http://purl.org/dc/terms/" xmlns:xsi="http://www.w3.org/2001/XMLSchema-instance" xsi:type="dcterms:W3CDTF">2018-11-23T04:44:12Z</dcterms:modified>
</cp:coreProperties>
</file>