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<sst xmlns="http://schemas.openxmlformats.org/spreadsheetml/2006/main" uniqueCount="371">
  <si>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</si>
  <si>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</si>
  <si>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</si>
  <si>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</si>
  <si>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</si>
  <si>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</si>
  <si>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</si>
  <si>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</si>
  <si>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</si>
  <si>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</si>
  <si>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</si>
  <si>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</si>
  <si>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</si>
  <si>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</si>
  <si>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</si>
  <si>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</si>
  <si>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</si>
  <si>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</si>
  <si>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</si>
  <si>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</si>
  <si>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</si>
  <si>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</si>
  <si>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</si>
  <si>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</si>
  <si>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</si>
  <si>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</si>
  <si>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</si>
  <si>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</si>
  <si>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</si>
  <si>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</si>
  <si>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</si>
  <si>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</si>
  <si>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</si>
  <si>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</si>
  <si>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</si>
  <si>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</si>
  <si>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</si>
  <si>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</si>
  <si>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</si>
  <si>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</si>
  <si>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</si>
  <si>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</si>
  <si>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</si>
  <si>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</si>
  <si>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</si>
  <si>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</si>
  <si>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</si>
  <si>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</si>
  <si>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</si>
  <si>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</si>
  <si>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</si>
  <si>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</si>
  <si>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</si>
  <si>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</si>
  <si>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</si>
  <si>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</si>
  <si>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</si>
  <si>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</si>
  <si>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</si>
  <si>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</si>
  <si>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</si>
  <si>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</si>
  <si>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</si>
  <si>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</si>
  <si>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</si>
  <si>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</si>
  <si>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</si>
  <si>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</si>
  <si>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</si>
  <si>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</si>
  <si>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30/11/2018 15:28</t>
  </si>
  <si>
    <t>HRS</t>
  </si>
  <si>
    <t>01/12/2018</t>
  </si>
  <si>
    <t>Ibis Styles Berlin City Ost</t>
  </si>
  <si>
    <t>DE</t>
  </si>
  <si>
    <t>BER</t>
  </si>
  <si>
    <t>0</t>
  </si>
  <si>
    <t>Superior room: Flex tariff All Comfort Twin Rooms include twin beds</t>
  </si>
  <si>
    <t>X09</t>
  </si>
  <si>
    <t xml:space="preserve">ibis Styles Berlin City Ost </t>
  </si>
  <si>
    <t>3EST</t>
  </si>
  <si>
    <t>109.00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</si>
  <si>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</si>
  <si>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</si>
  <si>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</si>
  <si>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</si>
  <si>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</si>
  <si>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</si>
  <si>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</si>
  <si>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</si>
  <si>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</si>
  <si>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Scharnweberstrasse 21-22, Berlin - Friedrichshain, 10247, Germany</t>
  </si>
  <si>
    <t>BERLIN</t>
  </si>
  <si>
    <t>Superior room: Flex tariff All Comfort Triple - Triple Comfort Room: 2 single beds and 1 extra bed</t>
  </si>
  <si>
    <t>124.00</t>
  </si>
  <si>
    <t>30/11/2018 15:00</t>
  </si>
  <si>
    <t>Adapt Apartments Berlin Berlin-Adlershof</t>
  </si>
  <si>
    <t>Apartment: Hot tariff Junior Apartment, 1 Bedroom, Accessible, Park View</t>
  </si>
  <si>
    <t>4EST</t>
  </si>
  <si>
    <t>90.00</t>
  </si>
  <si>
    <t>Standard room: Flex tariff Consists of a room with shower/toilet or bathtub/toilet.</t>
  </si>
  <si>
    <t>100.00</t>
  </si>
  <si>
    <t>Apartment: Flex tariff Junior Apartment, 1 Bedroom, Accessible, Park View</t>
  </si>
  <si>
    <t>120.00</t>
  </si>
  <si>
    <t>BB</t>
  </si>
  <si>
    <t>Suite: Flex tariff At least two rooms (bedroom and living room or working area) and bathroom with shower/toilet or bathtub/toilet.</t>
  </si>
  <si>
    <t>130.00</t>
  </si>
  <si>
    <t xml:space="preserve">Novum Aldea Berlin Centrum </t>
  </si>
  <si>
    <t>Standard room: Hot tariff Consists of a room with shower/toilet or bathtub/toilet.</t>
  </si>
  <si>
    <t>108.80</t>
  </si>
  <si>
    <t>Bülowstr. 20-22, Berlin - Schöneberg, 10783, Germany</t>
  </si>
  <si>
    <t>Standard room: Basic tariff Consists of a room with shower/toilet or bathtub/toilet.</t>
  </si>
  <si>
    <t>128.00</t>
  </si>
  <si>
    <t>Superior room: Basic tariff Larger and more comfortable than a standard room. Containing shower/toilet or bathtub/toilet.</t>
  </si>
  <si>
    <t>138.00</t>
  </si>
  <si>
    <t>Family room: Basic tariff Family room 4 People</t>
  </si>
  <si>
    <t>DXB</t>
  </si>
  <si>
    <t>170.58</t>
  </si>
  <si>
    <t xml:space="preserve">Herbst </t>
  </si>
  <si>
    <t>Moritzstr. 20, Berlin - Spandau, 13597, Germany</t>
  </si>
  <si>
    <t xml:space="preserve">Villa Konstanz </t>
  </si>
  <si>
    <t>79.00</t>
  </si>
  <si>
    <t>Konstanzer Str. 30, Berlin - Wilmersdorf, 10709, Germany</t>
  </si>
  <si>
    <t xml:space="preserve">Victors Residenz - Hotel </t>
  </si>
  <si>
    <t>Superior room: Flex tariff Larger and more comfortable than a standard room. Containing shower/toilet or bathtub/toilet.</t>
  </si>
  <si>
    <t>144.00</t>
  </si>
  <si>
    <t>Junior suite: Flex tariff Contains additional space with sitting area and shower/toilet or bathtub/toilet.</t>
  </si>
  <si>
    <t>174.00</t>
  </si>
  <si>
    <t>Suite: Flex tariff Suite</t>
  </si>
  <si>
    <t>184.00</t>
  </si>
  <si>
    <t>Best Western Hotel Berlin Mitte</t>
  </si>
  <si>
    <t>Business room: Basic tariff Business Room, 2 Single Beds</t>
  </si>
  <si>
    <t>Best Western Berlin Mitte</t>
  </si>
  <si>
    <t>111.00</t>
  </si>
  <si>
    <t>Albrechtstr. 25/Ecke Reinhardstr., Berlin - Mitte, 10117, Germany</t>
  </si>
  <si>
    <t>Standard room: Basic tariff Design Room, 1 Double Bed (Quiet Location)</t>
  </si>
  <si>
    <t>131.00</t>
  </si>
  <si>
    <t>Mercure Berlin Checkpoint Char</t>
  </si>
  <si>
    <t>Standard room: Flex tariff Large Room with double bed</t>
  </si>
  <si>
    <t xml:space="preserve">Mercure Hotel &amp; Residenz Berlin Checkpoint Charlie </t>
  </si>
  <si>
    <t>142.00</t>
  </si>
  <si>
    <t>Schuetzenstrasse 11, Berlin - Berlin, 10117, Germany</t>
  </si>
  <si>
    <t>Superior room: Flex tariff Privilege Room with double bed and sofa bed</t>
  </si>
  <si>
    <t>162.00</t>
  </si>
  <si>
    <t>Superior room: Flex tariff Superior Apartment with double bed, sofa bed and kitchenette</t>
  </si>
  <si>
    <t>172.00</t>
  </si>
  <si>
    <t>182.00</t>
  </si>
  <si>
    <t>202.00</t>
  </si>
  <si>
    <t>212.00</t>
  </si>
  <si>
    <t>Scandic Berlin Potsdamer Platz</t>
  </si>
  <si>
    <t>125.13</t>
  </si>
  <si>
    <t>Gabriele-Tergit-Promenade 19, Berlin - Mitte, 10963, Germany</t>
  </si>
  <si>
    <t>129.00</t>
  </si>
  <si>
    <t>Business room: Flex tariff Also with writing desk, sitting area, and Internet connection. Containing shower/toilet or bathtub/toilet.</t>
  </si>
  <si>
    <t>149.00</t>
  </si>
  <si>
    <t>ibis Berlin Messe</t>
  </si>
  <si>
    <t>Standard room: Flex tariff Standard Room with one double bed</t>
  </si>
  <si>
    <t xml:space="preserve">ibis Berlin Messe </t>
  </si>
  <si>
    <t>2EST</t>
  </si>
  <si>
    <t>92.00</t>
  </si>
  <si>
    <t>Messedamm 10, Berlin - Charlottenburg, 14057, Germany</t>
  </si>
  <si>
    <t>Standard room: Flex tariff Standard Room with 3 single beds</t>
  </si>
  <si>
    <t>Standard room: Flex tariff Standard Room with Twin Beds</t>
  </si>
  <si>
    <t>114.00</t>
  </si>
  <si>
    <t>Family room: Flex tariff Family Room with 63"x79" (160x200 cm) double bed and sofa bed, new sleep-easy concept</t>
  </si>
  <si>
    <t>122.00</t>
  </si>
  <si>
    <t>Mercure Berlin Tempelhof Apt</t>
  </si>
  <si>
    <t>Standard room: Flex tariff Standard Room with two single beds</t>
  </si>
  <si>
    <t xml:space="preserve">Mercure Hotel Berlin Tempelhof </t>
  </si>
  <si>
    <t>159.00</t>
  </si>
  <si>
    <t>Hermannstrasse  214-216 Eingang Rollbergstrasse, Berlin - Neukölln, 12049, Germany</t>
  </si>
  <si>
    <t>Superior room: Flex tariff Superior Room with a double bed.</t>
  </si>
  <si>
    <t>191.00</t>
  </si>
  <si>
    <t>206.00</t>
  </si>
  <si>
    <t xml:space="preserve">Buchholz </t>
  </si>
  <si>
    <t>67.00</t>
  </si>
  <si>
    <t>Bucher Str. 17, Berlin - Pankow, 13127, Germany</t>
  </si>
  <si>
    <t>82.00</t>
  </si>
  <si>
    <t xml:space="preserve">H4 Hotel Berlin Alexanderplatz </t>
  </si>
  <si>
    <t>133.40</t>
  </si>
  <si>
    <t>Karl-Liebknechtstraße 32, Berlin - Mitte, 10178, Germany</t>
  </si>
  <si>
    <t>157.00</t>
  </si>
  <si>
    <t>177.00</t>
  </si>
  <si>
    <t>Family room: Flex tariff Two rooms (communicating room) each sleeping two people and a shared bathroom with shower/toilet or bathtub/toilet.</t>
  </si>
  <si>
    <t>227.00</t>
  </si>
  <si>
    <t xml:space="preserve">Motel One Tiergarten </t>
  </si>
  <si>
    <t>88.20</t>
  </si>
  <si>
    <t>An der Urania 12-14, Berlin - Schöneberg, 10787, Germany</t>
  </si>
  <si>
    <t>Novotel Berlin Mitte</t>
  </si>
  <si>
    <t>Superior room: Flex tariff Superior Room with double bed</t>
  </si>
  <si>
    <t xml:space="preserve">Novotel Berlin Mitte </t>
  </si>
  <si>
    <t>132.00</t>
  </si>
  <si>
    <t>Fischerinsel 12, Berlin - Mitte, 10179, Germany</t>
  </si>
  <si>
    <t>Superior room: Flex tariff Privilege Room with double bed</t>
  </si>
  <si>
    <t>152.00</t>
  </si>
  <si>
    <t>168.00</t>
  </si>
  <si>
    <t>188.00</t>
  </si>
  <si>
    <t>ibis Berlin Mitte</t>
  </si>
  <si>
    <t>Standard room: Flex tariff Room with 1 double bed (63 x 79 in [160 x 200 cm]), new sleep-easy concept</t>
  </si>
  <si>
    <t xml:space="preserve">ibis Berlin Mitte </t>
  </si>
  <si>
    <t>Prenzlauer Allee 4, Berlin - Mitte, 10405, Germany</t>
  </si>
  <si>
    <t>153.00</t>
  </si>
  <si>
    <t>Intercityhotel Berlin Brandenburg Airport</t>
  </si>
  <si>
    <t>IntercityHotel Berlin-Brandenburg Airport</t>
  </si>
  <si>
    <t>89.00</t>
  </si>
  <si>
    <t>Am Seegraben 2, 12529, SchÃ¶nefeld - SchÃ¶nefeld</t>
  </si>
  <si>
    <t>99.00</t>
  </si>
  <si>
    <t>Seminaris CampusHotel Berlin</t>
  </si>
  <si>
    <t>Standard room: Flex tariff Standard Double Room, 1 Queen Bed</t>
  </si>
  <si>
    <t>Seminaris CampusHotel</t>
  </si>
  <si>
    <t>Takustr. 39, Berlin - Dahlem, 14195, Germany</t>
  </si>
  <si>
    <t>Standard room: Basic tariff Standard Double Room, 1 Queen Bed</t>
  </si>
  <si>
    <t>Superior room: Flex tariff Comfort Twin Room</t>
  </si>
  <si>
    <t>119.00</t>
  </si>
  <si>
    <t>Superior room: Basic tariff Comfort Twin Room</t>
  </si>
  <si>
    <t>Hotel am Schloss Koepenick Berlin by Golden Tulip</t>
  </si>
  <si>
    <t>Standard room: Basic tariff Standard Twin Room, 2 Twin Beds</t>
  </si>
  <si>
    <t xml:space="preserve">Hotel am Schloss KÃ¶penick Berlin by Golden Tulip </t>
  </si>
  <si>
    <t>GrÃ¼nauer Str. 17-21, 12557, Berlin - KÃ¶penick</t>
  </si>
  <si>
    <t>Mercure Moa Berlin</t>
  </si>
  <si>
    <t>Standard room: Flex tariff Standard Room with double bed</t>
  </si>
  <si>
    <t xml:space="preserve">Mercure Hotel MOA Berlin </t>
  </si>
  <si>
    <t>Stephanstrasse 41, Berlin - Tiergarten, 10559, Germany</t>
  </si>
  <si>
    <t>117.00</t>
  </si>
  <si>
    <t>137.00</t>
  </si>
  <si>
    <t>Business room: Flex tariff Executive Suites</t>
  </si>
  <si>
    <t>Scandic Berlin KurfÃ¼rstendamm</t>
  </si>
  <si>
    <t xml:space="preserve">Scandic Berlin KurfÃ¼rstendamm </t>
  </si>
  <si>
    <t>Exe Hotel Klee Berlin Excellence Class</t>
  </si>
  <si>
    <t>95.00</t>
  </si>
  <si>
    <t>Bundesallee 75, Berlin - Schöneberg, 12161, Germany</t>
  </si>
  <si>
    <t>105.00</t>
  </si>
  <si>
    <t>140.00</t>
  </si>
  <si>
    <t>Novum Style Centrum</t>
  </si>
  <si>
    <t>95.62</t>
  </si>
  <si>
    <t>Franklinstr. 23, Berlin - Charlottenburg, 10587, Germany</t>
  </si>
  <si>
    <t>112.50</t>
  </si>
  <si>
    <t>122.50</t>
  </si>
  <si>
    <t xml:space="preserve">Select Hotel Berlin Gendarmenmarkt </t>
  </si>
  <si>
    <t>125.37</t>
  </si>
  <si>
    <t>Charlottenstraße 66, Berlin - Mitte, 10117, Germany</t>
  </si>
  <si>
    <t>147.50</t>
  </si>
  <si>
    <t>157.50</t>
  </si>
  <si>
    <t>Aquino Hotel &amp; Tagungszentrum</t>
  </si>
  <si>
    <t>110.00</t>
  </si>
  <si>
    <t>Hannoversche Straße 5b, Berlin - Mitte, 10115, Germany</t>
  </si>
  <si>
    <t xml:space="preserve">Select Hotel Berlin Spiegelturm </t>
  </si>
  <si>
    <t>Superior room: Hot tariff Comfort Double Room</t>
  </si>
  <si>
    <t>161.68</t>
  </si>
  <si>
    <t>Freiheit 5, Berlin - Spandau, 13597, Germany</t>
  </si>
  <si>
    <t>Standard room: Basic tariff Exclusive Double Room</t>
  </si>
  <si>
    <t>172.15</t>
  </si>
  <si>
    <t>Mercure Berlin Alexanderplatz</t>
  </si>
  <si>
    <t>Standard room: Flex tariff Standard Room with twin beds</t>
  </si>
  <si>
    <t xml:space="preserve">Mercure Hotel Berlin am Alexanderplatz </t>
  </si>
  <si>
    <t>94.00</t>
  </si>
  <si>
    <t>Mollstrasse 4, Berlin - Mitte, 10178, Germany</t>
  </si>
  <si>
    <t>Standard room: Flex tariff Standard Room with 1 double bed</t>
  </si>
  <si>
    <t>104.00</t>
  </si>
  <si>
    <t>Standard room: Flex tariff Standard Room with double bed, sofa and balcony</t>
  </si>
  <si>
    <t>134.00</t>
  </si>
  <si>
    <t>Art Nouveau Nichtraucherhotel</t>
  </si>
  <si>
    <t>139.00</t>
  </si>
  <si>
    <t>Leibnizstr. 59, Berlin - Charlottenburg, 10629, Germany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</si>
  <si>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</si>
  <si>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</si>
  <si>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</si>
  <si>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Anhalter Strasse 2, Berlin - Mitte, 10963, Germany</t>
  </si>
  <si>
    <t>Superior room: Flex tariff Superior Suite with 2 single beds</t>
  </si>
  <si>
    <t>158.00</t>
  </si>
  <si>
    <t xml:space="preserve">Hotel am Borsigturm </t>
  </si>
  <si>
    <t>Am Borsigturm 1, Berlin - Tegel, 13507, Germany</t>
  </si>
  <si>
    <t>Abba Berlin hotel</t>
  </si>
  <si>
    <t xml:space="preserve">Abba Berlin Hotel </t>
  </si>
  <si>
    <t>Lietzenburger Str. 89, Berlin - Wilmersdorf, 10719, Germany</t>
  </si>
  <si>
    <t>125.00</t>
  </si>
  <si>
    <t>Business room: Basic tariff Executive Room</t>
  </si>
  <si>
    <t>135.00</t>
  </si>
  <si>
    <t>150.00</t>
  </si>
  <si>
    <t>Newberlin</t>
  </si>
  <si>
    <t xml:space="preserve">New Berlin </t>
  </si>
  <si>
    <t>Petersburger Str. 24, Berlin - Friedrichshain, 10249, Germany</t>
  </si>
  <si>
    <t>IntercityHotel Berlin Hauptbahnhof</t>
  </si>
  <si>
    <t>IntercityHotel Hauptbahnhof</t>
  </si>
  <si>
    <t>145.95</t>
  </si>
  <si>
    <t>Katharina-Paulus-Str. 5, Berlin - Mitte, 10557, Germany</t>
  </si>
  <si>
    <t>156.45</t>
  </si>
  <si>
    <t>ibis Berlin Ostbahnhof</t>
  </si>
  <si>
    <t xml:space="preserve">ibis Berlin Ostbahnhof </t>
  </si>
  <si>
    <t>An der Schillingbrucke 2, Berlin - Friedrichshain, 10243, Germany</t>
  </si>
  <si>
    <t>Standard room: Flex tariff Standard Room with 2 single beds</t>
  </si>
  <si>
    <t>Superior room: Flex tariff Superior Room with a double bed (63 in x 79 in) and view of the River Spree.</t>
  </si>
  <si>
    <t>141.00</t>
  </si>
  <si>
    <t>Ibis Berlin Airport Tegel</t>
  </si>
  <si>
    <t xml:space="preserve">ibis Berlin Airport Tegel </t>
  </si>
  <si>
    <t>Alt-Reinickendorf  4-5, Berlin - Reinickendorf, 13407, Germany</t>
  </si>
  <si>
    <t>Hotel Am Buschkrugpark</t>
  </si>
  <si>
    <t xml:space="preserve">Am Buschkrugpark </t>
  </si>
  <si>
    <t>80.10</t>
  </si>
  <si>
    <t>Buschkrugallee 107, Berlin - Neukölln, 12359, Germany</t>
  </si>
  <si>
    <t xml:space="preserve">Mercure Hotel Berlin City West </t>
  </si>
  <si>
    <t>Standard room: Flex tariff Standard room with 1 queen-size bed and sofa</t>
  </si>
  <si>
    <t>Ohmstrasse  4-6, Berlin - Charlottenburg, 13629, Germany</t>
  </si>
  <si>
    <t>Superior room: Flex tariff Superior Room with 1 queen-size bed</t>
  </si>
  <si>
    <t>Suite: Flex tariff Junior Suite with 1 queen-size bed</t>
  </si>
  <si>
    <t>126.00</t>
  </si>
  <si>
    <t>136.00</t>
  </si>
  <si>
    <t>151.00</t>
  </si>
  <si>
    <t>Motel One Bellevue</t>
  </si>
  <si>
    <t>Paulstraße 21, Berlin - Tiergarten, 10557, Germany</t>
  </si>
  <si>
    <t xml:space="preserve">Businesshotel </t>
  </si>
  <si>
    <t>74.00</t>
  </si>
  <si>
    <t>Pasewalker Str. 97, Berlin - Pankow, 13127, Germany</t>
  </si>
  <si>
    <t xml:space="preserve">Queens Park </t>
  </si>
  <si>
    <t>70.00</t>
  </si>
  <si>
    <t>Königin-Elisabeth-Str. 47 A, Berlin - Charlottenburg, 14059, Germany</t>
  </si>
  <si>
    <t>Novotel Ber Tiergarten</t>
  </si>
  <si>
    <t>Standard room: Flex tariff Standard room with 1 queen-size bed</t>
  </si>
  <si>
    <t xml:space="preserve">Novotel Berlin Am Tiergarten </t>
  </si>
  <si>
    <t>112.00</t>
  </si>
  <si>
    <t>Strasse des 17 Juni 106-108, Berlin - Tiergarten, 10623, Germany</t>
  </si>
  <si>
    <t>Standard room: Flex tariff Standard room with 1 queen size bed and sofa</t>
  </si>
  <si>
    <t>Business room: Flex tariff Executive Room with 1 double bed</t>
  </si>
  <si>
    <t>148.00</t>
  </si>
  <si>
    <t>173.00</t>
  </si>
  <si>
    <t>Mercure Airport Berlin Tegel</t>
  </si>
  <si>
    <t xml:space="preserve">Mercure Airport Hotel Berlin Tegel </t>
  </si>
  <si>
    <t>Kurt Schumacher Damm 202, Berlin - Reinickendorf, 13405, Germany</t>
  </si>
  <si>
    <t>Standard room: Flex tariff Standard Room with double bed and pull-out bed</t>
  </si>
  <si>
    <t>Superior room: Flex tariff Privilege Room with 1 double bed</t>
  </si>
  <si>
    <t>197.00</t>
  </si>
  <si>
    <t>220.00</t>
  </si>
  <si>
    <t>245.00</t>
  </si>
  <si>
    <t>Maritim Hotel Berlin</t>
  </si>
  <si>
    <t xml:space="preserve">Maritim Berlin </t>
  </si>
  <si>
    <t>124.95</t>
  </si>
  <si>
    <t>Stauffenbergstraße 26, Berlin - Berlin, 10785, Germany</t>
  </si>
  <si>
    <t>166.95</t>
  </si>
  <si>
    <t>219.45</t>
  </si>
  <si>
    <t>Vienna House Easy Berlin</t>
  </si>
  <si>
    <t>Standard room: Flex tariff Easy Room</t>
  </si>
  <si>
    <t xml:space="preserve">Vienna House Easy </t>
  </si>
  <si>
    <t>Storkower Str. 162, Berlin - Prenzlauer Berg, 10407, Germany</t>
  </si>
  <si>
    <t xml:space="preserve">Larat </t>
  </si>
  <si>
    <t>66.50</t>
  </si>
  <si>
    <t>Ollenhauerstr. 111, Berlin - Reinickendorf, 13403, Germany</t>
  </si>
  <si>
    <t>68.60</t>
  </si>
  <si>
    <t>MEININGER Hauptbahnhof</t>
  </si>
  <si>
    <t>Ella-Trebe-Straße 9, Berlin - Tiergarten, 10557, Germany</t>
  </si>
  <si>
    <t>Leonardo Hotel Berlin Mitte</t>
  </si>
  <si>
    <t>Leonardo Berlin Mitte</t>
  </si>
  <si>
    <t>Bertolt-Brecht-Platz 4, Berlin - Mitte, 10117, Germany</t>
  </si>
  <si>
    <t>164.00</t>
  </si>
  <si>
    <t>Superior room: Flex tariff Comfort Room</t>
  </si>
  <si>
    <t>183.00</t>
  </si>
  <si>
    <t>ibis Berlin City West</t>
  </si>
  <si>
    <t xml:space="preserve">ibis Berlin City West </t>
  </si>
  <si>
    <t>96.00</t>
  </si>
  <si>
    <t>Brandenburgische Strasse 11, Berlin - Berlin, 10713, Germany</t>
  </si>
  <si>
    <t>Standard room: Flex tariff Reduced mobility rooms with 1 double bed</t>
  </si>
  <si>
    <t>Standard room: Flex tariff Room with 2 single size beds, new sleep-easy concept and 1 folding bed</t>
  </si>
  <si>
    <t>118.00</t>
  </si>
  <si>
    <t xml:space="preserve">Centro Park Hotel Berlin-NeukÃ¶lln </t>
  </si>
  <si>
    <t>55.20</t>
  </si>
  <si>
    <t>Buschkrugallee 60-62, 12359, Berlin - NeukÃ¶lln</t>
  </si>
  <si>
    <t>Apartment: Basic tariff Apartment</t>
  </si>
  <si>
    <t>63.20</t>
  </si>
  <si>
    <t>Superior room: Basic tariff Comfort Double Room</t>
  </si>
  <si>
    <t>Apartment: Flex tariff An apartment consists of a bedroom with kitchenette or small, separate kitchen, as well as a bathroom with...</t>
  </si>
  <si>
    <t xml:space="preserve">SchÃ¶neberg </t>
  </si>
  <si>
    <t>88.00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</si>
</sst>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6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76867</v>
      </c>
      <c r="G2" t="s">
        <v>74</v>
      </c>
      <c r="H2" t="s">
        <v>75</v>
      </c>
      <c r="I2" t="s"/>
      <c r="J2" t="s">
        <v>74</v>
      </c>
      <c r="K2" t="n">
        <v>109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HYPERLINK("https://hotelmonitor-cachepage.eclerx.com/savepage/tk_15435719473867474_sr_2110.html","info")</f>
        <v/>
      </c>
      <c r="AA2" t="n">
        <v>17195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44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1282972</v>
      </c>
      <c r="AZ2" t="s">
        <v>91</v>
      </c>
      <c r="BA2" t="s"/>
      <c r="BB2" t="n">
        <v>145948</v>
      </c>
      <c r="BC2" t="n">
        <v>13.466351</v>
      </c>
      <c r="BD2" t="n">
        <v>52.512922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76867</v>
      </c>
      <c r="G3" t="s">
        <v>74</v>
      </c>
      <c r="H3" t="s">
        <v>75</v>
      </c>
      <c r="I3" t="s"/>
      <c r="J3" t="s">
        <v>74</v>
      </c>
      <c r="K3" t="n">
        <v>124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HYPERLINK("https://hotelmonitor-cachepage.eclerx.com/savepage/tk_15435719473867474_sr_2110.html","info")</f>
        <v/>
      </c>
      <c r="AA3" t="n">
        <v>17195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44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1282972</v>
      </c>
      <c r="AZ3" t="s">
        <v>91</v>
      </c>
      <c r="BA3" t="s"/>
      <c r="BB3" t="n">
        <v>145948</v>
      </c>
      <c r="BC3" t="n">
        <v>13.466351</v>
      </c>
      <c r="BD3" t="n">
        <v>52.512922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95</v>
      </c>
      <c r="B4" t="s">
        <v>71</v>
      </c>
      <c r="C4" t="s">
        <v>72</v>
      </c>
      <c r="D4" t="n">
        <v>1</v>
      </c>
      <c r="E4" t="s">
        <v>96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90</v>
      </c>
      <c r="L4" t="s">
        <v>76</v>
      </c>
      <c r="M4" t="s"/>
      <c r="N4" t="s">
        <v>97</v>
      </c>
      <c r="O4" t="s">
        <v>78</v>
      </c>
      <c r="P4" t="s">
        <v>96</v>
      </c>
      <c r="Q4" t="s"/>
      <c r="R4" t="s">
        <v>98</v>
      </c>
      <c r="S4" t="s">
        <v>99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HYPERLINK("https://hotelmonitor-cachepage.eclerx.com/savepage/tk_15435703046216686_sr_2110.html","info")</f>
        <v/>
      </c>
      <c r="AA4" t="n">
        <v>-6796915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39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6796915</v>
      </c>
      <c r="AZ4" t="s"/>
      <c r="BA4" t="s"/>
      <c r="BB4" t="n">
        <v>588244</v>
      </c>
      <c r="BC4" t="n">
        <v>13.532203</v>
      </c>
      <c r="BD4" t="n">
        <v>52.432783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95</v>
      </c>
      <c r="B5" t="s">
        <v>71</v>
      </c>
      <c r="C5" t="s">
        <v>72</v>
      </c>
      <c r="D5" t="n">
        <v>1</v>
      </c>
      <c r="E5" t="s">
        <v>96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100</v>
      </c>
      <c r="L5" t="s">
        <v>76</v>
      </c>
      <c r="M5" t="s"/>
      <c r="N5" t="s">
        <v>100</v>
      </c>
      <c r="O5" t="s">
        <v>78</v>
      </c>
      <c r="P5" t="s">
        <v>96</v>
      </c>
      <c r="Q5" t="s"/>
      <c r="R5" t="s">
        <v>98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HYPERLINK("https://hotelmonitor-cachepage.eclerx.com/savepage/tk_15435703046216686_sr_2110.html","info")</f>
        <v/>
      </c>
      <c r="AA5" t="n">
        <v>-6796915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39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6796915</v>
      </c>
      <c r="AZ5" t="s"/>
      <c r="BA5" t="s"/>
      <c r="BB5" t="n">
        <v>588244</v>
      </c>
      <c r="BC5" t="n">
        <v>13.532203</v>
      </c>
      <c r="BD5" t="n">
        <v>52.432783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95</v>
      </c>
      <c r="B6" t="s">
        <v>71</v>
      </c>
      <c r="C6" t="s">
        <v>72</v>
      </c>
      <c r="D6" t="n">
        <v>1</v>
      </c>
      <c r="E6" t="s">
        <v>96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120</v>
      </c>
      <c r="L6" t="s">
        <v>76</v>
      </c>
      <c r="M6" t="s"/>
      <c r="N6" t="s">
        <v>102</v>
      </c>
      <c r="O6" t="s">
        <v>78</v>
      </c>
      <c r="P6" t="s">
        <v>96</v>
      </c>
      <c r="Q6" t="s"/>
      <c r="R6" t="s">
        <v>98</v>
      </c>
      <c r="S6" t="s">
        <v>103</v>
      </c>
      <c r="T6" t="s">
        <v>82</v>
      </c>
      <c r="U6" t="s"/>
      <c r="V6" t="s">
        <v>83</v>
      </c>
      <c r="W6" t="s">
        <v>104</v>
      </c>
      <c r="X6" t="s"/>
      <c r="Y6" t="s">
        <v>85</v>
      </c>
      <c r="Z6">
        <f>HYPERLINK("https://hotelmonitor-cachepage.eclerx.com/savepage/tk_15435703046216686_sr_2110.html","info")</f>
        <v/>
      </c>
      <c r="AA6" t="n">
        <v>-6796915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39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6796915</v>
      </c>
      <c r="AZ6" t="s"/>
      <c r="BA6" t="s"/>
      <c r="BB6" t="n">
        <v>588244</v>
      </c>
      <c r="BC6" t="n">
        <v>13.532203</v>
      </c>
      <c r="BD6" t="n">
        <v>52.432783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95</v>
      </c>
      <c r="B7" t="s">
        <v>71</v>
      </c>
      <c r="C7" t="s">
        <v>72</v>
      </c>
      <c r="D7" t="n">
        <v>1</v>
      </c>
      <c r="E7" t="s">
        <v>96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130</v>
      </c>
      <c r="L7" t="s">
        <v>76</v>
      </c>
      <c r="M7" t="s"/>
      <c r="N7" t="s">
        <v>105</v>
      </c>
      <c r="O7" t="s">
        <v>78</v>
      </c>
      <c r="P7" t="s">
        <v>96</v>
      </c>
      <c r="Q7" t="s"/>
      <c r="R7" t="s">
        <v>98</v>
      </c>
      <c r="S7" t="s">
        <v>106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HYPERLINK("https://hotelmonitor-cachepage.eclerx.com/savepage/tk_15435703046216686_sr_2110.html","info")</f>
        <v/>
      </c>
      <c r="AA7" t="n">
        <v>-6796915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39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6796915</v>
      </c>
      <c r="AZ7" t="s"/>
      <c r="BA7" t="s"/>
      <c r="BB7" t="n">
        <v>588244</v>
      </c>
      <c r="BC7" t="n">
        <v>13.532203</v>
      </c>
      <c r="BD7" t="n">
        <v>52.432783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95</v>
      </c>
      <c r="B8" t="s">
        <v>71</v>
      </c>
      <c r="C8" t="s">
        <v>72</v>
      </c>
      <c r="D8" t="n">
        <v>1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108.8</v>
      </c>
      <c r="L8" t="s">
        <v>76</v>
      </c>
      <c r="M8" t="s"/>
      <c r="N8" t="s">
        <v>108</v>
      </c>
      <c r="O8" t="s">
        <v>78</v>
      </c>
      <c r="P8" t="s">
        <v>107</v>
      </c>
      <c r="Q8" t="s"/>
      <c r="R8" t="s">
        <v>80</v>
      </c>
      <c r="S8" t="s">
        <v>109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HYPERLINK("https://hotelmonitor-cachepage.eclerx.com/savepage/tk_15435702842271812_sr_2110.html","info")</f>
        <v/>
      </c>
      <c r="AA8" t="n">
        <v>-6262106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25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6262106</v>
      </c>
      <c r="AZ8" t="s">
        <v>110</v>
      </c>
      <c r="BA8" t="s"/>
      <c r="BB8" t="n">
        <v>82274</v>
      </c>
      <c r="BC8" t="n">
        <v>13.360168</v>
      </c>
      <c r="BD8" t="n">
        <v>52.497919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95</v>
      </c>
      <c r="B9" t="s">
        <v>71</v>
      </c>
      <c r="C9" t="s">
        <v>72</v>
      </c>
      <c r="D9" t="n">
        <v>1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128</v>
      </c>
      <c r="L9" t="s">
        <v>76</v>
      </c>
      <c r="M9" t="s"/>
      <c r="N9" t="s">
        <v>111</v>
      </c>
      <c r="O9" t="s">
        <v>78</v>
      </c>
      <c r="P9" t="s">
        <v>107</v>
      </c>
      <c r="Q9" t="s"/>
      <c r="R9" t="s">
        <v>80</v>
      </c>
      <c r="S9" t="s">
        <v>112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HYPERLINK("https://hotelmonitor-cachepage.eclerx.com/savepage/tk_15435702842271812_sr_2110.html","info")</f>
        <v/>
      </c>
      <c r="AA9" t="n">
        <v>-6262106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25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6262106</v>
      </c>
      <c r="AZ9" t="s">
        <v>110</v>
      </c>
      <c r="BA9" t="s"/>
      <c r="BB9" t="n">
        <v>82274</v>
      </c>
      <c r="BC9" t="n">
        <v>13.360168</v>
      </c>
      <c r="BD9" t="n">
        <v>52.497919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95</v>
      </c>
      <c r="B10" t="s">
        <v>71</v>
      </c>
      <c r="C10" t="s">
        <v>72</v>
      </c>
      <c r="D10" t="n">
        <v>1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138</v>
      </c>
      <c r="L10" t="s">
        <v>76</v>
      </c>
      <c r="M10" t="s"/>
      <c r="N10" t="s">
        <v>113</v>
      </c>
      <c r="O10" t="s">
        <v>78</v>
      </c>
      <c r="P10" t="s">
        <v>107</v>
      </c>
      <c r="Q10" t="s"/>
      <c r="R10" t="s">
        <v>80</v>
      </c>
      <c r="S10" t="s">
        <v>114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HYPERLINK("https://hotelmonitor-cachepage.eclerx.com/savepage/tk_15435702842271812_sr_2110.html","info")</f>
        <v/>
      </c>
      <c r="AA10" t="n">
        <v>-6262106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25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6262106</v>
      </c>
      <c r="AZ10" t="s">
        <v>110</v>
      </c>
      <c r="BA10" t="s"/>
      <c r="BB10" t="n">
        <v>82274</v>
      </c>
      <c r="BC10" t="n">
        <v>13.360168</v>
      </c>
      <c r="BD10" t="n">
        <v>52.497919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95</v>
      </c>
      <c r="B11" t="s">
        <v>71</v>
      </c>
      <c r="C11" t="s">
        <v>72</v>
      </c>
      <c r="D11" t="n">
        <v>1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170.58</v>
      </c>
      <c r="L11" t="s">
        <v>76</v>
      </c>
      <c r="M11" t="s"/>
      <c r="N11" t="s">
        <v>115</v>
      </c>
      <c r="O11" t="s">
        <v>116</v>
      </c>
      <c r="P11" t="s">
        <v>107</v>
      </c>
      <c r="Q11" t="s"/>
      <c r="R11" t="s">
        <v>80</v>
      </c>
      <c r="S11" t="s">
        <v>117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HYPERLINK("https://hotelmonitor-cachepage.eclerx.com/savepage/tk_15435702842271812_sr_2110.html","info")</f>
        <v/>
      </c>
      <c r="AA11" t="n">
        <v>-6262106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25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6262106</v>
      </c>
      <c r="AZ11" t="s">
        <v>110</v>
      </c>
      <c r="BA11" t="s"/>
      <c r="BB11" t="n">
        <v>82274</v>
      </c>
      <c r="BC11" t="n">
        <v>13.360168</v>
      </c>
      <c r="BD11" t="n">
        <v>52.497919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95</v>
      </c>
      <c r="B12" t="s">
        <v>71</v>
      </c>
      <c r="C12" t="s">
        <v>72</v>
      </c>
      <c r="D12" t="n">
        <v>1</v>
      </c>
      <c r="E12" t="s">
        <v>118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109</v>
      </c>
      <c r="L12" t="s">
        <v>76</v>
      </c>
      <c r="M12" t="s"/>
      <c r="N12" t="s">
        <v>111</v>
      </c>
      <c r="O12" t="s">
        <v>78</v>
      </c>
      <c r="P12" t="s">
        <v>118</v>
      </c>
      <c r="Q12" t="s"/>
      <c r="R12" t="s">
        <v>80</v>
      </c>
      <c r="S12" t="s">
        <v>81</v>
      </c>
      <c r="T12" t="s">
        <v>82</v>
      </c>
      <c r="U12" t="s"/>
      <c r="V12" t="s">
        <v>83</v>
      </c>
      <c r="W12" t="s">
        <v>104</v>
      </c>
      <c r="X12" t="s"/>
      <c r="Y12" t="s">
        <v>85</v>
      </c>
      <c r="Z12">
        <f>HYPERLINK("https://hotelmonitor-cachepage.eclerx.com/savepage/tk_1543570267327433_sr_2110.html","info")</f>
        <v/>
      </c>
      <c r="AA12" t="n">
        <v>-2071680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14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2071680</v>
      </c>
      <c r="AZ12" t="s">
        <v>119</v>
      </c>
      <c r="BA12" t="s"/>
      <c r="BB12" t="n">
        <v>9919</v>
      </c>
      <c r="BC12" t="n">
        <v>13.20244</v>
      </c>
      <c r="BD12" t="n">
        <v>52.537927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95</v>
      </c>
      <c r="B13" t="s">
        <v>71</v>
      </c>
      <c r="C13" t="s">
        <v>72</v>
      </c>
      <c r="D13" t="n">
        <v>1</v>
      </c>
      <c r="E13" t="s">
        <v>120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79</v>
      </c>
      <c r="L13" t="s">
        <v>76</v>
      </c>
      <c r="M13" t="s"/>
      <c r="N13" t="s">
        <v>111</v>
      </c>
      <c r="O13" t="s">
        <v>78</v>
      </c>
      <c r="P13" t="s">
        <v>120</v>
      </c>
      <c r="Q13" t="s"/>
      <c r="R13" t="s">
        <v>80</v>
      </c>
      <c r="S13" t="s">
        <v>121</v>
      </c>
      <c r="T13" t="s">
        <v>82</v>
      </c>
      <c r="U13" t="s"/>
      <c r="V13" t="s">
        <v>83</v>
      </c>
      <c r="W13" t="s">
        <v>104</v>
      </c>
      <c r="X13" t="s"/>
      <c r="Y13" t="s">
        <v>85</v>
      </c>
      <c r="Z13">
        <f>HYPERLINK("https://hotelmonitor-cachepage.eclerx.com/savepage/tk_15435702627340784_sr_2110.html","info")</f>
        <v/>
      </c>
      <c r="AA13" t="n">
        <v>-3852188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11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3852188</v>
      </c>
      <c r="AZ13" t="s">
        <v>122</v>
      </c>
      <c r="BA13" t="s"/>
      <c r="BB13" t="n">
        <v>164614</v>
      </c>
      <c r="BC13" t="n">
        <v>13.307807</v>
      </c>
      <c r="BD13" t="n">
        <v>52.489378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123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144</v>
      </c>
      <c r="L14" t="s">
        <v>76</v>
      </c>
      <c r="M14" t="s"/>
      <c r="N14" t="s">
        <v>124</v>
      </c>
      <c r="O14" t="s">
        <v>78</v>
      </c>
      <c r="P14" t="s">
        <v>123</v>
      </c>
      <c r="Q14" t="s"/>
      <c r="R14" t="s">
        <v>98</v>
      </c>
      <c r="S14" t="s">
        <v>125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HYPERLINK("https://hotelmonitor-cachepage.eclerx.com/savepage/tk_15435719357863915_sr_2110.html","info")</f>
        <v/>
      </c>
      <c r="AA14" t="n">
        <v>-6796937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40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6796937</v>
      </c>
      <c r="AZ14" t="s"/>
      <c r="BA14" t="s"/>
      <c r="BB14" t="n">
        <v>153192</v>
      </c>
      <c r="BC14" t="n">
        <v>13.42963</v>
      </c>
      <c r="BD14" t="n">
        <v>52.52883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123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174</v>
      </c>
      <c r="L15" t="s">
        <v>76</v>
      </c>
      <c r="M15" t="s"/>
      <c r="N15" t="s">
        <v>126</v>
      </c>
      <c r="O15" t="s">
        <v>78</v>
      </c>
      <c r="P15" t="s">
        <v>123</v>
      </c>
      <c r="Q15" t="s"/>
      <c r="R15" t="s">
        <v>98</v>
      </c>
      <c r="S15" t="s">
        <v>127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HYPERLINK("https://hotelmonitor-cachepage.eclerx.com/savepage/tk_15435719357863915_sr_2110.html","info")</f>
        <v/>
      </c>
      <c r="AA15" t="n">
        <v>-6796937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40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6796937</v>
      </c>
      <c r="AZ15" t="s"/>
      <c r="BA15" t="s"/>
      <c r="BB15" t="n">
        <v>153192</v>
      </c>
      <c r="BC15" t="n">
        <v>13.42963</v>
      </c>
      <c r="BD15" t="n">
        <v>52.52883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123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184</v>
      </c>
      <c r="L16" t="s">
        <v>76</v>
      </c>
      <c r="M16" t="s"/>
      <c r="N16" t="s">
        <v>128</v>
      </c>
      <c r="O16" t="s">
        <v>78</v>
      </c>
      <c r="P16" t="s">
        <v>123</v>
      </c>
      <c r="Q16" t="s"/>
      <c r="R16" t="s">
        <v>98</v>
      </c>
      <c r="S16" t="s">
        <v>129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HYPERLINK("https://hotelmonitor-cachepage.eclerx.com/savepage/tk_15435719357863915_sr_2110.html","info")</f>
        <v/>
      </c>
      <c r="AA16" t="n">
        <v>-6796937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40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6796937</v>
      </c>
      <c r="AZ16" t="s"/>
      <c r="BA16" t="s"/>
      <c r="BB16" t="n">
        <v>153192</v>
      </c>
      <c r="BC16" t="n">
        <v>13.42963</v>
      </c>
      <c r="BD16" t="n">
        <v>52.52883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95</v>
      </c>
      <c r="B17" t="s">
        <v>71</v>
      </c>
      <c r="C17" t="s">
        <v>72</v>
      </c>
      <c r="D17" t="n">
        <v>1</v>
      </c>
      <c r="E17" t="s">
        <v>130</v>
      </c>
      <c r="F17" t="n">
        <v>178882</v>
      </c>
      <c r="G17" t="s">
        <v>74</v>
      </c>
      <c r="H17" t="s">
        <v>75</v>
      </c>
      <c r="I17" t="s"/>
      <c r="J17" t="s">
        <v>74</v>
      </c>
      <c r="K17" t="n">
        <v>111</v>
      </c>
      <c r="L17" t="s">
        <v>76</v>
      </c>
      <c r="M17" t="s"/>
      <c r="N17" t="s">
        <v>131</v>
      </c>
      <c r="O17" t="s">
        <v>78</v>
      </c>
      <c r="P17" t="s">
        <v>132</v>
      </c>
      <c r="Q17" t="s"/>
      <c r="R17" t="s">
        <v>80</v>
      </c>
      <c r="S17" t="s">
        <v>133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HYPERLINK("https://hotelmonitor-cachepage.eclerx.com/savepage/tk_15435703011777077_sr_2110.html","info")</f>
        <v/>
      </c>
      <c r="AA17" t="n">
        <v>82861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37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937737</v>
      </c>
      <c r="AZ17" t="s">
        <v>134</v>
      </c>
      <c r="BA17" t="s"/>
      <c r="BB17" t="n">
        <v>391042</v>
      </c>
      <c r="BC17" t="n">
        <v>13.38366</v>
      </c>
      <c r="BD17" t="n">
        <v>52.52362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95</v>
      </c>
      <c r="B18" t="s">
        <v>71</v>
      </c>
      <c r="C18" t="s">
        <v>72</v>
      </c>
      <c r="D18" t="n">
        <v>1</v>
      </c>
      <c r="E18" t="s">
        <v>130</v>
      </c>
      <c r="F18" t="n">
        <v>178882</v>
      </c>
      <c r="G18" t="s">
        <v>74</v>
      </c>
      <c r="H18" t="s">
        <v>75</v>
      </c>
      <c r="I18" t="s"/>
      <c r="J18" t="s">
        <v>74</v>
      </c>
      <c r="K18" t="n">
        <v>131</v>
      </c>
      <c r="L18" t="s">
        <v>76</v>
      </c>
      <c r="M18" t="s"/>
      <c r="N18" t="s">
        <v>135</v>
      </c>
      <c r="O18" t="s">
        <v>78</v>
      </c>
      <c r="P18" t="s">
        <v>132</v>
      </c>
      <c r="Q18" t="s"/>
      <c r="R18" t="s">
        <v>80</v>
      </c>
      <c r="S18" t="s">
        <v>136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HYPERLINK("https://hotelmonitor-cachepage.eclerx.com/savepage/tk_15435703011777077_sr_2110.html","info")</f>
        <v/>
      </c>
      <c r="AA18" t="n">
        <v>82861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37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937737</v>
      </c>
      <c r="AZ18" t="s">
        <v>134</v>
      </c>
      <c r="BA18" t="s"/>
      <c r="BB18" t="n">
        <v>391042</v>
      </c>
      <c r="BC18" t="n">
        <v>13.38366</v>
      </c>
      <c r="BD18" t="n">
        <v>52.52362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95</v>
      </c>
      <c r="B19" t="s">
        <v>71</v>
      </c>
      <c r="C19" t="s">
        <v>72</v>
      </c>
      <c r="D19" t="n">
        <v>1</v>
      </c>
      <c r="E19" t="s">
        <v>137</v>
      </c>
      <c r="F19" t="n">
        <v>529946</v>
      </c>
      <c r="G19" t="s">
        <v>74</v>
      </c>
      <c r="H19" t="s">
        <v>75</v>
      </c>
      <c r="I19" t="s"/>
      <c r="J19" t="s">
        <v>74</v>
      </c>
      <c r="K19" t="n">
        <v>142</v>
      </c>
      <c r="L19" t="s">
        <v>76</v>
      </c>
      <c r="M19" t="s"/>
      <c r="N19" t="s">
        <v>138</v>
      </c>
      <c r="O19" t="s">
        <v>78</v>
      </c>
      <c r="P19" t="s">
        <v>139</v>
      </c>
      <c r="Q19" t="s"/>
      <c r="R19" t="s">
        <v>98</v>
      </c>
      <c r="S19" t="s">
        <v>140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HYPERLINK("https://hotelmonitor-cachepage.eclerx.com/savepage/tk_1543570295261723_sr_2110.html","info")</f>
        <v/>
      </c>
      <c r="AA19" t="n">
        <v>99157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33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955872</v>
      </c>
      <c r="AZ19" t="s">
        <v>141</v>
      </c>
      <c r="BA19" t="s"/>
      <c r="BB19" t="n">
        <v>75543</v>
      </c>
      <c r="BC19" t="n">
        <v>13.3933</v>
      </c>
      <c r="BD19" t="n">
        <v>52.50863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95</v>
      </c>
      <c r="B20" t="s">
        <v>71</v>
      </c>
      <c r="C20" t="s">
        <v>72</v>
      </c>
      <c r="D20" t="n">
        <v>1</v>
      </c>
      <c r="E20" t="s">
        <v>137</v>
      </c>
      <c r="F20" t="n">
        <v>529946</v>
      </c>
      <c r="G20" t="s">
        <v>74</v>
      </c>
      <c r="H20" t="s">
        <v>75</v>
      </c>
      <c r="I20" t="s"/>
      <c r="J20" t="s">
        <v>74</v>
      </c>
      <c r="K20" t="n">
        <v>162</v>
      </c>
      <c r="L20" t="s">
        <v>76</v>
      </c>
      <c r="M20" t="s"/>
      <c r="N20" t="s">
        <v>142</v>
      </c>
      <c r="O20" t="s">
        <v>78</v>
      </c>
      <c r="P20" t="s">
        <v>139</v>
      </c>
      <c r="Q20" t="s"/>
      <c r="R20" t="s">
        <v>98</v>
      </c>
      <c r="S20" t="s">
        <v>143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HYPERLINK("https://hotelmonitor-cachepage.eclerx.com/savepage/tk_1543570295261723_sr_2110.html","info")</f>
        <v/>
      </c>
      <c r="AA20" t="n">
        <v>99157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33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955872</v>
      </c>
      <c r="AZ20" t="s">
        <v>141</v>
      </c>
      <c r="BA20" t="s"/>
      <c r="BB20" t="n">
        <v>75543</v>
      </c>
      <c r="BC20" t="n">
        <v>13.3933</v>
      </c>
      <c r="BD20" t="n">
        <v>52.50863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95</v>
      </c>
      <c r="B21" t="s">
        <v>71</v>
      </c>
      <c r="C21" t="s">
        <v>72</v>
      </c>
      <c r="D21" t="n">
        <v>1</v>
      </c>
      <c r="E21" t="s">
        <v>137</v>
      </c>
      <c r="F21" t="n">
        <v>529946</v>
      </c>
      <c r="G21" t="s">
        <v>74</v>
      </c>
      <c r="H21" t="s">
        <v>75</v>
      </c>
      <c r="I21" t="s"/>
      <c r="J21" t="s">
        <v>74</v>
      </c>
      <c r="K21" t="n">
        <v>172</v>
      </c>
      <c r="L21" t="s">
        <v>76</v>
      </c>
      <c r="M21" t="s"/>
      <c r="N21" t="s">
        <v>144</v>
      </c>
      <c r="O21" t="s">
        <v>78</v>
      </c>
      <c r="P21" t="s">
        <v>139</v>
      </c>
      <c r="Q21" t="s"/>
      <c r="R21" t="s">
        <v>98</v>
      </c>
      <c r="S21" t="s">
        <v>145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HYPERLINK("https://hotelmonitor-cachepage.eclerx.com/savepage/tk_1543570295261723_sr_2110.html","info")</f>
        <v/>
      </c>
      <c r="AA21" t="n">
        <v>99157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33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955872</v>
      </c>
      <c r="AZ21" t="s">
        <v>141</v>
      </c>
      <c r="BA21" t="s"/>
      <c r="BB21" t="n">
        <v>75543</v>
      </c>
      <c r="BC21" t="n">
        <v>13.3933</v>
      </c>
      <c r="BD21" t="n">
        <v>52.50863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95</v>
      </c>
      <c r="B22" t="s">
        <v>71</v>
      </c>
      <c r="C22" t="s">
        <v>72</v>
      </c>
      <c r="D22" t="n">
        <v>1</v>
      </c>
      <c r="E22" t="s">
        <v>137</v>
      </c>
      <c r="F22" t="n">
        <v>529946</v>
      </c>
      <c r="G22" t="s">
        <v>74</v>
      </c>
      <c r="H22" t="s">
        <v>75</v>
      </c>
      <c r="I22" t="s"/>
      <c r="J22" t="s">
        <v>74</v>
      </c>
      <c r="K22" t="n">
        <v>182</v>
      </c>
      <c r="L22" t="s">
        <v>76</v>
      </c>
      <c r="M22" t="s"/>
      <c r="N22" t="s">
        <v>138</v>
      </c>
      <c r="O22" t="s">
        <v>78</v>
      </c>
      <c r="P22" t="s">
        <v>139</v>
      </c>
      <c r="Q22" t="s"/>
      <c r="R22" t="s">
        <v>98</v>
      </c>
      <c r="S22" t="s">
        <v>146</v>
      </c>
      <c r="T22" t="s">
        <v>82</v>
      </c>
      <c r="U22" t="s"/>
      <c r="V22" t="s">
        <v>83</v>
      </c>
      <c r="W22" t="s">
        <v>104</v>
      </c>
      <c r="X22" t="s"/>
      <c r="Y22" t="s">
        <v>85</v>
      </c>
      <c r="Z22">
        <f>HYPERLINK("https://hotelmonitor-cachepage.eclerx.com/savepage/tk_1543570295261723_sr_2110.html","info")</f>
        <v/>
      </c>
      <c r="AA22" t="n">
        <v>99157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33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955872</v>
      </c>
      <c r="AZ22" t="s">
        <v>141</v>
      </c>
      <c r="BA22" t="s"/>
      <c r="BB22" t="n">
        <v>75543</v>
      </c>
      <c r="BC22" t="n">
        <v>13.3933</v>
      </c>
      <c r="BD22" t="n">
        <v>52.50863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95</v>
      </c>
      <c r="B23" t="s">
        <v>71</v>
      </c>
      <c r="C23" t="s">
        <v>72</v>
      </c>
      <c r="D23" t="n">
        <v>1</v>
      </c>
      <c r="E23" t="s">
        <v>137</v>
      </c>
      <c r="F23" t="n">
        <v>529946</v>
      </c>
      <c r="G23" t="s">
        <v>74</v>
      </c>
      <c r="H23" t="s">
        <v>75</v>
      </c>
      <c r="I23" t="s"/>
      <c r="J23" t="s">
        <v>74</v>
      </c>
      <c r="K23" t="n">
        <v>202</v>
      </c>
      <c r="L23" t="s">
        <v>76</v>
      </c>
      <c r="M23" t="s"/>
      <c r="N23" t="s">
        <v>142</v>
      </c>
      <c r="O23" t="s">
        <v>78</v>
      </c>
      <c r="P23" t="s">
        <v>139</v>
      </c>
      <c r="Q23" t="s"/>
      <c r="R23" t="s">
        <v>98</v>
      </c>
      <c r="S23" t="s">
        <v>147</v>
      </c>
      <c r="T23" t="s">
        <v>82</v>
      </c>
      <c r="U23" t="s"/>
      <c r="V23" t="s">
        <v>83</v>
      </c>
      <c r="W23" t="s">
        <v>104</v>
      </c>
      <c r="X23" t="s"/>
      <c r="Y23" t="s">
        <v>85</v>
      </c>
      <c r="Z23">
        <f>HYPERLINK("https://hotelmonitor-cachepage.eclerx.com/savepage/tk_1543570295261723_sr_2110.html","info")</f>
        <v/>
      </c>
      <c r="AA23" t="n">
        <v>99157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33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955872</v>
      </c>
      <c r="AZ23" t="s">
        <v>141</v>
      </c>
      <c r="BA23" t="s"/>
      <c r="BB23" t="n">
        <v>75543</v>
      </c>
      <c r="BC23" t="n">
        <v>13.3933</v>
      </c>
      <c r="BD23" t="n">
        <v>52.50863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95</v>
      </c>
      <c r="B24" t="s">
        <v>71</v>
      </c>
      <c r="C24" t="s">
        <v>72</v>
      </c>
      <c r="D24" t="n">
        <v>1</v>
      </c>
      <c r="E24" t="s">
        <v>137</v>
      </c>
      <c r="F24" t="n">
        <v>529946</v>
      </c>
      <c r="G24" t="s">
        <v>74</v>
      </c>
      <c r="H24" t="s">
        <v>75</v>
      </c>
      <c r="I24" t="s"/>
      <c r="J24" t="s">
        <v>74</v>
      </c>
      <c r="K24" t="n">
        <v>212</v>
      </c>
      <c r="L24" t="s">
        <v>76</v>
      </c>
      <c r="M24" t="s"/>
      <c r="N24" t="s">
        <v>144</v>
      </c>
      <c r="O24" t="s">
        <v>78</v>
      </c>
      <c r="P24" t="s">
        <v>139</v>
      </c>
      <c r="Q24" t="s"/>
      <c r="R24" t="s">
        <v>98</v>
      </c>
      <c r="S24" t="s">
        <v>148</v>
      </c>
      <c r="T24" t="s">
        <v>82</v>
      </c>
      <c r="U24" t="s"/>
      <c r="V24" t="s">
        <v>83</v>
      </c>
      <c r="W24" t="s">
        <v>104</v>
      </c>
      <c r="X24" t="s"/>
      <c r="Y24" t="s">
        <v>85</v>
      </c>
      <c r="Z24">
        <f>HYPERLINK("https://hotelmonitor-cachepage.eclerx.com/savepage/tk_1543570295261723_sr_2110.html","info")</f>
        <v/>
      </c>
      <c r="AA24" t="n">
        <v>99157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33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955872</v>
      </c>
      <c r="AZ24" t="s">
        <v>141</v>
      </c>
      <c r="BA24" t="s"/>
      <c r="BB24" t="n">
        <v>75543</v>
      </c>
      <c r="BC24" t="n">
        <v>13.3933</v>
      </c>
      <c r="BD24" t="n">
        <v>52.50863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95</v>
      </c>
      <c r="B25" t="s">
        <v>71</v>
      </c>
      <c r="C25" t="s">
        <v>72</v>
      </c>
      <c r="D25" t="n">
        <v>1</v>
      </c>
      <c r="E25" t="s">
        <v>149</v>
      </c>
      <c r="F25" t="n">
        <v>578574</v>
      </c>
      <c r="G25" t="s">
        <v>74</v>
      </c>
      <c r="H25" t="s">
        <v>75</v>
      </c>
      <c r="I25" t="s"/>
      <c r="J25" t="s">
        <v>74</v>
      </c>
      <c r="K25" t="n">
        <v>125.13</v>
      </c>
      <c r="L25" t="s">
        <v>76</v>
      </c>
      <c r="M25" t="s"/>
      <c r="N25" t="s">
        <v>108</v>
      </c>
      <c r="O25" t="s">
        <v>78</v>
      </c>
      <c r="P25" t="s">
        <v>149</v>
      </c>
      <c r="Q25" t="s"/>
      <c r="R25" t="s">
        <v>98</v>
      </c>
      <c r="S25" t="s">
        <v>150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HYPERLINK("https://hotelmonitor-cachepage.eclerx.com/savepage/tk_15435702487327745_sr_2110.html","info")</f>
        <v/>
      </c>
      <c r="AA25" t="n">
        <v>133705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2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1811730</v>
      </c>
      <c r="AZ25" t="s">
        <v>151</v>
      </c>
      <c r="BA25" t="s"/>
      <c r="BB25" t="n">
        <v>451949</v>
      </c>
      <c r="BC25" t="n">
        <v>13.374481</v>
      </c>
      <c r="BD25" t="n">
        <v>52.504676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95</v>
      </c>
      <c r="B26" t="s">
        <v>71</v>
      </c>
      <c r="C26" t="s">
        <v>72</v>
      </c>
      <c r="D26" t="n">
        <v>1</v>
      </c>
      <c r="E26" t="s">
        <v>149</v>
      </c>
      <c r="F26" t="n">
        <v>578574</v>
      </c>
      <c r="G26" t="s">
        <v>74</v>
      </c>
      <c r="H26" t="s">
        <v>75</v>
      </c>
      <c r="I26" t="s"/>
      <c r="J26" t="s">
        <v>74</v>
      </c>
      <c r="K26" t="n">
        <v>129</v>
      </c>
      <c r="L26" t="s">
        <v>76</v>
      </c>
      <c r="M26" t="s"/>
      <c r="N26" t="s">
        <v>100</v>
      </c>
      <c r="O26" t="s">
        <v>78</v>
      </c>
      <c r="P26" t="s">
        <v>149</v>
      </c>
      <c r="Q26" t="s"/>
      <c r="R26" t="s">
        <v>98</v>
      </c>
      <c r="S26" t="s">
        <v>152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HYPERLINK("https://hotelmonitor-cachepage.eclerx.com/savepage/tk_15435702487327745_sr_2110.html","info")</f>
        <v/>
      </c>
      <c r="AA26" t="n">
        <v>133705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2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1811730</v>
      </c>
      <c r="AZ26" t="s">
        <v>151</v>
      </c>
      <c r="BA26" t="s"/>
      <c r="BB26" t="n">
        <v>451949</v>
      </c>
      <c r="BC26" t="n">
        <v>13.374481</v>
      </c>
      <c r="BD26" t="n">
        <v>52.504676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95</v>
      </c>
      <c r="B27" t="s">
        <v>71</v>
      </c>
      <c r="C27" t="s">
        <v>72</v>
      </c>
      <c r="D27" t="n">
        <v>1</v>
      </c>
      <c r="E27" t="s">
        <v>149</v>
      </c>
      <c r="F27" t="n">
        <v>578574</v>
      </c>
      <c r="G27" t="s">
        <v>74</v>
      </c>
      <c r="H27" t="s">
        <v>75</v>
      </c>
      <c r="I27" t="s"/>
      <c r="J27" t="s">
        <v>74</v>
      </c>
      <c r="K27" t="n">
        <v>149</v>
      </c>
      <c r="L27" t="s">
        <v>76</v>
      </c>
      <c r="M27" t="s"/>
      <c r="N27" t="s">
        <v>153</v>
      </c>
      <c r="O27" t="s">
        <v>78</v>
      </c>
      <c r="P27" t="s">
        <v>149</v>
      </c>
      <c r="Q27" t="s"/>
      <c r="R27" t="s">
        <v>98</v>
      </c>
      <c r="S27" t="s">
        <v>154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HYPERLINK("https://hotelmonitor-cachepage.eclerx.com/savepage/tk_15435702487327745_sr_2110.html","info")</f>
        <v/>
      </c>
      <c r="AA27" t="n">
        <v>133705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2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1811730</v>
      </c>
      <c r="AZ27" t="s">
        <v>151</v>
      </c>
      <c r="BA27" t="s"/>
      <c r="BB27" t="n">
        <v>451949</v>
      </c>
      <c r="BC27" t="n">
        <v>13.374481</v>
      </c>
      <c r="BD27" t="n">
        <v>52.504676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95</v>
      </c>
      <c r="B28" t="s">
        <v>71</v>
      </c>
      <c r="C28" t="s">
        <v>72</v>
      </c>
      <c r="D28" t="n">
        <v>1</v>
      </c>
      <c r="E28" t="s">
        <v>155</v>
      </c>
      <c r="F28" t="n">
        <v>1765647</v>
      </c>
      <c r="G28" t="s">
        <v>74</v>
      </c>
      <c r="H28" t="s">
        <v>75</v>
      </c>
      <c r="I28" t="s"/>
      <c r="J28" t="s">
        <v>74</v>
      </c>
      <c r="K28" t="n">
        <v>92</v>
      </c>
      <c r="L28" t="s">
        <v>76</v>
      </c>
      <c r="M28" t="s"/>
      <c r="N28" t="s">
        <v>156</v>
      </c>
      <c r="O28" t="s">
        <v>78</v>
      </c>
      <c r="P28" t="s">
        <v>157</v>
      </c>
      <c r="Q28" t="s"/>
      <c r="R28" t="s">
        <v>158</v>
      </c>
      <c r="S28" t="s">
        <v>159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HYPERLINK("https://hotelmonitor-cachepage.eclerx.com/savepage/tk_15435702895746999_sr_2110.html","info")</f>
        <v/>
      </c>
      <c r="AA28" t="n">
        <v>228051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29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1626213</v>
      </c>
      <c r="AZ28" t="s">
        <v>160</v>
      </c>
      <c r="BA28" t="s"/>
      <c r="BB28" t="n">
        <v>4</v>
      </c>
      <c r="BC28" t="n">
        <v>13.280307</v>
      </c>
      <c r="BD28" t="n">
        <v>52.506748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95</v>
      </c>
      <c r="B29" t="s">
        <v>71</v>
      </c>
      <c r="C29" t="s">
        <v>72</v>
      </c>
      <c r="D29" t="n">
        <v>1</v>
      </c>
      <c r="E29" t="s">
        <v>155</v>
      </c>
      <c r="F29" t="n">
        <v>1765647</v>
      </c>
      <c r="G29" t="s">
        <v>74</v>
      </c>
      <c r="H29" t="s">
        <v>75</v>
      </c>
      <c r="I29" t="s"/>
      <c r="J29" t="s">
        <v>74</v>
      </c>
      <c r="K29" t="n">
        <v>92</v>
      </c>
      <c r="L29" t="s">
        <v>76</v>
      </c>
      <c r="M29" t="s"/>
      <c r="N29" t="s">
        <v>161</v>
      </c>
      <c r="O29" t="s">
        <v>78</v>
      </c>
      <c r="P29" t="s">
        <v>157</v>
      </c>
      <c r="Q29" t="s"/>
      <c r="R29" t="s">
        <v>158</v>
      </c>
      <c r="S29" t="s">
        <v>159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HYPERLINK("https://hotelmonitor-cachepage.eclerx.com/savepage/tk_15435702895746999_sr_2110.html","info")</f>
        <v/>
      </c>
      <c r="AA29" t="n">
        <v>228051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29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1626213</v>
      </c>
      <c r="AZ29" t="s">
        <v>160</v>
      </c>
      <c r="BA29" t="s"/>
      <c r="BB29" t="n">
        <v>4</v>
      </c>
      <c r="BC29" t="n">
        <v>13.280307</v>
      </c>
      <c r="BD29" t="n">
        <v>52.506748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95</v>
      </c>
      <c r="B30" t="s">
        <v>71</v>
      </c>
      <c r="C30" t="s">
        <v>72</v>
      </c>
      <c r="D30" t="n">
        <v>1</v>
      </c>
      <c r="E30" t="s">
        <v>155</v>
      </c>
      <c r="F30" t="n">
        <v>1765647</v>
      </c>
      <c r="G30" t="s">
        <v>74</v>
      </c>
      <c r="H30" t="s">
        <v>75</v>
      </c>
      <c r="I30" t="s"/>
      <c r="J30" t="s">
        <v>74</v>
      </c>
      <c r="K30" t="n">
        <v>92</v>
      </c>
      <c r="L30" t="s">
        <v>76</v>
      </c>
      <c r="M30" t="s"/>
      <c r="N30" t="s">
        <v>162</v>
      </c>
      <c r="O30" t="s">
        <v>78</v>
      </c>
      <c r="P30" t="s">
        <v>157</v>
      </c>
      <c r="Q30" t="s"/>
      <c r="R30" t="s">
        <v>158</v>
      </c>
      <c r="S30" t="s">
        <v>159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HYPERLINK("https://hotelmonitor-cachepage.eclerx.com/savepage/tk_15435702895746999_sr_2110.html","info")</f>
        <v/>
      </c>
      <c r="AA30" t="n">
        <v>228051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29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1626213</v>
      </c>
      <c r="AZ30" t="s">
        <v>160</v>
      </c>
      <c r="BA30" t="s"/>
      <c r="BB30" t="n">
        <v>4</v>
      </c>
      <c r="BC30" t="n">
        <v>13.280307</v>
      </c>
      <c r="BD30" t="n">
        <v>52.506748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95</v>
      </c>
      <c r="B31" t="s">
        <v>71</v>
      </c>
      <c r="C31" t="s">
        <v>72</v>
      </c>
      <c r="D31" t="n">
        <v>1</v>
      </c>
      <c r="E31" t="s">
        <v>155</v>
      </c>
      <c r="F31" t="n">
        <v>1765647</v>
      </c>
      <c r="G31" t="s">
        <v>74</v>
      </c>
      <c r="H31" t="s">
        <v>75</v>
      </c>
      <c r="I31" t="s"/>
      <c r="J31" t="s">
        <v>74</v>
      </c>
      <c r="K31" t="n">
        <v>114</v>
      </c>
      <c r="L31" t="s">
        <v>76</v>
      </c>
      <c r="M31" t="s"/>
      <c r="N31" t="s">
        <v>156</v>
      </c>
      <c r="O31" t="s">
        <v>78</v>
      </c>
      <c r="P31" t="s">
        <v>157</v>
      </c>
      <c r="Q31" t="s"/>
      <c r="R31" t="s">
        <v>158</v>
      </c>
      <c r="S31" t="s">
        <v>163</v>
      </c>
      <c r="T31" t="s">
        <v>82</v>
      </c>
      <c r="U31" t="s"/>
      <c r="V31" t="s">
        <v>83</v>
      </c>
      <c r="W31" t="s">
        <v>104</v>
      </c>
      <c r="X31" t="s"/>
      <c r="Y31" t="s">
        <v>85</v>
      </c>
      <c r="Z31">
        <f>HYPERLINK("https://hotelmonitor-cachepage.eclerx.com/savepage/tk_15435702895746999_sr_2110.html","info")</f>
        <v/>
      </c>
      <c r="AA31" t="n">
        <v>228051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29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1626213</v>
      </c>
      <c r="AZ31" t="s">
        <v>160</v>
      </c>
      <c r="BA31" t="s"/>
      <c r="BB31" t="n">
        <v>4</v>
      </c>
      <c r="BC31" t="n">
        <v>13.280307</v>
      </c>
      <c r="BD31" t="n">
        <v>52.506748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95</v>
      </c>
      <c r="B32" t="s">
        <v>71</v>
      </c>
      <c r="C32" t="s">
        <v>72</v>
      </c>
      <c r="D32" t="n">
        <v>1</v>
      </c>
      <c r="E32" t="s">
        <v>155</v>
      </c>
      <c r="F32" t="n">
        <v>1765647</v>
      </c>
      <c r="G32" t="s">
        <v>74</v>
      </c>
      <c r="H32" t="s">
        <v>75</v>
      </c>
      <c r="I32" t="s"/>
      <c r="J32" t="s">
        <v>74</v>
      </c>
      <c r="K32" t="n">
        <v>114</v>
      </c>
      <c r="L32" t="s">
        <v>76</v>
      </c>
      <c r="M32" t="s"/>
      <c r="N32" t="s">
        <v>161</v>
      </c>
      <c r="O32" t="s">
        <v>78</v>
      </c>
      <c r="P32" t="s">
        <v>157</v>
      </c>
      <c r="Q32" t="s"/>
      <c r="R32" t="s">
        <v>158</v>
      </c>
      <c r="S32" t="s">
        <v>163</v>
      </c>
      <c r="T32" t="s">
        <v>82</v>
      </c>
      <c r="U32" t="s"/>
      <c r="V32" t="s">
        <v>83</v>
      </c>
      <c r="W32" t="s">
        <v>104</v>
      </c>
      <c r="X32" t="s"/>
      <c r="Y32" t="s">
        <v>85</v>
      </c>
      <c r="Z32">
        <f>HYPERLINK("https://hotelmonitor-cachepage.eclerx.com/savepage/tk_15435702895746999_sr_2110.html","info")</f>
        <v/>
      </c>
      <c r="AA32" t="n">
        <v>228051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29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1626213</v>
      </c>
      <c r="AZ32" t="s">
        <v>160</v>
      </c>
      <c r="BA32" t="s"/>
      <c r="BB32" t="n">
        <v>4</v>
      </c>
      <c r="BC32" t="n">
        <v>13.280307</v>
      </c>
      <c r="BD32" t="n">
        <v>52.506748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95</v>
      </c>
      <c r="B33" t="s">
        <v>71</v>
      </c>
      <c r="C33" t="s">
        <v>72</v>
      </c>
      <c r="D33" t="n">
        <v>1</v>
      </c>
      <c r="E33" t="s">
        <v>155</v>
      </c>
      <c r="F33" t="n">
        <v>1765647</v>
      </c>
      <c r="G33" t="s">
        <v>74</v>
      </c>
      <c r="H33" t="s">
        <v>75</v>
      </c>
      <c r="I33" t="s"/>
      <c r="J33" t="s">
        <v>74</v>
      </c>
      <c r="K33" t="n">
        <v>114</v>
      </c>
      <c r="L33" t="s">
        <v>76</v>
      </c>
      <c r="M33" t="s"/>
      <c r="N33" t="s">
        <v>162</v>
      </c>
      <c r="O33" t="s">
        <v>78</v>
      </c>
      <c r="P33" t="s">
        <v>157</v>
      </c>
      <c r="Q33" t="s"/>
      <c r="R33" t="s">
        <v>158</v>
      </c>
      <c r="S33" t="s">
        <v>163</v>
      </c>
      <c r="T33" t="s">
        <v>82</v>
      </c>
      <c r="U33" t="s"/>
      <c r="V33" t="s">
        <v>83</v>
      </c>
      <c r="W33" t="s">
        <v>104</v>
      </c>
      <c r="X33" t="s"/>
      <c r="Y33" t="s">
        <v>85</v>
      </c>
      <c r="Z33">
        <f>HYPERLINK("https://hotelmonitor-cachepage.eclerx.com/savepage/tk_15435702895746999_sr_2110.html","info")</f>
        <v/>
      </c>
      <c r="AA33" t="n">
        <v>228051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29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1626213</v>
      </c>
      <c r="AZ33" t="s">
        <v>160</v>
      </c>
      <c r="BA33" t="s"/>
      <c r="BB33" t="n">
        <v>4</v>
      </c>
      <c r="BC33" t="n">
        <v>13.280307</v>
      </c>
      <c r="BD33" t="n">
        <v>52.506748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95</v>
      </c>
      <c r="B34" t="s">
        <v>71</v>
      </c>
      <c r="C34" t="s">
        <v>72</v>
      </c>
      <c r="D34" t="n">
        <v>1</v>
      </c>
      <c r="E34" t="s">
        <v>155</v>
      </c>
      <c r="F34" t="n">
        <v>1765647</v>
      </c>
      <c r="G34" t="s">
        <v>74</v>
      </c>
      <c r="H34" t="s">
        <v>75</v>
      </c>
      <c r="I34" t="s"/>
      <c r="J34" t="s">
        <v>74</v>
      </c>
      <c r="K34" t="n">
        <v>122</v>
      </c>
      <c r="L34" t="s">
        <v>76</v>
      </c>
      <c r="M34" t="s"/>
      <c r="N34" t="s">
        <v>164</v>
      </c>
      <c r="O34" t="s">
        <v>78</v>
      </c>
      <c r="P34" t="s">
        <v>157</v>
      </c>
      <c r="Q34" t="s"/>
      <c r="R34" t="s">
        <v>158</v>
      </c>
      <c r="S34" t="s">
        <v>165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HYPERLINK("https://hotelmonitor-cachepage.eclerx.com/savepage/tk_15435702895746999_sr_2110.html","info")</f>
        <v/>
      </c>
      <c r="AA34" t="n">
        <v>228051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29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1626213</v>
      </c>
      <c r="AZ34" t="s">
        <v>160</v>
      </c>
      <c r="BA34" t="s"/>
      <c r="BB34" t="n">
        <v>4</v>
      </c>
      <c r="BC34" t="n">
        <v>13.280307</v>
      </c>
      <c r="BD34" t="n">
        <v>52.506748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95</v>
      </c>
      <c r="B35" t="s">
        <v>71</v>
      </c>
      <c r="C35" t="s">
        <v>72</v>
      </c>
      <c r="D35" t="n">
        <v>1</v>
      </c>
      <c r="E35" t="s">
        <v>155</v>
      </c>
      <c r="F35" t="n">
        <v>1765647</v>
      </c>
      <c r="G35" t="s">
        <v>74</v>
      </c>
      <c r="H35" t="s">
        <v>75</v>
      </c>
      <c r="I35" t="s"/>
      <c r="J35" t="s">
        <v>74</v>
      </c>
      <c r="K35" t="n">
        <v>144</v>
      </c>
      <c r="L35" t="s">
        <v>76</v>
      </c>
      <c r="M35" t="s"/>
      <c r="N35" t="s">
        <v>164</v>
      </c>
      <c r="O35" t="s">
        <v>78</v>
      </c>
      <c r="P35" t="s">
        <v>157</v>
      </c>
      <c r="Q35" t="s"/>
      <c r="R35" t="s">
        <v>158</v>
      </c>
      <c r="S35" t="s">
        <v>125</v>
      </c>
      <c r="T35" t="s">
        <v>82</v>
      </c>
      <c r="U35" t="s"/>
      <c r="V35" t="s">
        <v>83</v>
      </c>
      <c r="W35" t="s">
        <v>104</v>
      </c>
      <c r="X35" t="s"/>
      <c r="Y35" t="s">
        <v>85</v>
      </c>
      <c r="Z35">
        <f>HYPERLINK("https://hotelmonitor-cachepage.eclerx.com/savepage/tk_15435702895746999_sr_2110.html","info")</f>
        <v/>
      </c>
      <c r="AA35" t="n">
        <v>228051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29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1626213</v>
      </c>
      <c r="AZ35" t="s">
        <v>160</v>
      </c>
      <c r="BA35" t="s"/>
      <c r="BB35" t="n">
        <v>4</v>
      </c>
      <c r="BC35" t="n">
        <v>13.280307</v>
      </c>
      <c r="BD35" t="n">
        <v>52.506748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95</v>
      </c>
      <c r="B36" t="s">
        <v>71</v>
      </c>
      <c r="C36" t="s">
        <v>72</v>
      </c>
      <c r="D36" t="n">
        <v>1</v>
      </c>
      <c r="E36" t="s">
        <v>166</v>
      </c>
      <c r="F36" t="n">
        <v>529942</v>
      </c>
      <c r="G36" t="s">
        <v>74</v>
      </c>
      <c r="H36" t="s">
        <v>75</v>
      </c>
      <c r="I36" t="s"/>
      <c r="J36" t="s">
        <v>74</v>
      </c>
      <c r="K36" t="n">
        <v>159</v>
      </c>
      <c r="L36" t="s">
        <v>76</v>
      </c>
      <c r="M36" t="s"/>
      <c r="N36" t="s">
        <v>167</v>
      </c>
      <c r="O36" t="s">
        <v>78</v>
      </c>
      <c r="P36" t="s">
        <v>168</v>
      </c>
      <c r="Q36" t="s"/>
      <c r="R36" t="s">
        <v>98</v>
      </c>
      <c r="S36" t="s">
        <v>169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HYPERLINK("https://hotelmonitor-cachepage.eclerx.com/savepage/tk_1543570298074111_sr_2110.html","info")</f>
        <v/>
      </c>
      <c r="AA36" t="n">
        <v>99034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35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955261</v>
      </c>
      <c r="AZ36" t="s">
        <v>170</v>
      </c>
      <c r="BA36" t="s"/>
      <c r="BB36" t="n">
        <v>52318</v>
      </c>
      <c r="BC36" t="n">
        <v>13.426339</v>
      </c>
      <c r="BD36" t="n">
        <v>52.478378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95</v>
      </c>
      <c r="B37" t="s">
        <v>71</v>
      </c>
      <c r="C37" t="s">
        <v>72</v>
      </c>
      <c r="D37" t="n">
        <v>1</v>
      </c>
      <c r="E37" t="s">
        <v>166</v>
      </c>
      <c r="F37" t="n">
        <v>529942</v>
      </c>
      <c r="G37" t="s">
        <v>74</v>
      </c>
      <c r="H37" t="s">
        <v>75</v>
      </c>
      <c r="I37" t="s"/>
      <c r="J37" t="s">
        <v>74</v>
      </c>
      <c r="K37" t="n">
        <v>174</v>
      </c>
      <c r="L37" t="s">
        <v>76</v>
      </c>
      <c r="M37" t="s"/>
      <c r="N37" t="s">
        <v>171</v>
      </c>
      <c r="O37" t="s">
        <v>78</v>
      </c>
      <c r="P37" t="s">
        <v>168</v>
      </c>
      <c r="Q37" t="s"/>
      <c r="R37" t="s">
        <v>98</v>
      </c>
      <c r="S37" t="s">
        <v>127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HYPERLINK("https://hotelmonitor-cachepage.eclerx.com/savepage/tk_1543570298074111_sr_2110.html","info")</f>
        <v/>
      </c>
      <c r="AA37" t="n">
        <v>99034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35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955261</v>
      </c>
      <c r="AZ37" t="s">
        <v>170</v>
      </c>
      <c r="BA37" t="s"/>
      <c r="BB37" t="n">
        <v>52318</v>
      </c>
      <c r="BC37" t="n">
        <v>13.426339</v>
      </c>
      <c r="BD37" t="n">
        <v>52.478378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95</v>
      </c>
      <c r="B38" t="s">
        <v>71</v>
      </c>
      <c r="C38" t="s">
        <v>72</v>
      </c>
      <c r="D38" t="n">
        <v>1</v>
      </c>
      <c r="E38" t="s">
        <v>166</v>
      </c>
      <c r="F38" t="n">
        <v>529942</v>
      </c>
      <c r="G38" t="s">
        <v>74</v>
      </c>
      <c r="H38" t="s">
        <v>75</v>
      </c>
      <c r="I38" t="s"/>
      <c r="J38" t="s">
        <v>74</v>
      </c>
      <c r="K38" t="n">
        <v>191</v>
      </c>
      <c r="L38" t="s">
        <v>76</v>
      </c>
      <c r="M38" t="s"/>
      <c r="N38" t="s">
        <v>167</v>
      </c>
      <c r="O38" t="s">
        <v>78</v>
      </c>
      <c r="P38" t="s">
        <v>168</v>
      </c>
      <c r="Q38" t="s"/>
      <c r="R38" t="s">
        <v>98</v>
      </c>
      <c r="S38" t="s">
        <v>172</v>
      </c>
      <c r="T38" t="s">
        <v>82</v>
      </c>
      <c r="U38" t="s"/>
      <c r="V38" t="s">
        <v>83</v>
      </c>
      <c r="W38" t="s">
        <v>104</v>
      </c>
      <c r="X38" t="s"/>
      <c r="Y38" t="s">
        <v>85</v>
      </c>
      <c r="Z38">
        <f>HYPERLINK("https://hotelmonitor-cachepage.eclerx.com/savepage/tk_1543570298074111_sr_2110.html","info")</f>
        <v/>
      </c>
      <c r="AA38" t="n">
        <v>99034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35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955261</v>
      </c>
      <c r="AZ38" t="s">
        <v>170</v>
      </c>
      <c r="BA38" t="s"/>
      <c r="BB38" t="n">
        <v>52318</v>
      </c>
      <c r="BC38" t="n">
        <v>13.426339</v>
      </c>
      <c r="BD38" t="n">
        <v>52.478378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95</v>
      </c>
      <c r="B39" t="s">
        <v>71</v>
      </c>
      <c r="C39" t="s">
        <v>72</v>
      </c>
      <c r="D39" t="n">
        <v>1</v>
      </c>
      <c r="E39" t="s">
        <v>166</v>
      </c>
      <c r="F39" t="n">
        <v>529942</v>
      </c>
      <c r="G39" t="s">
        <v>74</v>
      </c>
      <c r="H39" t="s">
        <v>75</v>
      </c>
      <c r="I39" t="s"/>
      <c r="J39" t="s">
        <v>74</v>
      </c>
      <c r="K39" t="n">
        <v>206</v>
      </c>
      <c r="L39" t="s">
        <v>76</v>
      </c>
      <c r="M39" t="s"/>
      <c r="N39" t="s">
        <v>171</v>
      </c>
      <c r="O39" t="s">
        <v>78</v>
      </c>
      <c r="P39" t="s">
        <v>168</v>
      </c>
      <c r="Q39" t="s"/>
      <c r="R39" t="s">
        <v>98</v>
      </c>
      <c r="S39" t="s">
        <v>173</v>
      </c>
      <c r="T39" t="s">
        <v>82</v>
      </c>
      <c r="U39" t="s"/>
      <c r="V39" t="s">
        <v>83</v>
      </c>
      <c r="W39" t="s">
        <v>104</v>
      </c>
      <c r="X39" t="s"/>
      <c r="Y39" t="s">
        <v>85</v>
      </c>
      <c r="Z39">
        <f>HYPERLINK("https://hotelmonitor-cachepage.eclerx.com/savepage/tk_1543570298074111_sr_2110.html","info")</f>
        <v/>
      </c>
      <c r="AA39" t="n">
        <v>99034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35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955261</v>
      </c>
      <c r="AZ39" t="s">
        <v>170</v>
      </c>
      <c r="BA39" t="s"/>
      <c r="BB39" t="n">
        <v>52318</v>
      </c>
      <c r="BC39" t="n">
        <v>13.426339</v>
      </c>
      <c r="BD39" t="n">
        <v>52.478378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95</v>
      </c>
      <c r="B40" t="s">
        <v>71</v>
      </c>
      <c r="C40" t="s">
        <v>72</v>
      </c>
      <c r="D40" t="n">
        <v>1</v>
      </c>
      <c r="E40" t="s">
        <v>174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67</v>
      </c>
      <c r="L40" t="s">
        <v>76</v>
      </c>
      <c r="M40" t="s"/>
      <c r="N40" t="s">
        <v>100</v>
      </c>
      <c r="O40" t="s">
        <v>78</v>
      </c>
      <c r="P40" t="s">
        <v>174</v>
      </c>
      <c r="Q40" t="s"/>
      <c r="R40" t="s">
        <v>80</v>
      </c>
      <c r="S40" t="s">
        <v>175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HYPERLINK("https://hotelmonitor-cachepage.eclerx.com/savepage/tk_1543570261523665_sr_2110.html","info")</f>
        <v/>
      </c>
      <c r="AA40" t="n">
        <v>-2071501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10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2071501</v>
      </c>
      <c r="AZ40" t="s">
        <v>176</v>
      </c>
      <c r="BA40" t="s"/>
      <c r="BB40" t="n">
        <v>64007</v>
      </c>
      <c r="BC40" t="n">
        <v>13.44132</v>
      </c>
      <c r="BD40" t="n">
        <v>52.61431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95</v>
      </c>
      <c r="B41" t="s">
        <v>71</v>
      </c>
      <c r="C41" t="s">
        <v>72</v>
      </c>
      <c r="D41" t="n">
        <v>1</v>
      </c>
      <c r="E41" t="s">
        <v>174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82</v>
      </c>
      <c r="L41" t="s">
        <v>76</v>
      </c>
      <c r="M41" t="s"/>
      <c r="N41" t="s">
        <v>124</v>
      </c>
      <c r="O41" t="s">
        <v>78</v>
      </c>
      <c r="P41" t="s">
        <v>174</v>
      </c>
      <c r="Q41" t="s"/>
      <c r="R41" t="s">
        <v>80</v>
      </c>
      <c r="S41" t="s">
        <v>177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HYPERLINK("https://hotelmonitor-cachepage.eclerx.com/savepage/tk_1543570261523665_sr_2110.html","info")</f>
        <v/>
      </c>
      <c r="AA41" t="n">
        <v>-2071501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10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2071501</v>
      </c>
      <c r="AZ41" t="s">
        <v>176</v>
      </c>
      <c r="BA41" t="s"/>
      <c r="BB41" t="n">
        <v>64007</v>
      </c>
      <c r="BC41" t="n">
        <v>13.44132</v>
      </c>
      <c r="BD41" t="n">
        <v>52.61431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95</v>
      </c>
      <c r="B42" t="s">
        <v>71</v>
      </c>
      <c r="C42" t="s">
        <v>72</v>
      </c>
      <c r="D42" t="n">
        <v>1</v>
      </c>
      <c r="E42" t="s">
        <v>174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82</v>
      </c>
      <c r="L42" t="s">
        <v>76</v>
      </c>
      <c r="M42" t="s"/>
      <c r="N42" t="s">
        <v>153</v>
      </c>
      <c r="O42" t="s">
        <v>78</v>
      </c>
      <c r="P42" t="s">
        <v>174</v>
      </c>
      <c r="Q42" t="s"/>
      <c r="R42" t="s">
        <v>80</v>
      </c>
      <c r="S42" t="s">
        <v>177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HYPERLINK("https://hotelmonitor-cachepage.eclerx.com/savepage/tk_1543570261523665_sr_2110.html","info")</f>
        <v/>
      </c>
      <c r="AA42" t="n">
        <v>-2071501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10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2071501</v>
      </c>
      <c r="AZ42" t="s">
        <v>176</v>
      </c>
      <c r="BA42" t="s"/>
      <c r="BB42" t="n">
        <v>64007</v>
      </c>
      <c r="BC42" t="n">
        <v>13.44132</v>
      </c>
      <c r="BD42" t="n">
        <v>52.61431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178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133.4</v>
      </c>
      <c r="L43" t="s">
        <v>76</v>
      </c>
      <c r="M43" t="s"/>
      <c r="N43" t="s">
        <v>108</v>
      </c>
      <c r="O43" t="s">
        <v>78</v>
      </c>
      <c r="P43" t="s">
        <v>178</v>
      </c>
      <c r="Q43" t="s"/>
      <c r="R43" t="s">
        <v>98</v>
      </c>
      <c r="S43" t="s">
        <v>179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HYPERLINK("https://hotelmonitor-cachepage.eclerx.com/savepage/tk_15435719634276247_sr_2110.html","info")</f>
        <v/>
      </c>
      <c r="AA43" t="n">
        <v>-4056091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49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4056091</v>
      </c>
      <c r="AZ43" t="s">
        <v>180</v>
      </c>
      <c r="BA43" t="s"/>
      <c r="BB43" t="n">
        <v>455920</v>
      </c>
      <c r="BC43" t="n">
        <v>13.4144</v>
      </c>
      <c r="BD43" t="n">
        <v>52.52546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178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157</v>
      </c>
      <c r="L44" t="s">
        <v>76</v>
      </c>
      <c r="M44" t="s"/>
      <c r="N44" t="s">
        <v>100</v>
      </c>
      <c r="O44" t="s">
        <v>78</v>
      </c>
      <c r="P44" t="s">
        <v>178</v>
      </c>
      <c r="Q44" t="s"/>
      <c r="R44" t="s">
        <v>98</v>
      </c>
      <c r="S44" t="s">
        <v>181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HYPERLINK("https://hotelmonitor-cachepage.eclerx.com/savepage/tk_15435719634276247_sr_2110.html","info")</f>
        <v/>
      </c>
      <c r="AA44" t="n">
        <v>-4056091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49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4056091</v>
      </c>
      <c r="AZ44" t="s">
        <v>180</v>
      </c>
      <c r="BA44" t="s"/>
      <c r="BB44" t="n">
        <v>455920</v>
      </c>
      <c r="BC44" t="n">
        <v>13.4144</v>
      </c>
      <c r="BD44" t="n">
        <v>52.52546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178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177</v>
      </c>
      <c r="L45" t="s">
        <v>76</v>
      </c>
      <c r="M45" t="s"/>
      <c r="N45" t="s">
        <v>153</v>
      </c>
      <c r="O45" t="s">
        <v>78</v>
      </c>
      <c r="P45" t="s">
        <v>178</v>
      </c>
      <c r="Q45" t="s"/>
      <c r="R45" t="s">
        <v>98</v>
      </c>
      <c r="S45" t="s">
        <v>182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HYPERLINK("https://hotelmonitor-cachepage.eclerx.com/savepage/tk_15435719634276247_sr_2110.html","info")</f>
        <v/>
      </c>
      <c r="AA45" t="n">
        <v>-4056091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49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4056091</v>
      </c>
      <c r="AZ45" t="s">
        <v>180</v>
      </c>
      <c r="BA45" t="s"/>
      <c r="BB45" t="n">
        <v>455920</v>
      </c>
      <c r="BC45" t="n">
        <v>13.4144</v>
      </c>
      <c r="BD45" t="n">
        <v>52.52546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178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227</v>
      </c>
      <c r="L46" t="s">
        <v>76</v>
      </c>
      <c r="M46" t="s"/>
      <c r="N46" t="s">
        <v>183</v>
      </c>
      <c r="O46" t="s">
        <v>78</v>
      </c>
      <c r="P46" t="s">
        <v>178</v>
      </c>
      <c r="Q46" t="s"/>
      <c r="R46" t="s">
        <v>98</v>
      </c>
      <c r="S46" t="s">
        <v>184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HYPERLINK("https://hotelmonitor-cachepage.eclerx.com/savepage/tk_15435719634276247_sr_2110.html","info")</f>
        <v/>
      </c>
      <c r="AA46" t="n">
        <v>-4056091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49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4056091</v>
      </c>
      <c r="AZ46" t="s">
        <v>180</v>
      </c>
      <c r="BA46" t="s"/>
      <c r="BB46" t="n">
        <v>455920</v>
      </c>
      <c r="BC46" t="n">
        <v>13.4144</v>
      </c>
      <c r="BD46" t="n">
        <v>52.52546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178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227</v>
      </c>
      <c r="L47" t="s">
        <v>76</v>
      </c>
      <c r="M47" t="s"/>
      <c r="N47" t="s">
        <v>126</v>
      </c>
      <c r="O47" t="s">
        <v>78</v>
      </c>
      <c r="P47" t="s">
        <v>178</v>
      </c>
      <c r="Q47" t="s"/>
      <c r="R47" t="s">
        <v>98</v>
      </c>
      <c r="S47" t="s">
        <v>184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HYPERLINK("https://hotelmonitor-cachepage.eclerx.com/savepage/tk_15435719634276247_sr_2110.html","info")</f>
        <v/>
      </c>
      <c r="AA47" t="n">
        <v>-4056091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49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4056091</v>
      </c>
      <c r="AZ47" t="s">
        <v>180</v>
      </c>
      <c r="BA47" t="s"/>
      <c r="BB47" t="n">
        <v>455920</v>
      </c>
      <c r="BC47" t="n">
        <v>13.4144</v>
      </c>
      <c r="BD47" t="n">
        <v>52.52546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95</v>
      </c>
      <c r="B48" t="s">
        <v>71</v>
      </c>
      <c r="C48" t="s">
        <v>72</v>
      </c>
      <c r="D48" t="n">
        <v>1</v>
      </c>
      <c r="E48" t="s">
        <v>185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88.2</v>
      </c>
      <c r="L48" t="s">
        <v>76</v>
      </c>
      <c r="M48" t="s"/>
      <c r="N48" t="s">
        <v>100</v>
      </c>
      <c r="O48" t="s">
        <v>78</v>
      </c>
      <c r="P48" t="s">
        <v>185</v>
      </c>
      <c r="Q48" t="s"/>
      <c r="R48" t="s">
        <v>80</v>
      </c>
      <c r="S48" t="s">
        <v>186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HYPERLINK("https://hotelmonitor-cachepage.eclerx.com/savepage/tk_15435702472084064_sr_2110.html","info")</f>
        <v/>
      </c>
      <c r="AA48" t="n">
        <v>-2071555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2071555</v>
      </c>
      <c r="AZ48" t="s">
        <v>187</v>
      </c>
      <c r="BA48" t="s"/>
      <c r="BB48" t="n">
        <v>439260</v>
      </c>
      <c r="BC48" t="n">
        <v>13.34805</v>
      </c>
      <c r="BD48" t="n">
        <v>52.50278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95</v>
      </c>
      <c r="B49" t="s">
        <v>71</v>
      </c>
      <c r="C49" t="s">
        <v>72</v>
      </c>
      <c r="D49" t="n">
        <v>1</v>
      </c>
      <c r="E49" t="s">
        <v>188</v>
      </c>
      <c r="F49" t="n">
        <v>529947</v>
      </c>
      <c r="G49" t="s">
        <v>74</v>
      </c>
      <c r="H49" t="s">
        <v>75</v>
      </c>
      <c r="I49" t="s"/>
      <c r="J49" t="s">
        <v>74</v>
      </c>
      <c r="K49" t="n">
        <v>132</v>
      </c>
      <c r="L49" t="s">
        <v>76</v>
      </c>
      <c r="M49" t="s"/>
      <c r="N49" t="s">
        <v>189</v>
      </c>
      <c r="O49" t="s">
        <v>78</v>
      </c>
      <c r="P49" t="s">
        <v>190</v>
      </c>
      <c r="Q49" t="s"/>
      <c r="R49" t="s">
        <v>98</v>
      </c>
      <c r="S49" t="s">
        <v>191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HYPERLINK("https://hotelmonitor-cachepage.eclerx.com/savepage/tk_15435702551556537_sr_2110.html","info")</f>
        <v/>
      </c>
      <c r="AA49" t="n">
        <v>99166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6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955277</v>
      </c>
      <c r="AZ49" t="s">
        <v>192</v>
      </c>
      <c r="BA49" t="s"/>
      <c r="BB49" t="n">
        <v>92103</v>
      </c>
      <c r="BC49" t="n">
        <v>13.40527</v>
      </c>
      <c r="BD49" t="n">
        <v>52.51307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95</v>
      </c>
      <c r="B50" t="s">
        <v>71</v>
      </c>
      <c r="C50" t="s">
        <v>72</v>
      </c>
      <c r="D50" t="n">
        <v>1</v>
      </c>
      <c r="E50" t="s">
        <v>188</v>
      </c>
      <c r="F50" t="n">
        <v>529947</v>
      </c>
      <c r="G50" t="s">
        <v>74</v>
      </c>
      <c r="H50" t="s">
        <v>75</v>
      </c>
      <c r="I50" t="s"/>
      <c r="J50" t="s">
        <v>74</v>
      </c>
      <c r="K50" t="n">
        <v>152</v>
      </c>
      <c r="L50" t="s">
        <v>76</v>
      </c>
      <c r="M50" t="s"/>
      <c r="N50" t="s">
        <v>193</v>
      </c>
      <c r="O50" t="s">
        <v>78</v>
      </c>
      <c r="P50" t="s">
        <v>190</v>
      </c>
      <c r="Q50" t="s"/>
      <c r="R50" t="s">
        <v>98</v>
      </c>
      <c r="S50" t="s">
        <v>194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HYPERLINK("https://hotelmonitor-cachepage.eclerx.com/savepage/tk_15435702551556537_sr_2110.html","info")</f>
        <v/>
      </c>
      <c r="AA50" t="n">
        <v>99166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6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955277</v>
      </c>
      <c r="AZ50" t="s">
        <v>192</v>
      </c>
      <c r="BA50" t="s"/>
      <c r="BB50" t="n">
        <v>92103</v>
      </c>
      <c r="BC50" t="n">
        <v>13.40527</v>
      </c>
      <c r="BD50" t="n">
        <v>52.51307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95</v>
      </c>
      <c r="B51" t="s">
        <v>71</v>
      </c>
      <c r="C51" t="s">
        <v>72</v>
      </c>
      <c r="D51" t="n">
        <v>1</v>
      </c>
      <c r="E51" t="s">
        <v>188</v>
      </c>
      <c r="F51" t="n">
        <v>529947</v>
      </c>
      <c r="G51" t="s">
        <v>74</v>
      </c>
      <c r="H51" t="s">
        <v>75</v>
      </c>
      <c r="I51" t="s"/>
      <c r="J51" t="s">
        <v>74</v>
      </c>
      <c r="K51" t="n">
        <v>168</v>
      </c>
      <c r="L51" t="s">
        <v>76</v>
      </c>
      <c r="M51" t="s"/>
      <c r="N51" t="s">
        <v>189</v>
      </c>
      <c r="O51" t="s">
        <v>78</v>
      </c>
      <c r="P51" t="s">
        <v>190</v>
      </c>
      <c r="Q51" t="s"/>
      <c r="R51" t="s">
        <v>98</v>
      </c>
      <c r="S51" t="s">
        <v>195</v>
      </c>
      <c r="T51" t="s">
        <v>82</v>
      </c>
      <c r="U51" t="s"/>
      <c r="V51" t="s">
        <v>83</v>
      </c>
      <c r="W51" t="s">
        <v>104</v>
      </c>
      <c r="X51" t="s"/>
      <c r="Y51" t="s">
        <v>85</v>
      </c>
      <c r="Z51">
        <f>HYPERLINK("https://hotelmonitor-cachepage.eclerx.com/savepage/tk_15435702551556537_sr_2110.html","info")</f>
        <v/>
      </c>
      <c r="AA51" t="n">
        <v>99166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6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955277</v>
      </c>
      <c r="AZ51" t="s">
        <v>192</v>
      </c>
      <c r="BA51" t="s"/>
      <c r="BB51" t="n">
        <v>92103</v>
      </c>
      <c r="BC51" t="n">
        <v>13.40527</v>
      </c>
      <c r="BD51" t="n">
        <v>52.51307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95</v>
      </c>
      <c r="B52" t="s">
        <v>71</v>
      </c>
      <c r="C52" t="s">
        <v>72</v>
      </c>
      <c r="D52" t="n">
        <v>1</v>
      </c>
      <c r="E52" t="s">
        <v>188</v>
      </c>
      <c r="F52" t="n">
        <v>529947</v>
      </c>
      <c r="G52" t="s">
        <v>74</v>
      </c>
      <c r="H52" t="s">
        <v>75</v>
      </c>
      <c r="I52" t="s"/>
      <c r="J52" t="s">
        <v>74</v>
      </c>
      <c r="K52" t="n">
        <v>188</v>
      </c>
      <c r="L52" t="s">
        <v>76</v>
      </c>
      <c r="M52" t="s"/>
      <c r="N52" t="s">
        <v>193</v>
      </c>
      <c r="O52" t="s">
        <v>78</v>
      </c>
      <c r="P52" t="s">
        <v>190</v>
      </c>
      <c r="Q52" t="s"/>
      <c r="R52" t="s">
        <v>98</v>
      </c>
      <c r="S52" t="s">
        <v>196</v>
      </c>
      <c r="T52" t="s">
        <v>82</v>
      </c>
      <c r="U52" t="s"/>
      <c r="V52" t="s">
        <v>83</v>
      </c>
      <c r="W52" t="s">
        <v>104</v>
      </c>
      <c r="X52" t="s"/>
      <c r="Y52" t="s">
        <v>85</v>
      </c>
      <c r="Z52">
        <f>HYPERLINK("https://hotelmonitor-cachepage.eclerx.com/savepage/tk_15435702551556537_sr_2110.html","info")</f>
        <v/>
      </c>
      <c r="AA52" t="n">
        <v>99166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6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955277</v>
      </c>
      <c r="AZ52" t="s">
        <v>192</v>
      </c>
      <c r="BA52" t="s"/>
      <c r="BB52" t="n">
        <v>92103</v>
      </c>
      <c r="BC52" t="n">
        <v>13.40527</v>
      </c>
      <c r="BD52" t="n">
        <v>52.51307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95</v>
      </c>
      <c r="B53" t="s">
        <v>71</v>
      </c>
      <c r="C53" t="s">
        <v>72</v>
      </c>
      <c r="D53" t="n">
        <v>1</v>
      </c>
      <c r="E53" t="s">
        <v>197</v>
      </c>
      <c r="F53" t="n">
        <v>1765648</v>
      </c>
      <c r="G53" t="s">
        <v>74</v>
      </c>
      <c r="H53" t="s">
        <v>75</v>
      </c>
      <c r="I53" t="s"/>
      <c r="J53" t="s">
        <v>74</v>
      </c>
      <c r="K53" t="n">
        <v>131</v>
      </c>
      <c r="L53" t="s">
        <v>76</v>
      </c>
      <c r="M53" t="s"/>
      <c r="N53" t="s">
        <v>198</v>
      </c>
      <c r="O53" t="s">
        <v>78</v>
      </c>
      <c r="P53" t="s">
        <v>199</v>
      </c>
      <c r="Q53" t="s"/>
      <c r="R53" t="s">
        <v>158</v>
      </c>
      <c r="S53" t="s">
        <v>136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HYPERLINK("https://hotelmonitor-cachepage.eclerx.com/savepage/tk_15435702823869555_sr_2110.html","info")</f>
        <v/>
      </c>
      <c r="AA53" t="n">
        <v>228052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24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937875</v>
      </c>
      <c r="AZ53" t="s">
        <v>200</v>
      </c>
      <c r="BA53" t="s"/>
      <c r="BB53" t="n">
        <v>60270</v>
      </c>
      <c r="BC53" t="n">
        <v>13.41744</v>
      </c>
      <c r="BD53" t="n">
        <v>52.528676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95</v>
      </c>
      <c r="B54" t="s">
        <v>71</v>
      </c>
      <c r="C54" t="s">
        <v>72</v>
      </c>
      <c r="D54" t="n">
        <v>1</v>
      </c>
      <c r="E54" t="s">
        <v>197</v>
      </c>
      <c r="F54" t="n">
        <v>1765648</v>
      </c>
      <c r="G54" t="s">
        <v>74</v>
      </c>
      <c r="H54" t="s">
        <v>75</v>
      </c>
      <c r="I54" t="s"/>
      <c r="J54" t="s">
        <v>74</v>
      </c>
      <c r="K54" t="n">
        <v>131</v>
      </c>
      <c r="L54" t="s">
        <v>76</v>
      </c>
      <c r="M54" t="s"/>
      <c r="N54" t="s">
        <v>162</v>
      </c>
      <c r="O54" t="s">
        <v>78</v>
      </c>
      <c r="P54" t="s">
        <v>199</v>
      </c>
      <c r="Q54" t="s"/>
      <c r="R54" t="s">
        <v>158</v>
      </c>
      <c r="S54" t="s">
        <v>136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HYPERLINK("https://hotelmonitor-cachepage.eclerx.com/savepage/tk_15435702823869555_sr_2110.html","info")</f>
        <v/>
      </c>
      <c r="AA54" t="n">
        <v>228052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24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937875</v>
      </c>
      <c r="AZ54" t="s">
        <v>200</v>
      </c>
      <c r="BA54" t="s"/>
      <c r="BB54" t="n">
        <v>60270</v>
      </c>
      <c r="BC54" t="n">
        <v>13.41744</v>
      </c>
      <c r="BD54" t="n">
        <v>52.528676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95</v>
      </c>
      <c r="B55" t="s">
        <v>71</v>
      </c>
      <c r="C55" t="s">
        <v>72</v>
      </c>
      <c r="D55" t="n">
        <v>1</v>
      </c>
      <c r="E55" t="s">
        <v>197</v>
      </c>
      <c r="F55" t="n">
        <v>1765648</v>
      </c>
      <c r="G55" t="s">
        <v>74</v>
      </c>
      <c r="H55" t="s">
        <v>75</v>
      </c>
      <c r="I55" t="s"/>
      <c r="J55" t="s">
        <v>74</v>
      </c>
      <c r="K55" t="n">
        <v>153</v>
      </c>
      <c r="L55" t="s">
        <v>76</v>
      </c>
      <c r="M55" t="s"/>
      <c r="N55" t="s">
        <v>198</v>
      </c>
      <c r="O55" t="s">
        <v>78</v>
      </c>
      <c r="P55" t="s">
        <v>199</v>
      </c>
      <c r="Q55" t="s"/>
      <c r="R55" t="s">
        <v>158</v>
      </c>
      <c r="S55" t="s">
        <v>201</v>
      </c>
      <c r="T55" t="s">
        <v>82</v>
      </c>
      <c r="U55" t="s"/>
      <c r="V55" t="s">
        <v>83</v>
      </c>
      <c r="W55" t="s">
        <v>104</v>
      </c>
      <c r="X55" t="s"/>
      <c r="Y55" t="s">
        <v>85</v>
      </c>
      <c r="Z55">
        <f>HYPERLINK("https://hotelmonitor-cachepage.eclerx.com/savepage/tk_15435702823869555_sr_2110.html","info")</f>
        <v/>
      </c>
      <c r="AA55" t="n">
        <v>228052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24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937875</v>
      </c>
      <c r="AZ55" t="s">
        <v>200</v>
      </c>
      <c r="BA55" t="s"/>
      <c r="BB55" t="n">
        <v>60270</v>
      </c>
      <c r="BC55" t="n">
        <v>13.41744</v>
      </c>
      <c r="BD55" t="n">
        <v>52.528676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95</v>
      </c>
      <c r="B56" t="s">
        <v>71</v>
      </c>
      <c r="C56" t="s">
        <v>72</v>
      </c>
      <c r="D56" t="n">
        <v>1</v>
      </c>
      <c r="E56" t="s">
        <v>197</v>
      </c>
      <c r="F56" t="n">
        <v>1765648</v>
      </c>
      <c r="G56" t="s">
        <v>74</v>
      </c>
      <c r="H56" t="s">
        <v>75</v>
      </c>
      <c r="I56" t="s"/>
      <c r="J56" t="s">
        <v>74</v>
      </c>
      <c r="K56" t="n">
        <v>153</v>
      </c>
      <c r="L56" t="s">
        <v>76</v>
      </c>
      <c r="M56" t="s"/>
      <c r="N56" t="s">
        <v>162</v>
      </c>
      <c r="O56" t="s">
        <v>78</v>
      </c>
      <c r="P56" t="s">
        <v>199</v>
      </c>
      <c r="Q56" t="s"/>
      <c r="R56" t="s">
        <v>158</v>
      </c>
      <c r="S56" t="s">
        <v>201</v>
      </c>
      <c r="T56" t="s">
        <v>82</v>
      </c>
      <c r="U56" t="s"/>
      <c r="V56" t="s">
        <v>83</v>
      </c>
      <c r="W56" t="s">
        <v>104</v>
      </c>
      <c r="X56" t="s"/>
      <c r="Y56" t="s">
        <v>85</v>
      </c>
      <c r="Z56">
        <f>HYPERLINK("https://hotelmonitor-cachepage.eclerx.com/savepage/tk_15435702823869555_sr_2110.html","info")</f>
        <v/>
      </c>
      <c r="AA56" t="n">
        <v>228052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24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937875</v>
      </c>
      <c r="AZ56" t="s">
        <v>200</v>
      </c>
      <c r="BA56" t="s"/>
      <c r="BB56" t="n">
        <v>60270</v>
      </c>
      <c r="BC56" t="n">
        <v>13.41744</v>
      </c>
      <c r="BD56" t="n">
        <v>52.528676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95</v>
      </c>
      <c r="B57" t="s">
        <v>71</v>
      </c>
      <c r="C57" t="s">
        <v>72</v>
      </c>
      <c r="D57" t="n">
        <v>1</v>
      </c>
      <c r="E57" t="s">
        <v>202</v>
      </c>
      <c r="F57" t="n">
        <v>503933</v>
      </c>
      <c r="G57" t="s">
        <v>74</v>
      </c>
      <c r="H57" t="s">
        <v>75</v>
      </c>
      <c r="I57" t="s"/>
      <c r="J57" t="s">
        <v>74</v>
      </c>
      <c r="K57" t="n">
        <v>89</v>
      </c>
      <c r="L57" t="s">
        <v>76</v>
      </c>
      <c r="M57" t="s"/>
      <c r="N57" t="s">
        <v>100</v>
      </c>
      <c r="O57" t="s">
        <v>78</v>
      </c>
      <c r="P57" t="s">
        <v>203</v>
      </c>
      <c r="Q57" t="s"/>
      <c r="R57" t="s">
        <v>98</v>
      </c>
      <c r="S57" t="s">
        <v>204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HYPERLINK("https://hotelmonitor-cachepage.eclerx.com/savepage/tk_15435702685816295_sr_2110.html","info")</f>
        <v/>
      </c>
      <c r="AA57" t="n">
        <v>126299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15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937883</v>
      </c>
      <c r="AZ57" t="s">
        <v>205</v>
      </c>
      <c r="BA57" t="s"/>
      <c r="BB57" t="n">
        <v>444090</v>
      </c>
      <c r="BC57" t="n">
        <v>13.518247</v>
      </c>
      <c r="BD57" t="n">
        <v>52.392258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95</v>
      </c>
      <c r="B58" t="s">
        <v>71</v>
      </c>
      <c r="C58" t="s">
        <v>72</v>
      </c>
      <c r="D58" t="n">
        <v>1</v>
      </c>
      <c r="E58" t="s">
        <v>202</v>
      </c>
      <c r="F58" t="n">
        <v>503933</v>
      </c>
      <c r="G58" t="s">
        <v>74</v>
      </c>
      <c r="H58" t="s">
        <v>75</v>
      </c>
      <c r="I58" t="s"/>
      <c r="J58" t="s">
        <v>74</v>
      </c>
      <c r="K58" t="n">
        <v>99</v>
      </c>
      <c r="L58" t="s">
        <v>76</v>
      </c>
      <c r="M58" t="s"/>
      <c r="N58" t="s">
        <v>153</v>
      </c>
      <c r="O58" t="s">
        <v>78</v>
      </c>
      <c r="P58" t="s">
        <v>203</v>
      </c>
      <c r="Q58" t="s"/>
      <c r="R58" t="s">
        <v>98</v>
      </c>
      <c r="S58" t="s">
        <v>206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HYPERLINK("https://hotelmonitor-cachepage.eclerx.com/savepage/tk_15435702685816295_sr_2110.html","info")</f>
        <v/>
      </c>
      <c r="AA58" t="n">
        <v>126299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15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937883</v>
      </c>
      <c r="AZ58" t="s">
        <v>205</v>
      </c>
      <c r="BA58" t="s"/>
      <c r="BB58" t="n">
        <v>444090</v>
      </c>
      <c r="BC58" t="n">
        <v>13.518247</v>
      </c>
      <c r="BD58" t="n">
        <v>52.392258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95</v>
      </c>
      <c r="B59" t="s">
        <v>71</v>
      </c>
      <c r="C59" t="s">
        <v>72</v>
      </c>
      <c r="D59" t="n">
        <v>1</v>
      </c>
      <c r="E59" t="s">
        <v>207</v>
      </c>
      <c r="F59" t="n">
        <v>401961</v>
      </c>
      <c r="G59" t="s">
        <v>74</v>
      </c>
      <c r="H59" t="s">
        <v>75</v>
      </c>
      <c r="I59" t="s"/>
      <c r="J59" t="s">
        <v>74</v>
      </c>
      <c r="K59" t="n">
        <v>109</v>
      </c>
      <c r="L59" t="s">
        <v>76</v>
      </c>
      <c r="M59" t="s"/>
      <c r="N59" t="s">
        <v>208</v>
      </c>
      <c r="O59" t="s">
        <v>78</v>
      </c>
      <c r="P59" t="s">
        <v>209</v>
      </c>
      <c r="Q59" t="s"/>
      <c r="R59" t="s">
        <v>98</v>
      </c>
      <c r="S59" t="s">
        <v>81</v>
      </c>
      <c r="T59" t="s">
        <v>82</v>
      </c>
      <c r="U59" t="s"/>
      <c r="V59" t="s">
        <v>83</v>
      </c>
      <c r="W59" t="s">
        <v>104</v>
      </c>
      <c r="X59" t="s"/>
      <c r="Y59" t="s">
        <v>85</v>
      </c>
      <c r="Z59">
        <f>HYPERLINK("https://hotelmonitor-cachepage.eclerx.com/savepage/tk_15435702660806258_sr_2110.html","info")</f>
        <v/>
      </c>
      <c r="AA59" t="n">
        <v>115865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13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955309</v>
      </c>
      <c r="AZ59" t="s">
        <v>210</v>
      </c>
      <c r="BA59" t="s"/>
      <c r="BB59" t="n">
        <v>419115</v>
      </c>
      <c r="BC59" t="n">
        <v>13.29344</v>
      </c>
      <c r="BD59" t="n">
        <v>52.456817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95</v>
      </c>
      <c r="B60" t="s">
        <v>71</v>
      </c>
      <c r="C60" t="s">
        <v>72</v>
      </c>
      <c r="D60" t="n">
        <v>1</v>
      </c>
      <c r="E60" t="s">
        <v>207</v>
      </c>
      <c r="F60" t="n">
        <v>401961</v>
      </c>
      <c r="G60" t="s">
        <v>74</v>
      </c>
      <c r="H60" t="s">
        <v>75</v>
      </c>
      <c r="I60" t="s"/>
      <c r="J60" t="s">
        <v>74</v>
      </c>
      <c r="K60" t="n">
        <v>109</v>
      </c>
      <c r="L60" t="s">
        <v>76</v>
      </c>
      <c r="M60" t="s"/>
      <c r="N60" t="s">
        <v>211</v>
      </c>
      <c r="O60" t="s">
        <v>78</v>
      </c>
      <c r="P60" t="s">
        <v>209</v>
      </c>
      <c r="Q60" t="s"/>
      <c r="R60" t="s">
        <v>98</v>
      </c>
      <c r="S60" t="s">
        <v>81</v>
      </c>
      <c r="T60" t="s">
        <v>82</v>
      </c>
      <c r="U60" t="s"/>
      <c r="V60" t="s">
        <v>83</v>
      </c>
      <c r="W60" t="s">
        <v>104</v>
      </c>
      <c r="X60" t="s"/>
      <c r="Y60" t="s">
        <v>85</v>
      </c>
      <c r="Z60">
        <f>HYPERLINK("https://hotelmonitor-cachepage.eclerx.com/savepage/tk_15435702660806258_sr_2110.html","info")</f>
        <v/>
      </c>
      <c r="AA60" t="n">
        <v>115865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13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955309</v>
      </c>
      <c r="AZ60" t="s">
        <v>210</v>
      </c>
      <c r="BA60" t="s"/>
      <c r="BB60" t="n">
        <v>419115</v>
      </c>
      <c r="BC60" t="n">
        <v>13.29344</v>
      </c>
      <c r="BD60" t="n">
        <v>52.456817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95</v>
      </c>
      <c r="B61" t="s">
        <v>71</v>
      </c>
      <c r="C61" t="s">
        <v>72</v>
      </c>
      <c r="D61" t="n">
        <v>1</v>
      </c>
      <c r="E61" t="s">
        <v>207</v>
      </c>
      <c r="F61" t="n">
        <v>401961</v>
      </c>
      <c r="G61" t="s">
        <v>74</v>
      </c>
      <c r="H61" t="s">
        <v>75</v>
      </c>
      <c r="I61" t="s"/>
      <c r="J61" t="s">
        <v>74</v>
      </c>
      <c r="K61" t="n">
        <v>119</v>
      </c>
      <c r="L61" t="s">
        <v>76</v>
      </c>
      <c r="M61" t="s"/>
      <c r="N61" t="s">
        <v>212</v>
      </c>
      <c r="O61" t="s">
        <v>78</v>
      </c>
      <c r="P61" t="s">
        <v>209</v>
      </c>
      <c r="Q61" t="s"/>
      <c r="R61" t="s">
        <v>98</v>
      </c>
      <c r="S61" t="s">
        <v>213</v>
      </c>
      <c r="T61" t="s">
        <v>82</v>
      </c>
      <c r="U61" t="s"/>
      <c r="V61" t="s">
        <v>83</v>
      </c>
      <c r="W61" t="s">
        <v>104</v>
      </c>
      <c r="X61" t="s"/>
      <c r="Y61" t="s">
        <v>85</v>
      </c>
      <c r="Z61">
        <f>HYPERLINK("https://hotelmonitor-cachepage.eclerx.com/savepage/tk_15435702660806258_sr_2110.html","info")</f>
        <v/>
      </c>
      <c r="AA61" t="n">
        <v>115865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13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955309</v>
      </c>
      <c r="AZ61" t="s">
        <v>210</v>
      </c>
      <c r="BA61" t="s"/>
      <c r="BB61" t="n">
        <v>419115</v>
      </c>
      <c r="BC61" t="n">
        <v>13.29344</v>
      </c>
      <c r="BD61" t="n">
        <v>52.456817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95</v>
      </c>
      <c r="B62" t="s">
        <v>71</v>
      </c>
      <c r="C62" t="s">
        <v>72</v>
      </c>
      <c r="D62" t="n">
        <v>1</v>
      </c>
      <c r="E62" t="s">
        <v>207</v>
      </c>
      <c r="F62" t="n">
        <v>401961</v>
      </c>
      <c r="G62" t="s">
        <v>74</v>
      </c>
      <c r="H62" t="s">
        <v>75</v>
      </c>
      <c r="I62" t="s"/>
      <c r="J62" t="s">
        <v>74</v>
      </c>
      <c r="K62" t="n">
        <v>119</v>
      </c>
      <c r="L62" t="s">
        <v>76</v>
      </c>
      <c r="M62" t="s"/>
      <c r="N62" t="s">
        <v>214</v>
      </c>
      <c r="O62" t="s">
        <v>78</v>
      </c>
      <c r="P62" t="s">
        <v>209</v>
      </c>
      <c r="Q62" t="s"/>
      <c r="R62" t="s">
        <v>98</v>
      </c>
      <c r="S62" t="s">
        <v>213</v>
      </c>
      <c r="T62" t="s">
        <v>82</v>
      </c>
      <c r="U62" t="s"/>
      <c r="V62" t="s">
        <v>83</v>
      </c>
      <c r="W62" t="s">
        <v>104</v>
      </c>
      <c r="X62" t="s"/>
      <c r="Y62" t="s">
        <v>85</v>
      </c>
      <c r="Z62">
        <f>HYPERLINK("https://hotelmonitor-cachepage.eclerx.com/savepage/tk_15435702660806258_sr_2110.html","info")</f>
        <v/>
      </c>
      <c r="AA62" t="n">
        <v>115865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13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955309</v>
      </c>
      <c r="AZ62" t="s">
        <v>210</v>
      </c>
      <c r="BA62" t="s"/>
      <c r="BB62" t="n">
        <v>419115</v>
      </c>
      <c r="BC62" t="n">
        <v>13.29344</v>
      </c>
      <c r="BD62" t="n">
        <v>52.456817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95</v>
      </c>
      <c r="B63" t="s">
        <v>71</v>
      </c>
      <c r="C63" t="s">
        <v>72</v>
      </c>
      <c r="D63" t="n">
        <v>1</v>
      </c>
      <c r="E63" t="s">
        <v>207</v>
      </c>
      <c r="F63" t="n">
        <v>401961</v>
      </c>
      <c r="G63" t="s">
        <v>74</v>
      </c>
      <c r="H63" t="s">
        <v>75</v>
      </c>
      <c r="I63" t="s"/>
      <c r="J63" t="s">
        <v>74</v>
      </c>
      <c r="K63" t="n">
        <v>149</v>
      </c>
      <c r="L63" t="s">
        <v>76</v>
      </c>
      <c r="M63" t="s"/>
      <c r="N63" t="s">
        <v>128</v>
      </c>
      <c r="O63" t="s">
        <v>78</v>
      </c>
      <c r="P63" t="s">
        <v>209</v>
      </c>
      <c r="Q63" t="s"/>
      <c r="R63" t="s">
        <v>98</v>
      </c>
      <c r="S63" t="s">
        <v>154</v>
      </c>
      <c r="T63" t="s">
        <v>82</v>
      </c>
      <c r="U63" t="s"/>
      <c r="V63" t="s">
        <v>83</v>
      </c>
      <c r="W63" t="s">
        <v>104</v>
      </c>
      <c r="X63" t="s"/>
      <c r="Y63" t="s">
        <v>85</v>
      </c>
      <c r="Z63">
        <f>HYPERLINK("https://hotelmonitor-cachepage.eclerx.com/savepage/tk_15435702660806258_sr_2110.html","info")</f>
        <v/>
      </c>
      <c r="AA63" t="n">
        <v>115865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13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955309</v>
      </c>
      <c r="AZ63" t="s">
        <v>210</v>
      </c>
      <c r="BA63" t="s"/>
      <c r="BB63" t="n">
        <v>419115</v>
      </c>
      <c r="BC63" t="n">
        <v>13.29344</v>
      </c>
      <c r="BD63" t="n">
        <v>52.456817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95</v>
      </c>
      <c r="B64" t="s">
        <v>71</v>
      </c>
      <c r="C64" t="s">
        <v>72</v>
      </c>
      <c r="D64" t="n">
        <v>1</v>
      </c>
      <c r="E64" t="s">
        <v>215</v>
      </c>
      <c r="F64" t="n">
        <v>1603082</v>
      </c>
      <c r="G64" t="s">
        <v>74</v>
      </c>
      <c r="H64" t="s">
        <v>75</v>
      </c>
      <c r="I64" t="s"/>
      <c r="J64" t="s">
        <v>74</v>
      </c>
      <c r="K64" t="n">
        <v>79</v>
      </c>
      <c r="L64" t="s">
        <v>76</v>
      </c>
      <c r="M64" t="s"/>
      <c r="N64" t="s">
        <v>216</v>
      </c>
      <c r="O64" t="s">
        <v>78</v>
      </c>
      <c r="P64" t="s">
        <v>217</v>
      </c>
      <c r="Q64" t="s"/>
      <c r="R64" t="s">
        <v>98</v>
      </c>
      <c r="S64" t="s">
        <v>121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HYPERLINK("https://hotelmonitor-cachepage.eclerx.com/savepage/tk_1543570278388846_sr_2110.html","info")</f>
        <v/>
      </c>
      <c r="AA64" t="n">
        <v>201317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21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4056093</v>
      </c>
      <c r="AZ64" t="s">
        <v>218</v>
      </c>
      <c r="BA64" t="s"/>
      <c r="BB64" t="n">
        <v>46368</v>
      </c>
      <c r="BC64" t="n">
        <v>13.56974</v>
      </c>
      <c r="BD64" t="n">
        <v>52.44268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95</v>
      </c>
      <c r="B65" t="s">
        <v>71</v>
      </c>
      <c r="C65" t="s">
        <v>72</v>
      </c>
      <c r="D65" t="n">
        <v>1</v>
      </c>
      <c r="E65" t="s">
        <v>219</v>
      </c>
      <c r="F65" t="n">
        <v>723202</v>
      </c>
      <c r="G65" t="s">
        <v>74</v>
      </c>
      <c r="H65" t="s">
        <v>75</v>
      </c>
      <c r="I65" t="s"/>
      <c r="J65" t="s">
        <v>74</v>
      </c>
      <c r="K65" t="n">
        <v>89</v>
      </c>
      <c r="L65" t="s">
        <v>76</v>
      </c>
      <c r="M65" t="s"/>
      <c r="N65" t="s">
        <v>220</v>
      </c>
      <c r="O65" t="s">
        <v>78</v>
      </c>
      <c r="P65" t="s">
        <v>221</v>
      </c>
      <c r="Q65" t="s"/>
      <c r="R65" t="s">
        <v>98</v>
      </c>
      <c r="S65" t="s">
        <v>204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HYPERLINK("https://hotelmonitor-cachepage.eclerx.com/savepage/tk_1543570271675362_sr_2110.html","info")</f>
        <v/>
      </c>
      <c r="AA65" t="n">
        <v>142646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17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3127045</v>
      </c>
      <c r="AZ65" t="s">
        <v>222</v>
      </c>
      <c r="BA65" t="s"/>
      <c r="BB65" t="n">
        <v>474399</v>
      </c>
      <c r="BC65" t="n">
        <v>13.344094</v>
      </c>
      <c r="BD65" t="n">
        <v>52.532123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95</v>
      </c>
      <c r="B66" t="s">
        <v>71</v>
      </c>
      <c r="C66" t="s">
        <v>72</v>
      </c>
      <c r="D66" t="n">
        <v>1</v>
      </c>
      <c r="E66" t="s">
        <v>219</v>
      </c>
      <c r="F66" t="n">
        <v>723202</v>
      </c>
      <c r="G66" t="s">
        <v>74</v>
      </c>
      <c r="H66" t="s">
        <v>75</v>
      </c>
      <c r="I66" t="s"/>
      <c r="J66" t="s">
        <v>74</v>
      </c>
      <c r="K66" t="n">
        <v>109</v>
      </c>
      <c r="L66" t="s">
        <v>76</v>
      </c>
      <c r="M66" t="s"/>
      <c r="N66" t="s">
        <v>193</v>
      </c>
      <c r="O66" t="s">
        <v>78</v>
      </c>
      <c r="P66" t="s">
        <v>221</v>
      </c>
      <c r="Q66" t="s"/>
      <c r="R66" t="s">
        <v>98</v>
      </c>
      <c r="S66" t="s">
        <v>81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HYPERLINK("https://hotelmonitor-cachepage.eclerx.com/savepage/tk_1543570271675362_sr_2110.html","info")</f>
        <v/>
      </c>
      <c r="AA66" t="n">
        <v>142646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17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3127045</v>
      </c>
      <c r="AZ66" t="s">
        <v>222</v>
      </c>
      <c r="BA66" t="s"/>
      <c r="BB66" t="n">
        <v>474399</v>
      </c>
      <c r="BC66" t="n">
        <v>13.344094</v>
      </c>
      <c r="BD66" t="n">
        <v>52.532123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95</v>
      </c>
      <c r="B67" t="s">
        <v>71</v>
      </c>
      <c r="C67" t="s">
        <v>72</v>
      </c>
      <c r="D67" t="n">
        <v>1</v>
      </c>
      <c r="E67" t="s">
        <v>219</v>
      </c>
      <c r="F67" t="n">
        <v>723202</v>
      </c>
      <c r="G67" t="s">
        <v>74</v>
      </c>
      <c r="H67" t="s">
        <v>75</v>
      </c>
      <c r="I67" t="s"/>
      <c r="J67" t="s">
        <v>74</v>
      </c>
      <c r="K67" t="n">
        <v>117</v>
      </c>
      <c r="L67" t="s">
        <v>76</v>
      </c>
      <c r="M67" t="s"/>
      <c r="N67" t="s">
        <v>220</v>
      </c>
      <c r="O67" t="s">
        <v>78</v>
      </c>
      <c r="P67" t="s">
        <v>221</v>
      </c>
      <c r="Q67" t="s"/>
      <c r="R67" t="s">
        <v>98</v>
      </c>
      <c r="S67" t="s">
        <v>223</v>
      </c>
      <c r="T67" t="s">
        <v>82</v>
      </c>
      <c r="U67" t="s"/>
      <c r="V67" t="s">
        <v>83</v>
      </c>
      <c r="W67" t="s">
        <v>104</v>
      </c>
      <c r="X67" t="s"/>
      <c r="Y67" t="s">
        <v>85</v>
      </c>
      <c r="Z67">
        <f>HYPERLINK("https://hotelmonitor-cachepage.eclerx.com/savepage/tk_1543570271675362_sr_2110.html","info")</f>
        <v/>
      </c>
      <c r="AA67" t="n">
        <v>142646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17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3127045</v>
      </c>
      <c r="AZ67" t="s">
        <v>222</v>
      </c>
      <c r="BA67" t="s"/>
      <c r="BB67" t="n">
        <v>474399</v>
      </c>
      <c r="BC67" t="n">
        <v>13.344094</v>
      </c>
      <c r="BD67" t="n">
        <v>52.532123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95</v>
      </c>
      <c r="B68" t="s">
        <v>71</v>
      </c>
      <c r="C68" t="s">
        <v>72</v>
      </c>
      <c r="D68" t="n">
        <v>1</v>
      </c>
      <c r="E68" t="s">
        <v>219</v>
      </c>
      <c r="F68" t="n">
        <v>723202</v>
      </c>
      <c r="G68" t="s">
        <v>74</v>
      </c>
      <c r="H68" t="s">
        <v>75</v>
      </c>
      <c r="I68" t="s"/>
      <c r="J68" t="s">
        <v>74</v>
      </c>
      <c r="K68" t="n">
        <v>137</v>
      </c>
      <c r="L68" t="s">
        <v>76</v>
      </c>
      <c r="M68" t="s"/>
      <c r="N68" t="s">
        <v>193</v>
      </c>
      <c r="O68" t="s">
        <v>78</v>
      </c>
      <c r="P68" t="s">
        <v>221</v>
      </c>
      <c r="Q68" t="s"/>
      <c r="R68" t="s">
        <v>98</v>
      </c>
      <c r="S68" t="s">
        <v>224</v>
      </c>
      <c r="T68" t="s">
        <v>82</v>
      </c>
      <c r="U68" t="s"/>
      <c r="V68" t="s">
        <v>83</v>
      </c>
      <c r="W68" t="s">
        <v>104</v>
      </c>
      <c r="X68" t="s"/>
      <c r="Y68" t="s">
        <v>85</v>
      </c>
      <c r="Z68">
        <f>HYPERLINK("https://hotelmonitor-cachepage.eclerx.com/savepage/tk_1543570271675362_sr_2110.html","info")</f>
        <v/>
      </c>
      <c r="AA68" t="n">
        <v>142646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17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3127045</v>
      </c>
      <c r="AZ68" t="s">
        <v>222</v>
      </c>
      <c r="BA68" t="s"/>
      <c r="BB68" t="n">
        <v>474399</v>
      </c>
      <c r="BC68" t="n">
        <v>13.344094</v>
      </c>
      <c r="BD68" t="n">
        <v>52.532123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95</v>
      </c>
      <c r="B69" t="s">
        <v>71</v>
      </c>
      <c r="C69" t="s">
        <v>72</v>
      </c>
      <c r="D69" t="n">
        <v>1</v>
      </c>
      <c r="E69" t="s">
        <v>219</v>
      </c>
      <c r="F69" t="n">
        <v>723202</v>
      </c>
      <c r="G69" t="s">
        <v>74</v>
      </c>
      <c r="H69" t="s">
        <v>75</v>
      </c>
      <c r="I69" t="s"/>
      <c r="J69" t="s">
        <v>74</v>
      </c>
      <c r="K69" t="n">
        <v>149</v>
      </c>
      <c r="L69" t="s">
        <v>76</v>
      </c>
      <c r="M69" t="s"/>
      <c r="N69" t="s">
        <v>225</v>
      </c>
      <c r="O69" t="s">
        <v>78</v>
      </c>
      <c r="P69" t="s">
        <v>221</v>
      </c>
      <c r="Q69" t="s"/>
      <c r="R69" t="s">
        <v>98</v>
      </c>
      <c r="S69" t="s">
        <v>154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HYPERLINK("https://hotelmonitor-cachepage.eclerx.com/savepage/tk_1543570271675362_sr_2110.html","info")</f>
        <v/>
      </c>
      <c r="AA69" t="n">
        <v>142646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17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3127045</v>
      </c>
      <c r="AZ69" t="s">
        <v>222</v>
      </c>
      <c r="BA69" t="s"/>
      <c r="BB69" t="n">
        <v>474399</v>
      </c>
      <c r="BC69" t="n">
        <v>13.344094</v>
      </c>
      <c r="BD69" t="n">
        <v>52.532123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95</v>
      </c>
      <c r="B70" t="s">
        <v>71</v>
      </c>
      <c r="C70" t="s">
        <v>72</v>
      </c>
      <c r="D70" t="n">
        <v>1</v>
      </c>
      <c r="E70" t="s">
        <v>219</v>
      </c>
      <c r="F70" t="n">
        <v>723202</v>
      </c>
      <c r="G70" t="s">
        <v>74</v>
      </c>
      <c r="H70" t="s">
        <v>75</v>
      </c>
      <c r="I70" t="s"/>
      <c r="J70" t="s">
        <v>74</v>
      </c>
      <c r="K70" t="n">
        <v>177</v>
      </c>
      <c r="L70" t="s">
        <v>76</v>
      </c>
      <c r="M70" t="s"/>
      <c r="N70" t="s">
        <v>225</v>
      </c>
      <c r="O70" t="s">
        <v>78</v>
      </c>
      <c r="P70" t="s">
        <v>221</v>
      </c>
      <c r="Q70" t="s"/>
      <c r="R70" t="s">
        <v>98</v>
      </c>
      <c r="S70" t="s">
        <v>182</v>
      </c>
      <c r="T70" t="s">
        <v>82</v>
      </c>
      <c r="U70" t="s"/>
      <c r="V70" t="s">
        <v>83</v>
      </c>
      <c r="W70" t="s">
        <v>104</v>
      </c>
      <c r="X70" t="s"/>
      <c r="Y70" t="s">
        <v>85</v>
      </c>
      <c r="Z70">
        <f>HYPERLINK("https://hotelmonitor-cachepage.eclerx.com/savepage/tk_1543570271675362_sr_2110.html","info")</f>
        <v/>
      </c>
      <c r="AA70" t="n">
        <v>142646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17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3127045</v>
      </c>
      <c r="AZ70" t="s">
        <v>222</v>
      </c>
      <c r="BA70" t="s"/>
      <c r="BB70" t="n">
        <v>474399</v>
      </c>
      <c r="BC70" t="n">
        <v>13.344094</v>
      </c>
      <c r="BD70" t="n">
        <v>52.532123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95</v>
      </c>
      <c r="B71" t="s">
        <v>71</v>
      </c>
      <c r="C71" t="s">
        <v>72</v>
      </c>
      <c r="D71" t="n">
        <v>1</v>
      </c>
      <c r="E71" t="s">
        <v>226</v>
      </c>
      <c r="F71" t="n">
        <v>76893</v>
      </c>
      <c r="G71" t="s">
        <v>74</v>
      </c>
      <c r="H71" t="s">
        <v>75</v>
      </c>
      <c r="I71" t="s"/>
      <c r="J71" t="s">
        <v>74</v>
      </c>
      <c r="K71" t="n">
        <v>125.13</v>
      </c>
      <c r="L71" t="s">
        <v>76</v>
      </c>
      <c r="M71" t="s"/>
      <c r="N71" t="s">
        <v>108</v>
      </c>
      <c r="O71" t="s">
        <v>78</v>
      </c>
      <c r="P71" t="s">
        <v>227</v>
      </c>
      <c r="Q71" t="s"/>
      <c r="R71" t="s">
        <v>98</v>
      </c>
      <c r="S71" t="s">
        <v>150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HYPERLINK("https://hotelmonitor-cachepage.eclerx.com/savepage/tk_15435702870209887_sr_2110.html","info")</f>
        <v/>
      </c>
      <c r="AA71" t="n">
        <v>19961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27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1807680</v>
      </c>
      <c r="AZ71" t="s"/>
      <c r="BA71" t="s"/>
      <c r="BB71" t="n">
        <v>18</v>
      </c>
      <c r="BC71" t="n">
        <v>13.337781</v>
      </c>
      <c r="BD71" t="n">
        <v>52.499954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95</v>
      </c>
      <c r="B72" t="s">
        <v>71</v>
      </c>
      <c r="C72" t="s">
        <v>72</v>
      </c>
      <c r="D72" t="n">
        <v>1</v>
      </c>
      <c r="E72" t="s">
        <v>226</v>
      </c>
      <c r="F72" t="n">
        <v>76893</v>
      </c>
      <c r="G72" t="s">
        <v>74</v>
      </c>
      <c r="H72" t="s">
        <v>75</v>
      </c>
      <c r="I72" t="s"/>
      <c r="J72" t="s">
        <v>74</v>
      </c>
      <c r="K72" t="n">
        <v>129</v>
      </c>
      <c r="L72" t="s">
        <v>76</v>
      </c>
      <c r="M72" t="s"/>
      <c r="N72" t="s">
        <v>100</v>
      </c>
      <c r="O72" t="s">
        <v>78</v>
      </c>
      <c r="P72" t="s">
        <v>227</v>
      </c>
      <c r="Q72" t="s"/>
      <c r="R72" t="s">
        <v>98</v>
      </c>
      <c r="S72" t="s">
        <v>152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HYPERLINK("https://hotelmonitor-cachepage.eclerx.com/savepage/tk_15435702870209887_sr_2110.html","info")</f>
        <v/>
      </c>
      <c r="AA72" t="n">
        <v>19961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27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1807680</v>
      </c>
      <c r="AZ72" t="s"/>
      <c r="BA72" t="s"/>
      <c r="BB72" t="n">
        <v>18</v>
      </c>
      <c r="BC72" t="n">
        <v>13.337781</v>
      </c>
      <c r="BD72" t="n">
        <v>52.499954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95</v>
      </c>
      <c r="B73" t="s">
        <v>71</v>
      </c>
      <c r="C73" t="s">
        <v>72</v>
      </c>
      <c r="D73" t="n">
        <v>1</v>
      </c>
      <c r="E73" t="s">
        <v>226</v>
      </c>
      <c r="F73" t="n">
        <v>76893</v>
      </c>
      <c r="G73" t="s">
        <v>74</v>
      </c>
      <c r="H73" t="s">
        <v>75</v>
      </c>
      <c r="I73" t="s"/>
      <c r="J73" t="s">
        <v>74</v>
      </c>
      <c r="K73" t="n">
        <v>149</v>
      </c>
      <c r="L73" t="s">
        <v>76</v>
      </c>
      <c r="M73" t="s"/>
      <c r="N73" t="s">
        <v>153</v>
      </c>
      <c r="O73" t="s">
        <v>78</v>
      </c>
      <c r="P73" t="s">
        <v>227</v>
      </c>
      <c r="Q73" t="s"/>
      <c r="R73" t="s">
        <v>98</v>
      </c>
      <c r="S73" t="s">
        <v>154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HYPERLINK("https://hotelmonitor-cachepage.eclerx.com/savepage/tk_15435702870209887_sr_2110.html","info")</f>
        <v/>
      </c>
      <c r="AA73" t="n">
        <v>19961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27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1807680</v>
      </c>
      <c r="AZ73" t="s"/>
      <c r="BA73" t="s"/>
      <c r="BB73" t="n">
        <v>18</v>
      </c>
      <c r="BC73" t="n">
        <v>13.337781</v>
      </c>
      <c r="BD73" t="n">
        <v>52.499954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228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95</v>
      </c>
      <c r="L74" t="s">
        <v>76</v>
      </c>
      <c r="M74" t="s"/>
      <c r="N74" t="s">
        <v>100</v>
      </c>
      <c r="O74" t="s">
        <v>78</v>
      </c>
      <c r="P74" t="s">
        <v>228</v>
      </c>
      <c r="Q74" t="s"/>
      <c r="R74" t="s">
        <v>98</v>
      </c>
      <c r="S74" t="s">
        <v>229</v>
      </c>
      <c r="T74" t="s">
        <v>82</v>
      </c>
      <c r="U74" t="s"/>
      <c r="V74" t="s">
        <v>83</v>
      </c>
      <c r="W74" t="s">
        <v>104</v>
      </c>
      <c r="X74" t="s"/>
      <c r="Y74" t="s">
        <v>85</v>
      </c>
      <c r="Z74">
        <f>HYPERLINK("https://hotelmonitor-cachepage.eclerx.com/savepage/tk_1543571966587392_sr_2110.html","info")</f>
        <v/>
      </c>
      <c r="AA74" t="n">
        <v>-2650903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50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2650903</v>
      </c>
      <c r="AZ74" t="s">
        <v>230</v>
      </c>
      <c r="BA74" t="s"/>
      <c r="BB74" t="n">
        <v>584085</v>
      </c>
      <c r="BC74" t="n">
        <v>13.32787</v>
      </c>
      <c r="BD74" t="n">
        <v>52.47379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228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105</v>
      </c>
      <c r="L75" t="s">
        <v>76</v>
      </c>
      <c r="M75" t="s"/>
      <c r="N75" t="s">
        <v>124</v>
      </c>
      <c r="O75" t="s">
        <v>78</v>
      </c>
      <c r="P75" t="s">
        <v>228</v>
      </c>
      <c r="Q75" t="s"/>
      <c r="R75" t="s">
        <v>98</v>
      </c>
      <c r="S75" t="s">
        <v>231</v>
      </c>
      <c r="T75" t="s">
        <v>82</v>
      </c>
      <c r="U75" t="s"/>
      <c r="V75" t="s">
        <v>83</v>
      </c>
      <c r="W75" t="s">
        <v>104</v>
      </c>
      <c r="X75" t="s"/>
      <c r="Y75" t="s">
        <v>85</v>
      </c>
      <c r="Z75">
        <f>HYPERLINK("https://hotelmonitor-cachepage.eclerx.com/savepage/tk_1543571966587392_sr_2110.html","info")</f>
        <v/>
      </c>
      <c r="AA75" t="n">
        <v>-2650903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50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2650903</v>
      </c>
      <c r="AZ75" t="s">
        <v>230</v>
      </c>
      <c r="BA75" t="s"/>
      <c r="BB75" t="n">
        <v>584085</v>
      </c>
      <c r="BC75" t="n">
        <v>13.32787</v>
      </c>
      <c r="BD75" t="n">
        <v>52.47379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228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140</v>
      </c>
      <c r="L76" t="s">
        <v>76</v>
      </c>
      <c r="M76" t="s"/>
      <c r="N76" t="s">
        <v>126</v>
      </c>
      <c r="O76" t="s">
        <v>78</v>
      </c>
      <c r="P76" t="s">
        <v>228</v>
      </c>
      <c r="Q76" t="s"/>
      <c r="R76" t="s">
        <v>98</v>
      </c>
      <c r="S76" t="s">
        <v>232</v>
      </c>
      <c r="T76" t="s">
        <v>82</v>
      </c>
      <c r="U76" t="s"/>
      <c r="V76" t="s">
        <v>83</v>
      </c>
      <c r="W76" t="s">
        <v>104</v>
      </c>
      <c r="X76" t="s"/>
      <c r="Y76" t="s">
        <v>85</v>
      </c>
      <c r="Z76">
        <f>HYPERLINK("https://hotelmonitor-cachepage.eclerx.com/savepage/tk_1543571966587392_sr_2110.html","info")</f>
        <v/>
      </c>
      <c r="AA76" t="n">
        <v>-2650903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50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2650903</v>
      </c>
      <c r="AZ76" t="s">
        <v>230</v>
      </c>
      <c r="BA76" t="s"/>
      <c r="BB76" t="n">
        <v>584085</v>
      </c>
      <c r="BC76" t="n">
        <v>13.32787</v>
      </c>
      <c r="BD76" t="n">
        <v>52.47379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95</v>
      </c>
      <c r="B77" t="s">
        <v>71</v>
      </c>
      <c r="C77" t="s">
        <v>72</v>
      </c>
      <c r="D77" t="n">
        <v>1</v>
      </c>
      <c r="E77" t="s">
        <v>233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95.62</v>
      </c>
      <c r="L77" t="s">
        <v>76</v>
      </c>
      <c r="M77" t="s"/>
      <c r="N77" t="s">
        <v>108</v>
      </c>
      <c r="O77" t="s">
        <v>78</v>
      </c>
      <c r="P77" t="s">
        <v>233</v>
      </c>
      <c r="Q77" t="s"/>
      <c r="R77" t="s">
        <v>80</v>
      </c>
      <c r="S77" t="s">
        <v>234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HYPERLINK("https://hotelmonitor-cachepage.eclerx.com/savepage/tk_15435702810883226_sr_2110.html","info")</f>
        <v/>
      </c>
      <c r="AA77" t="n">
        <v>-1726534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23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1726534</v>
      </c>
      <c r="AZ77" t="s">
        <v>235</v>
      </c>
      <c r="BA77" t="s"/>
      <c r="BB77" t="n">
        <v>584429</v>
      </c>
      <c r="BC77" t="n">
        <v>13.32679</v>
      </c>
      <c r="BD77" t="n">
        <v>52.52043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95</v>
      </c>
      <c r="B78" t="s">
        <v>71</v>
      </c>
      <c r="C78" t="s">
        <v>72</v>
      </c>
      <c r="D78" t="n">
        <v>1</v>
      </c>
      <c r="E78" t="s">
        <v>233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112.5</v>
      </c>
      <c r="L78" t="s">
        <v>76</v>
      </c>
      <c r="M78" t="s"/>
      <c r="N78" t="s">
        <v>111</v>
      </c>
      <c r="O78" t="s">
        <v>78</v>
      </c>
      <c r="P78" t="s">
        <v>233</v>
      </c>
      <c r="Q78" t="s"/>
      <c r="R78" t="s">
        <v>80</v>
      </c>
      <c r="S78" t="s">
        <v>236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HYPERLINK("https://hotelmonitor-cachepage.eclerx.com/savepage/tk_15435702810883226_sr_2110.html","info")</f>
        <v/>
      </c>
      <c r="AA78" t="n">
        <v>-1726534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23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1726534</v>
      </c>
      <c r="AZ78" t="s">
        <v>235</v>
      </c>
      <c r="BA78" t="s"/>
      <c r="BB78" t="n">
        <v>584429</v>
      </c>
      <c r="BC78" t="n">
        <v>13.32679</v>
      </c>
      <c r="BD78" t="n">
        <v>52.52043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95</v>
      </c>
      <c r="B79" t="s">
        <v>71</v>
      </c>
      <c r="C79" t="s">
        <v>72</v>
      </c>
      <c r="D79" t="n">
        <v>1</v>
      </c>
      <c r="E79" t="s">
        <v>233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122.5</v>
      </c>
      <c r="L79" t="s">
        <v>76</v>
      </c>
      <c r="M79" t="s"/>
      <c r="N79" t="s">
        <v>113</v>
      </c>
      <c r="O79" t="s">
        <v>78</v>
      </c>
      <c r="P79" t="s">
        <v>233</v>
      </c>
      <c r="Q79" t="s"/>
      <c r="R79" t="s">
        <v>80</v>
      </c>
      <c r="S79" t="s">
        <v>237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HYPERLINK("https://hotelmonitor-cachepage.eclerx.com/savepage/tk_15435702810883226_sr_2110.html","info")</f>
        <v/>
      </c>
      <c r="AA79" t="n">
        <v>-1726534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23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1726534</v>
      </c>
      <c r="AZ79" t="s">
        <v>235</v>
      </c>
      <c r="BA79" t="s"/>
      <c r="BB79" t="n">
        <v>584429</v>
      </c>
      <c r="BC79" t="n">
        <v>13.32679</v>
      </c>
      <c r="BD79" t="n">
        <v>52.52043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238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125.37</v>
      </c>
      <c r="L80" t="s">
        <v>76</v>
      </c>
      <c r="M80" t="s"/>
      <c r="N80" t="s">
        <v>108</v>
      </c>
      <c r="O80" t="s">
        <v>78</v>
      </c>
      <c r="P80" t="s">
        <v>238</v>
      </c>
      <c r="Q80" t="s"/>
      <c r="R80" t="s">
        <v>98</v>
      </c>
      <c r="S80" t="s">
        <v>239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HYPERLINK("https://hotelmonitor-cachepage.eclerx.com/savepage/tk_15435719534598837_sr_2110.html","info")</f>
        <v/>
      </c>
      <c r="AA80" t="n">
        <v>-4481131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46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4481131</v>
      </c>
      <c r="AZ80" t="s">
        <v>240</v>
      </c>
      <c r="BA80" t="s"/>
      <c r="BB80" t="n">
        <v>420995</v>
      </c>
      <c r="BC80" t="n">
        <v>13.39169</v>
      </c>
      <c r="BD80" t="n">
        <v>52.510891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238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147.5</v>
      </c>
      <c r="L81" t="s">
        <v>76</v>
      </c>
      <c r="M81" t="s"/>
      <c r="N81" t="s">
        <v>100</v>
      </c>
      <c r="O81" t="s">
        <v>78</v>
      </c>
      <c r="P81" t="s">
        <v>238</v>
      </c>
      <c r="Q81" t="s"/>
      <c r="R81" t="s">
        <v>98</v>
      </c>
      <c r="S81" t="s">
        <v>241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HYPERLINK("https://hotelmonitor-cachepage.eclerx.com/savepage/tk_15435719534598837_sr_2110.html","info")</f>
        <v/>
      </c>
      <c r="AA81" t="n">
        <v>-4481131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46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4481131</v>
      </c>
      <c r="AZ81" t="s">
        <v>240</v>
      </c>
      <c r="BA81" t="s"/>
      <c r="BB81" t="n">
        <v>420995</v>
      </c>
      <c r="BC81" t="n">
        <v>13.39169</v>
      </c>
      <c r="BD81" t="n">
        <v>52.510891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238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157.5</v>
      </c>
      <c r="L82" t="s">
        <v>76</v>
      </c>
      <c r="M82" t="s"/>
      <c r="N82" t="s">
        <v>124</v>
      </c>
      <c r="O82" t="s">
        <v>78</v>
      </c>
      <c r="P82" t="s">
        <v>238</v>
      </c>
      <c r="Q82" t="s"/>
      <c r="R82" t="s">
        <v>98</v>
      </c>
      <c r="S82" t="s">
        <v>242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HYPERLINK("https://hotelmonitor-cachepage.eclerx.com/savepage/tk_15435719534598837_sr_2110.html","info")</f>
        <v/>
      </c>
      <c r="AA82" t="n">
        <v>-4481131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46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4481131</v>
      </c>
      <c r="AZ82" t="s">
        <v>240</v>
      </c>
      <c r="BA82" t="s"/>
      <c r="BB82" t="n">
        <v>420995</v>
      </c>
      <c r="BC82" t="n">
        <v>13.39169</v>
      </c>
      <c r="BD82" t="n">
        <v>52.510891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95</v>
      </c>
      <c r="B83" t="s">
        <v>71</v>
      </c>
      <c r="C83" t="s">
        <v>72</v>
      </c>
      <c r="D83" t="n">
        <v>1</v>
      </c>
      <c r="E83" t="s">
        <v>243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110</v>
      </c>
      <c r="L83" t="s">
        <v>76</v>
      </c>
      <c r="M83" t="s"/>
      <c r="N83" t="s">
        <v>100</v>
      </c>
      <c r="O83" t="s">
        <v>78</v>
      </c>
      <c r="P83" t="s">
        <v>243</v>
      </c>
      <c r="Q83" t="s"/>
      <c r="R83" t="s">
        <v>80</v>
      </c>
      <c r="S83" t="s">
        <v>244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HYPERLINK("https://hotelmonitor-cachepage.eclerx.com/savepage/tk_15435702796532266_sr_2110.html","info")</f>
        <v/>
      </c>
      <c r="AA83" t="n">
        <v>-2071530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22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2071530</v>
      </c>
      <c r="AZ83" t="s">
        <v>245</v>
      </c>
      <c r="BA83" t="s"/>
      <c r="BB83" t="n">
        <v>399536</v>
      </c>
      <c r="BC83" t="n">
        <v>13.384729</v>
      </c>
      <c r="BD83" t="n">
        <v>52.527088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95</v>
      </c>
      <c r="B84" t="s">
        <v>71</v>
      </c>
      <c r="C84" t="s">
        <v>72</v>
      </c>
      <c r="D84" t="n">
        <v>1</v>
      </c>
      <c r="E84" t="s">
        <v>246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161.68</v>
      </c>
      <c r="L84" t="s">
        <v>76</v>
      </c>
      <c r="M84" t="s"/>
      <c r="N84" t="s">
        <v>247</v>
      </c>
      <c r="O84" t="s">
        <v>78</v>
      </c>
      <c r="P84" t="s">
        <v>246</v>
      </c>
      <c r="Q84" t="s"/>
      <c r="R84" t="s">
        <v>98</v>
      </c>
      <c r="S84" t="s">
        <v>248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HYPERLINK("https://hotelmonitor-cachepage.eclerx.com/savepage/tk_154357029265131_sr_2110.html","info")</f>
        <v/>
      </c>
      <c r="AA84" t="n">
        <v>-4481133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31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4481133</v>
      </c>
      <c r="AZ84" t="s">
        <v>249</v>
      </c>
      <c r="BA84" t="s"/>
      <c r="BB84" t="n">
        <v>543026</v>
      </c>
      <c r="BC84" t="n">
        <v>13.20905</v>
      </c>
      <c r="BD84" t="n">
        <v>52.53292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95</v>
      </c>
      <c r="B85" t="s">
        <v>71</v>
      </c>
      <c r="C85" t="s">
        <v>72</v>
      </c>
      <c r="D85" t="n">
        <v>1</v>
      </c>
      <c r="E85" t="s">
        <v>246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172.15</v>
      </c>
      <c r="L85" t="s">
        <v>76</v>
      </c>
      <c r="M85" t="s"/>
      <c r="N85" t="s">
        <v>250</v>
      </c>
      <c r="O85" t="s">
        <v>78</v>
      </c>
      <c r="P85" t="s">
        <v>246</v>
      </c>
      <c r="Q85" t="s"/>
      <c r="R85" t="s">
        <v>98</v>
      </c>
      <c r="S85" t="s">
        <v>251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HYPERLINK("https://hotelmonitor-cachepage.eclerx.com/savepage/tk_154357029265131_sr_2110.html","info")</f>
        <v/>
      </c>
      <c r="AA85" t="n">
        <v>-4481133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31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4481133</v>
      </c>
      <c r="AZ85" t="s">
        <v>249</v>
      </c>
      <c r="BA85" t="s"/>
      <c r="BB85" t="n">
        <v>543026</v>
      </c>
      <c r="BC85" t="n">
        <v>13.20905</v>
      </c>
      <c r="BD85" t="n">
        <v>52.53292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252</v>
      </c>
      <c r="F86" t="n">
        <v>76872</v>
      </c>
      <c r="G86" t="s">
        <v>74</v>
      </c>
      <c r="H86" t="s">
        <v>75</v>
      </c>
      <c r="I86" t="s"/>
      <c r="J86" t="s">
        <v>74</v>
      </c>
      <c r="K86" t="n">
        <v>94</v>
      </c>
      <c r="L86" t="s">
        <v>76</v>
      </c>
      <c r="M86" t="s"/>
      <c r="N86" t="s">
        <v>253</v>
      </c>
      <c r="O86" t="s">
        <v>78</v>
      </c>
      <c r="P86" t="s">
        <v>254</v>
      </c>
      <c r="Q86" t="s"/>
      <c r="R86" t="s">
        <v>80</v>
      </c>
      <c r="S86" t="s">
        <v>255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HYPERLINK("https://hotelmonitor-cachepage.eclerx.com/savepage/tk_1543571960563213_sr_2110.html","info")</f>
        <v/>
      </c>
      <c r="AA86" t="n">
        <v>17191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48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937932</v>
      </c>
      <c r="AZ86" t="s">
        <v>256</v>
      </c>
      <c r="BA86" t="s"/>
      <c r="BB86" t="n">
        <v>77606</v>
      </c>
      <c r="BC86" t="n">
        <v>13.420201</v>
      </c>
      <c r="BD86" t="n">
        <v>52.524507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252</v>
      </c>
      <c r="F87" t="n">
        <v>76872</v>
      </c>
      <c r="G87" t="s">
        <v>74</v>
      </c>
      <c r="H87" t="s">
        <v>75</v>
      </c>
      <c r="I87" t="s"/>
      <c r="J87" t="s">
        <v>74</v>
      </c>
      <c r="K87" t="n">
        <v>104</v>
      </c>
      <c r="L87" t="s">
        <v>76</v>
      </c>
      <c r="M87" t="s"/>
      <c r="N87" t="s">
        <v>257</v>
      </c>
      <c r="O87" t="s">
        <v>78</v>
      </c>
      <c r="P87" t="s">
        <v>254</v>
      </c>
      <c r="Q87" t="s"/>
      <c r="R87" t="s">
        <v>80</v>
      </c>
      <c r="S87" t="s">
        <v>258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HYPERLINK("https://hotelmonitor-cachepage.eclerx.com/savepage/tk_1543571960563213_sr_2110.html","info")</f>
        <v/>
      </c>
      <c r="AA87" t="n">
        <v>17191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48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937932</v>
      </c>
      <c r="AZ87" t="s">
        <v>256</v>
      </c>
      <c r="BA87" t="s"/>
      <c r="BB87" t="n">
        <v>77606</v>
      </c>
      <c r="BC87" t="n">
        <v>13.420201</v>
      </c>
      <c r="BD87" t="n">
        <v>52.524507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252</v>
      </c>
      <c r="F88" t="n">
        <v>76872</v>
      </c>
      <c r="G88" t="s">
        <v>74</v>
      </c>
      <c r="H88" t="s">
        <v>75</v>
      </c>
      <c r="I88" t="s"/>
      <c r="J88" t="s">
        <v>74</v>
      </c>
      <c r="K88" t="n">
        <v>134</v>
      </c>
      <c r="L88" t="s">
        <v>76</v>
      </c>
      <c r="M88" t="s"/>
      <c r="N88" t="s">
        <v>259</v>
      </c>
      <c r="O88" t="s">
        <v>78</v>
      </c>
      <c r="P88" t="s">
        <v>254</v>
      </c>
      <c r="Q88" t="s"/>
      <c r="R88" t="s">
        <v>80</v>
      </c>
      <c r="S88" t="s">
        <v>260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HYPERLINK("https://hotelmonitor-cachepage.eclerx.com/savepage/tk_1543571960563213_sr_2110.html","info")</f>
        <v/>
      </c>
      <c r="AA88" t="n">
        <v>17191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48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937932</v>
      </c>
      <c r="AZ88" t="s">
        <v>256</v>
      </c>
      <c r="BA88" t="s"/>
      <c r="BB88" t="n">
        <v>77606</v>
      </c>
      <c r="BC88" t="n">
        <v>13.420201</v>
      </c>
      <c r="BD88" t="n">
        <v>52.524507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261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139</v>
      </c>
      <c r="L89" t="s">
        <v>76</v>
      </c>
      <c r="M89" t="s"/>
      <c r="N89" t="s">
        <v>126</v>
      </c>
      <c r="O89" t="s">
        <v>78</v>
      </c>
      <c r="P89" t="s">
        <v>261</v>
      </c>
      <c r="Q89" t="s"/>
      <c r="R89" t="s">
        <v>80</v>
      </c>
      <c r="S89" t="s">
        <v>262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HYPERLINK("https://hotelmonitor-cachepage.eclerx.com/savepage/tk_15435719505076585_sr_2110.html","info")</f>
        <v/>
      </c>
      <c r="AA89" t="n">
        <v>-2366108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45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2366108</v>
      </c>
      <c r="AZ89" t="s">
        <v>263</v>
      </c>
      <c r="BA89" t="s"/>
      <c r="BB89" t="n">
        <v>217056</v>
      </c>
      <c r="BC89" t="n">
        <v>13.31328</v>
      </c>
      <c r="BD89" t="n">
        <v>52.5028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95</v>
      </c>
      <c r="B90" t="s">
        <v>71</v>
      </c>
      <c r="C90" t="s">
        <v>72</v>
      </c>
      <c r="D90" t="n">
        <v>1</v>
      </c>
      <c r="E90" t="s">
        <v>264</v>
      </c>
      <c r="F90" t="n">
        <v>529949</v>
      </c>
      <c r="G90" t="s">
        <v>74</v>
      </c>
      <c r="H90" t="s">
        <v>75</v>
      </c>
      <c r="I90" t="s"/>
      <c r="J90" t="s">
        <v>74</v>
      </c>
      <c r="K90" t="n">
        <v>128</v>
      </c>
      <c r="L90" t="s">
        <v>76</v>
      </c>
      <c r="M90" t="s"/>
      <c r="N90" t="s">
        <v>265</v>
      </c>
      <c r="O90" t="s">
        <v>78</v>
      </c>
      <c r="P90" t="s">
        <v>266</v>
      </c>
      <c r="Q90" t="s"/>
      <c r="R90" t="s">
        <v>80</v>
      </c>
      <c r="S90" t="s">
        <v>112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HYPERLINK("https://hotelmonitor-cachepage.eclerx.com/savepage/tk_15435702967513053_sr_2110.html","info")</f>
        <v/>
      </c>
      <c r="AA90" t="n">
        <v>99184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34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2214996</v>
      </c>
      <c r="AZ90" t="s">
        <v>267</v>
      </c>
      <c r="BA90" t="s"/>
      <c r="BB90" t="n">
        <v>63986</v>
      </c>
      <c r="BC90" t="n">
        <v>13.383228</v>
      </c>
      <c r="BD90" t="n">
        <v>52.504619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95</v>
      </c>
      <c r="B91" t="s">
        <v>71</v>
      </c>
      <c r="C91" t="s">
        <v>72</v>
      </c>
      <c r="D91" t="n">
        <v>1</v>
      </c>
      <c r="E91" t="s">
        <v>264</v>
      </c>
      <c r="F91" t="n">
        <v>529949</v>
      </c>
      <c r="G91" t="s">
        <v>74</v>
      </c>
      <c r="H91" t="s">
        <v>75</v>
      </c>
      <c r="I91" t="s"/>
      <c r="J91" t="s">
        <v>74</v>
      </c>
      <c r="K91" t="n">
        <v>128</v>
      </c>
      <c r="L91" t="s">
        <v>76</v>
      </c>
      <c r="M91" t="s"/>
      <c r="N91" t="s">
        <v>265</v>
      </c>
      <c r="O91" t="s">
        <v>78</v>
      </c>
      <c r="P91" t="s">
        <v>266</v>
      </c>
      <c r="Q91" t="s"/>
      <c r="R91" t="s">
        <v>80</v>
      </c>
      <c r="S91" t="s">
        <v>112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HYPERLINK("https://hotelmonitor-cachepage.eclerx.com/savepage/tk_15435702967513053_sr_2110.html","info")</f>
        <v/>
      </c>
      <c r="AA91" t="n">
        <v>99184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34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2214996</v>
      </c>
      <c r="AZ91" t="s">
        <v>267</v>
      </c>
      <c r="BA91" t="s"/>
      <c r="BB91" t="n">
        <v>63986</v>
      </c>
      <c r="BC91" t="n">
        <v>13.383228</v>
      </c>
      <c r="BD91" t="n">
        <v>52.504619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95</v>
      </c>
      <c r="B92" t="s">
        <v>71</v>
      </c>
      <c r="C92" t="s">
        <v>72</v>
      </c>
      <c r="D92" t="n">
        <v>1</v>
      </c>
      <c r="E92" t="s">
        <v>264</v>
      </c>
      <c r="F92" t="n">
        <v>529949</v>
      </c>
      <c r="G92" t="s">
        <v>74</v>
      </c>
      <c r="H92" t="s">
        <v>75</v>
      </c>
      <c r="I92" t="s"/>
      <c r="J92" t="s">
        <v>74</v>
      </c>
      <c r="K92" t="n">
        <v>128</v>
      </c>
      <c r="L92" t="s">
        <v>76</v>
      </c>
      <c r="M92" t="s"/>
      <c r="N92" t="s">
        <v>268</v>
      </c>
      <c r="O92" t="s">
        <v>78</v>
      </c>
      <c r="P92" t="s">
        <v>266</v>
      </c>
      <c r="Q92" t="s"/>
      <c r="R92" t="s">
        <v>80</v>
      </c>
      <c r="S92" t="s">
        <v>112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HYPERLINK("https://hotelmonitor-cachepage.eclerx.com/savepage/tk_15435702967513053_sr_2110.html","info")</f>
        <v/>
      </c>
      <c r="AA92" t="n">
        <v>99184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34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2214996</v>
      </c>
      <c r="AZ92" t="s">
        <v>267</v>
      </c>
      <c r="BA92" t="s"/>
      <c r="BB92" t="n">
        <v>63986</v>
      </c>
      <c r="BC92" t="n">
        <v>13.383228</v>
      </c>
      <c r="BD92" t="n">
        <v>52.504619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95</v>
      </c>
      <c r="B93" t="s">
        <v>71</v>
      </c>
      <c r="C93" t="s">
        <v>72</v>
      </c>
      <c r="D93" t="n">
        <v>1</v>
      </c>
      <c r="E93" t="s">
        <v>264</v>
      </c>
      <c r="F93" t="n">
        <v>529949</v>
      </c>
      <c r="G93" t="s">
        <v>74</v>
      </c>
      <c r="H93" t="s">
        <v>75</v>
      </c>
      <c r="I93" t="s"/>
      <c r="J93" t="s">
        <v>74</v>
      </c>
      <c r="K93" t="n">
        <v>158</v>
      </c>
      <c r="L93" t="s">
        <v>76</v>
      </c>
      <c r="M93" t="s"/>
      <c r="N93" t="s">
        <v>265</v>
      </c>
      <c r="O93" t="s">
        <v>78</v>
      </c>
      <c r="P93" t="s">
        <v>266</v>
      </c>
      <c r="Q93" t="s"/>
      <c r="R93" t="s">
        <v>80</v>
      </c>
      <c r="S93" t="s">
        <v>269</v>
      </c>
      <c r="T93" t="s">
        <v>82</v>
      </c>
      <c r="U93" t="s"/>
      <c r="V93" t="s">
        <v>83</v>
      </c>
      <c r="W93" t="s">
        <v>104</v>
      </c>
      <c r="X93" t="s"/>
      <c r="Y93" t="s">
        <v>85</v>
      </c>
      <c r="Z93">
        <f>HYPERLINK("https://hotelmonitor-cachepage.eclerx.com/savepage/tk_15435702967513053_sr_2110.html","info")</f>
        <v/>
      </c>
      <c r="AA93" t="n">
        <v>99184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34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2214996</v>
      </c>
      <c r="AZ93" t="s">
        <v>267</v>
      </c>
      <c r="BA93" t="s"/>
      <c r="BB93" t="n">
        <v>63986</v>
      </c>
      <c r="BC93" t="n">
        <v>13.383228</v>
      </c>
      <c r="BD93" t="n">
        <v>52.504619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95</v>
      </c>
      <c r="B94" t="s">
        <v>71</v>
      </c>
      <c r="C94" t="s">
        <v>72</v>
      </c>
      <c r="D94" t="n">
        <v>1</v>
      </c>
      <c r="E94" t="s">
        <v>264</v>
      </c>
      <c r="F94" t="n">
        <v>529949</v>
      </c>
      <c r="G94" t="s">
        <v>74</v>
      </c>
      <c r="H94" t="s">
        <v>75</v>
      </c>
      <c r="I94" t="s"/>
      <c r="J94" t="s">
        <v>74</v>
      </c>
      <c r="K94" t="n">
        <v>158</v>
      </c>
      <c r="L94" t="s">
        <v>76</v>
      </c>
      <c r="M94" t="s"/>
      <c r="N94" t="s">
        <v>265</v>
      </c>
      <c r="O94" t="s">
        <v>78</v>
      </c>
      <c r="P94" t="s">
        <v>266</v>
      </c>
      <c r="Q94" t="s"/>
      <c r="R94" t="s">
        <v>80</v>
      </c>
      <c r="S94" t="s">
        <v>269</v>
      </c>
      <c r="T94" t="s">
        <v>82</v>
      </c>
      <c r="U94" t="s"/>
      <c r="V94" t="s">
        <v>83</v>
      </c>
      <c r="W94" t="s">
        <v>104</v>
      </c>
      <c r="X94" t="s"/>
      <c r="Y94" t="s">
        <v>85</v>
      </c>
      <c r="Z94">
        <f>HYPERLINK("https://hotelmonitor-cachepage.eclerx.com/savepage/tk_15435702967513053_sr_2110.html","info")</f>
        <v/>
      </c>
      <c r="AA94" t="n">
        <v>99184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34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2214996</v>
      </c>
      <c r="AZ94" t="s">
        <v>267</v>
      </c>
      <c r="BA94" t="s"/>
      <c r="BB94" t="n">
        <v>63986</v>
      </c>
      <c r="BC94" t="n">
        <v>13.383228</v>
      </c>
      <c r="BD94" t="n">
        <v>52.504619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95</v>
      </c>
      <c r="B95" t="s">
        <v>71</v>
      </c>
      <c r="C95" t="s">
        <v>72</v>
      </c>
      <c r="D95" t="n">
        <v>1</v>
      </c>
      <c r="E95" t="s">
        <v>264</v>
      </c>
      <c r="F95" t="n">
        <v>529949</v>
      </c>
      <c r="G95" t="s">
        <v>74</v>
      </c>
      <c r="H95" t="s">
        <v>75</v>
      </c>
      <c r="I95" t="s"/>
      <c r="J95" t="s">
        <v>74</v>
      </c>
      <c r="K95" t="n">
        <v>158</v>
      </c>
      <c r="L95" t="s">
        <v>76</v>
      </c>
      <c r="M95" t="s"/>
      <c r="N95" t="s">
        <v>268</v>
      </c>
      <c r="O95" t="s">
        <v>78</v>
      </c>
      <c r="P95" t="s">
        <v>266</v>
      </c>
      <c r="Q95" t="s"/>
      <c r="R95" t="s">
        <v>80</v>
      </c>
      <c r="S95" t="s">
        <v>269</v>
      </c>
      <c r="T95" t="s">
        <v>82</v>
      </c>
      <c r="U95" t="s"/>
      <c r="V95" t="s">
        <v>83</v>
      </c>
      <c r="W95" t="s">
        <v>104</v>
      </c>
      <c r="X95" t="s"/>
      <c r="Y95" t="s">
        <v>85</v>
      </c>
      <c r="Z95">
        <f>HYPERLINK("https://hotelmonitor-cachepage.eclerx.com/savepage/tk_15435702967513053_sr_2110.html","info")</f>
        <v/>
      </c>
      <c r="AA95" t="n">
        <v>99184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34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2214996</v>
      </c>
      <c r="AZ95" t="s">
        <v>267</v>
      </c>
      <c r="BA95" t="s"/>
      <c r="BB95" t="n">
        <v>63986</v>
      </c>
      <c r="BC95" t="n">
        <v>13.383228</v>
      </c>
      <c r="BD95" t="n">
        <v>52.504619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95</v>
      </c>
      <c r="B96" t="s">
        <v>71</v>
      </c>
      <c r="C96" t="s">
        <v>72</v>
      </c>
      <c r="D96" t="n">
        <v>1</v>
      </c>
      <c r="E96" t="s">
        <v>270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79</v>
      </c>
      <c r="L96" t="s">
        <v>76</v>
      </c>
      <c r="M96" t="s"/>
      <c r="N96" t="s">
        <v>108</v>
      </c>
      <c r="O96" t="s">
        <v>78</v>
      </c>
      <c r="P96" t="s">
        <v>270</v>
      </c>
      <c r="Q96" t="s"/>
      <c r="R96" t="s">
        <v>98</v>
      </c>
      <c r="S96" t="s">
        <v>121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HYPERLINK("https://hotelmonitor-cachepage.eclerx.com/savepage/tk_15435702701236715_sr_2110.html","info")</f>
        <v/>
      </c>
      <c r="AA96" t="n">
        <v>-2071537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16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2071537</v>
      </c>
      <c r="AZ96" t="s">
        <v>271</v>
      </c>
      <c r="BA96" t="s"/>
      <c r="BB96" t="n">
        <v>62867</v>
      </c>
      <c r="BC96" t="n">
        <v>13.286948</v>
      </c>
      <c r="BD96" t="n">
        <v>52.583701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95</v>
      </c>
      <c r="B97" t="s">
        <v>71</v>
      </c>
      <c r="C97" t="s">
        <v>72</v>
      </c>
      <c r="D97" t="n">
        <v>1</v>
      </c>
      <c r="E97" t="s">
        <v>270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99</v>
      </c>
      <c r="L97" t="s">
        <v>76</v>
      </c>
      <c r="M97" t="s"/>
      <c r="N97" t="s">
        <v>111</v>
      </c>
      <c r="O97" t="s">
        <v>78</v>
      </c>
      <c r="P97" t="s">
        <v>270</v>
      </c>
      <c r="Q97" t="s"/>
      <c r="R97" t="s">
        <v>98</v>
      </c>
      <c r="S97" t="s">
        <v>206</v>
      </c>
      <c r="T97" t="s">
        <v>82</v>
      </c>
      <c r="U97" t="s"/>
      <c r="V97" t="s">
        <v>83</v>
      </c>
      <c r="W97" t="s">
        <v>104</v>
      </c>
      <c r="X97" t="s"/>
      <c r="Y97" t="s">
        <v>85</v>
      </c>
      <c r="Z97">
        <f>HYPERLINK("https://hotelmonitor-cachepage.eclerx.com/savepage/tk_15435702701236715_sr_2110.html","info")</f>
        <v/>
      </c>
      <c r="AA97" t="n">
        <v>-2071537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16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2071537</v>
      </c>
      <c r="AZ97" t="s">
        <v>271</v>
      </c>
      <c r="BA97" t="s"/>
      <c r="BB97" t="n">
        <v>62867</v>
      </c>
      <c r="BC97" t="n">
        <v>13.286948</v>
      </c>
      <c r="BD97" t="n">
        <v>52.583701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272</v>
      </c>
      <c r="F98" t="n">
        <v>620890</v>
      </c>
      <c r="G98" t="s">
        <v>74</v>
      </c>
      <c r="H98" t="s">
        <v>75</v>
      </c>
      <c r="I98" t="s"/>
      <c r="J98" t="s">
        <v>74</v>
      </c>
      <c r="K98" t="n">
        <v>112.5</v>
      </c>
      <c r="L98" t="s">
        <v>76</v>
      </c>
      <c r="M98" t="s"/>
      <c r="N98" t="s">
        <v>108</v>
      </c>
      <c r="O98" t="s">
        <v>78</v>
      </c>
      <c r="P98" t="s">
        <v>273</v>
      </c>
      <c r="Q98" t="s"/>
      <c r="R98" t="s">
        <v>98</v>
      </c>
      <c r="S98" t="s">
        <v>236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HYPERLINK("https://hotelmonitor-cachepage.eclerx.com/savepage/tk_1543571969567815_sr_2110.html","info")</f>
        <v/>
      </c>
      <c r="AA98" t="n">
        <v>135873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51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1003367</v>
      </c>
      <c r="AZ98" t="s">
        <v>274</v>
      </c>
      <c r="BA98" t="s"/>
      <c r="BB98" t="n">
        <v>430175</v>
      </c>
      <c r="BC98" t="n">
        <v>13.32206</v>
      </c>
      <c r="BD98" t="n">
        <v>52.4998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272</v>
      </c>
      <c r="F99" t="n">
        <v>620890</v>
      </c>
      <c r="G99" t="s">
        <v>74</v>
      </c>
      <c r="H99" t="s">
        <v>75</v>
      </c>
      <c r="I99" t="s"/>
      <c r="J99" t="s">
        <v>74</v>
      </c>
      <c r="K99" t="n">
        <v>125</v>
      </c>
      <c r="L99" t="s">
        <v>76</v>
      </c>
      <c r="M99" t="s"/>
      <c r="N99" t="s">
        <v>100</v>
      </c>
      <c r="O99" t="s">
        <v>78</v>
      </c>
      <c r="P99" t="s">
        <v>273</v>
      </c>
      <c r="Q99" t="s"/>
      <c r="R99" t="s">
        <v>98</v>
      </c>
      <c r="S99" t="s">
        <v>275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HYPERLINK("https://hotelmonitor-cachepage.eclerx.com/savepage/tk_1543571969567815_sr_2110.html","info")</f>
        <v/>
      </c>
      <c r="AA99" t="n">
        <v>135873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51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1003367</v>
      </c>
      <c r="AZ99" t="s">
        <v>274</v>
      </c>
      <c r="BA99" t="s"/>
      <c r="BB99" t="n">
        <v>430175</v>
      </c>
      <c r="BC99" t="n">
        <v>13.32206</v>
      </c>
      <c r="BD99" t="n">
        <v>52.4998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272</v>
      </c>
      <c r="F100" t="n">
        <v>620890</v>
      </c>
      <c r="G100" t="s">
        <v>74</v>
      </c>
      <c r="H100" t="s">
        <v>75</v>
      </c>
      <c r="I100" t="s"/>
      <c r="J100" t="s">
        <v>74</v>
      </c>
      <c r="K100" t="n">
        <v>135</v>
      </c>
      <c r="L100" t="s">
        <v>76</v>
      </c>
      <c r="M100" t="s"/>
      <c r="N100" t="s">
        <v>276</v>
      </c>
      <c r="O100" t="s">
        <v>78</v>
      </c>
      <c r="P100" t="s">
        <v>273</v>
      </c>
      <c r="Q100" t="s"/>
      <c r="R100" t="s">
        <v>98</v>
      </c>
      <c r="S100" t="s">
        <v>277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HYPERLINK("https://hotelmonitor-cachepage.eclerx.com/savepage/tk_1543571969567815_sr_2110.html","info")</f>
        <v/>
      </c>
      <c r="AA100" t="n">
        <v>135873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51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1003367</v>
      </c>
      <c r="AZ100" t="s">
        <v>274</v>
      </c>
      <c r="BA100" t="s"/>
      <c r="BB100" t="n">
        <v>430175</v>
      </c>
      <c r="BC100" t="n">
        <v>13.32206</v>
      </c>
      <c r="BD100" t="n">
        <v>52.4998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272</v>
      </c>
      <c r="F101" t="n">
        <v>620890</v>
      </c>
      <c r="G101" t="s">
        <v>74</v>
      </c>
      <c r="H101" t="s">
        <v>75</v>
      </c>
      <c r="I101" t="s"/>
      <c r="J101" t="s">
        <v>74</v>
      </c>
      <c r="K101" t="n">
        <v>150</v>
      </c>
      <c r="L101" t="s">
        <v>76</v>
      </c>
      <c r="M101" t="s"/>
      <c r="N101" t="s">
        <v>124</v>
      </c>
      <c r="O101" t="s">
        <v>78</v>
      </c>
      <c r="P101" t="s">
        <v>273</v>
      </c>
      <c r="Q101" t="s"/>
      <c r="R101" t="s">
        <v>98</v>
      </c>
      <c r="S101" t="s">
        <v>278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HYPERLINK("https://hotelmonitor-cachepage.eclerx.com/savepage/tk_1543571969567815_sr_2110.html","info")</f>
        <v/>
      </c>
      <c r="AA101" t="n">
        <v>135873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51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1003367</v>
      </c>
      <c r="AZ101" t="s">
        <v>274</v>
      </c>
      <c r="BA101" t="s"/>
      <c r="BB101" t="n">
        <v>430175</v>
      </c>
      <c r="BC101" t="n">
        <v>13.32206</v>
      </c>
      <c r="BD101" t="n">
        <v>52.4998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279</v>
      </c>
      <c r="F102" t="n">
        <v>954591</v>
      </c>
      <c r="G102" t="s">
        <v>74</v>
      </c>
      <c r="H102" t="s">
        <v>75</v>
      </c>
      <c r="I102" t="s"/>
      <c r="J102" t="s">
        <v>74</v>
      </c>
      <c r="K102" t="n">
        <v>149</v>
      </c>
      <c r="L102" t="s">
        <v>76</v>
      </c>
      <c r="M102" t="s"/>
      <c r="N102" t="s">
        <v>108</v>
      </c>
      <c r="O102" t="s">
        <v>78</v>
      </c>
      <c r="P102" t="s">
        <v>280</v>
      </c>
      <c r="Q102" t="s"/>
      <c r="R102" t="s">
        <v>98</v>
      </c>
      <c r="S102" t="s">
        <v>154</v>
      </c>
      <c r="T102" t="s">
        <v>82</v>
      </c>
      <c r="U102" t="s"/>
      <c r="V102" t="s">
        <v>83</v>
      </c>
      <c r="W102" t="s">
        <v>104</v>
      </c>
      <c r="X102" t="s"/>
      <c r="Y102" t="s">
        <v>85</v>
      </c>
      <c r="Z102">
        <f>HYPERLINK("https://hotelmonitor-cachepage.eclerx.com/savepage/tk_15435719409855351_sr_2110.html","info")</f>
        <v/>
      </c>
      <c r="AA102" t="n">
        <v>170024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42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163342</v>
      </c>
      <c r="AZ102" t="s">
        <v>281</v>
      </c>
      <c r="BA102" t="s"/>
      <c r="BB102" t="n">
        <v>69871</v>
      </c>
      <c r="BC102" t="n">
        <v>13.44851</v>
      </c>
      <c r="BD102" t="n">
        <v>52.52439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95</v>
      </c>
      <c r="B103" t="s">
        <v>71</v>
      </c>
      <c r="C103" t="s">
        <v>72</v>
      </c>
      <c r="D103" t="n">
        <v>1</v>
      </c>
      <c r="E103" t="s">
        <v>282</v>
      </c>
      <c r="F103" t="n">
        <v>1471166</v>
      </c>
      <c r="G103" t="s">
        <v>74</v>
      </c>
      <c r="H103" t="s">
        <v>75</v>
      </c>
      <c r="I103" t="s"/>
      <c r="J103" t="s">
        <v>74</v>
      </c>
      <c r="K103" t="n">
        <v>145.95</v>
      </c>
      <c r="L103" t="s">
        <v>76</v>
      </c>
      <c r="M103" t="s"/>
      <c r="N103" t="s">
        <v>100</v>
      </c>
      <c r="O103" t="s">
        <v>78</v>
      </c>
      <c r="P103" t="s">
        <v>283</v>
      </c>
      <c r="Q103" t="s"/>
      <c r="R103" t="s">
        <v>98</v>
      </c>
      <c r="S103" t="s">
        <v>284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HYPERLINK("https://hotelmonitor-cachepage.eclerx.com/savepage/tk_15435702583437335_sr_2110.html","info")</f>
        <v/>
      </c>
      <c r="AA103" t="n">
        <v>217112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8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1603240</v>
      </c>
      <c r="AZ103" t="s">
        <v>285</v>
      </c>
      <c r="BA103" t="s"/>
      <c r="BB103" t="n">
        <v>572146</v>
      </c>
      <c r="BC103" t="n">
        <v>13.366987</v>
      </c>
      <c r="BD103" t="n">
        <v>52.523409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95</v>
      </c>
      <c r="B104" t="s">
        <v>71</v>
      </c>
      <c r="C104" t="s">
        <v>72</v>
      </c>
      <c r="D104" t="n">
        <v>1</v>
      </c>
      <c r="E104" t="s">
        <v>282</v>
      </c>
      <c r="F104" t="n">
        <v>1471166</v>
      </c>
      <c r="G104" t="s">
        <v>74</v>
      </c>
      <c r="H104" t="s">
        <v>75</v>
      </c>
      <c r="I104" t="s"/>
      <c r="J104" t="s">
        <v>74</v>
      </c>
      <c r="K104" t="n">
        <v>156.45</v>
      </c>
      <c r="L104" t="s">
        <v>76</v>
      </c>
      <c r="M104" t="s"/>
      <c r="N104" t="s">
        <v>153</v>
      </c>
      <c r="O104" t="s">
        <v>78</v>
      </c>
      <c r="P104" t="s">
        <v>283</v>
      </c>
      <c r="Q104" t="s"/>
      <c r="R104" t="s">
        <v>98</v>
      </c>
      <c r="S104" t="s">
        <v>286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HYPERLINK("https://hotelmonitor-cachepage.eclerx.com/savepage/tk_15435702583437335_sr_2110.html","info")</f>
        <v/>
      </c>
      <c r="AA104" t="n">
        <v>217112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8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1603240</v>
      </c>
      <c r="AZ104" t="s">
        <v>285</v>
      </c>
      <c r="BA104" t="s"/>
      <c r="BB104" t="n">
        <v>572146</v>
      </c>
      <c r="BC104" t="n">
        <v>13.366987</v>
      </c>
      <c r="BD104" t="n">
        <v>52.523409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95</v>
      </c>
      <c r="B105" t="s">
        <v>71</v>
      </c>
      <c r="C105" t="s">
        <v>72</v>
      </c>
      <c r="D105" t="n">
        <v>1</v>
      </c>
      <c r="E105" t="s">
        <v>287</v>
      </c>
      <c r="F105" t="n">
        <v>2173604</v>
      </c>
      <c r="G105" t="s">
        <v>74</v>
      </c>
      <c r="H105" t="s">
        <v>75</v>
      </c>
      <c r="I105" t="s"/>
      <c r="J105" t="s">
        <v>74</v>
      </c>
      <c r="K105" t="n">
        <v>109</v>
      </c>
      <c r="L105" t="s">
        <v>76</v>
      </c>
      <c r="M105" t="s"/>
      <c r="N105" t="s">
        <v>257</v>
      </c>
      <c r="O105" t="s">
        <v>78</v>
      </c>
      <c r="P105" t="s">
        <v>288</v>
      </c>
      <c r="Q105" t="s"/>
      <c r="R105" t="s">
        <v>158</v>
      </c>
      <c r="S105" t="s">
        <v>81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HYPERLINK("https://hotelmonitor-cachepage.eclerx.com/savepage/tk_15435702501449337_sr_2110.html","info")</f>
        <v/>
      </c>
      <c r="AA105" t="n">
        <v>228054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3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2071549</v>
      </c>
      <c r="AZ105" t="s">
        <v>289</v>
      </c>
      <c r="BA105" t="s"/>
      <c r="BB105" t="n">
        <v>72945</v>
      </c>
      <c r="BC105" t="n">
        <v>13.429745</v>
      </c>
      <c r="BD105" t="n">
        <v>52.510011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95</v>
      </c>
      <c r="B106" t="s">
        <v>71</v>
      </c>
      <c r="C106" t="s">
        <v>72</v>
      </c>
      <c r="D106" t="n">
        <v>1</v>
      </c>
      <c r="E106" t="s">
        <v>287</v>
      </c>
      <c r="F106" t="n">
        <v>2173604</v>
      </c>
      <c r="G106" t="s">
        <v>74</v>
      </c>
      <c r="H106" t="s">
        <v>75</v>
      </c>
      <c r="I106" t="s"/>
      <c r="J106" t="s">
        <v>74</v>
      </c>
      <c r="K106" t="n">
        <v>109</v>
      </c>
      <c r="L106" t="s">
        <v>76</v>
      </c>
      <c r="M106" t="s"/>
      <c r="N106" t="s">
        <v>290</v>
      </c>
      <c r="O106" t="s">
        <v>78</v>
      </c>
      <c r="P106" t="s">
        <v>288</v>
      </c>
      <c r="Q106" t="s"/>
      <c r="R106" t="s">
        <v>158</v>
      </c>
      <c r="S106" t="s">
        <v>81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HYPERLINK("https://hotelmonitor-cachepage.eclerx.com/savepage/tk_15435702501449337_sr_2110.html","info")</f>
        <v/>
      </c>
      <c r="AA106" t="n">
        <v>228054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3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2071549</v>
      </c>
      <c r="AZ106" t="s">
        <v>289</v>
      </c>
      <c r="BA106" t="s"/>
      <c r="BB106" t="n">
        <v>72945</v>
      </c>
      <c r="BC106" t="n">
        <v>13.429745</v>
      </c>
      <c r="BD106" t="n">
        <v>52.510011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95</v>
      </c>
      <c r="B107" t="s">
        <v>71</v>
      </c>
      <c r="C107" t="s">
        <v>72</v>
      </c>
      <c r="D107" t="n">
        <v>1</v>
      </c>
      <c r="E107" t="s">
        <v>287</v>
      </c>
      <c r="F107" t="n">
        <v>2173604</v>
      </c>
      <c r="G107" t="s">
        <v>74</v>
      </c>
      <c r="H107" t="s">
        <v>75</v>
      </c>
      <c r="I107" t="s"/>
      <c r="J107" t="s">
        <v>74</v>
      </c>
      <c r="K107" t="n">
        <v>119</v>
      </c>
      <c r="L107" t="s">
        <v>76</v>
      </c>
      <c r="M107" t="s"/>
      <c r="N107" t="s">
        <v>291</v>
      </c>
      <c r="O107" t="s">
        <v>78</v>
      </c>
      <c r="P107" t="s">
        <v>288</v>
      </c>
      <c r="Q107" t="s"/>
      <c r="R107" t="s">
        <v>158</v>
      </c>
      <c r="S107" t="s">
        <v>213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HYPERLINK("https://hotelmonitor-cachepage.eclerx.com/savepage/tk_15435702501449337_sr_2110.html","info")</f>
        <v/>
      </c>
      <c r="AA107" t="n">
        <v>228054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3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2071549</v>
      </c>
      <c r="AZ107" t="s">
        <v>289</v>
      </c>
      <c r="BA107" t="s"/>
      <c r="BB107" t="n">
        <v>72945</v>
      </c>
      <c r="BC107" t="n">
        <v>13.429745</v>
      </c>
      <c r="BD107" t="n">
        <v>52.510011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95</v>
      </c>
      <c r="B108" t="s">
        <v>71</v>
      </c>
      <c r="C108" t="s">
        <v>72</v>
      </c>
      <c r="D108" t="n">
        <v>1</v>
      </c>
      <c r="E108" t="s">
        <v>287</v>
      </c>
      <c r="F108" t="n">
        <v>2173604</v>
      </c>
      <c r="G108" t="s">
        <v>74</v>
      </c>
      <c r="H108" t="s">
        <v>75</v>
      </c>
      <c r="I108" t="s"/>
      <c r="J108" t="s">
        <v>74</v>
      </c>
      <c r="K108" t="n">
        <v>131</v>
      </c>
      <c r="L108" t="s">
        <v>76</v>
      </c>
      <c r="M108" t="s"/>
      <c r="N108" t="s">
        <v>257</v>
      </c>
      <c r="O108" t="s">
        <v>78</v>
      </c>
      <c r="P108" t="s">
        <v>288</v>
      </c>
      <c r="Q108" t="s"/>
      <c r="R108" t="s">
        <v>158</v>
      </c>
      <c r="S108" t="s">
        <v>136</v>
      </c>
      <c r="T108" t="s">
        <v>82</v>
      </c>
      <c r="U108" t="s"/>
      <c r="V108" t="s">
        <v>83</v>
      </c>
      <c r="W108" t="s">
        <v>104</v>
      </c>
      <c r="X108" t="s"/>
      <c r="Y108" t="s">
        <v>85</v>
      </c>
      <c r="Z108">
        <f>HYPERLINK("https://hotelmonitor-cachepage.eclerx.com/savepage/tk_15435702501449337_sr_2110.html","info")</f>
        <v/>
      </c>
      <c r="AA108" t="n">
        <v>228054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3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2071549</v>
      </c>
      <c r="AZ108" t="s">
        <v>289</v>
      </c>
      <c r="BA108" t="s"/>
      <c r="BB108" t="n">
        <v>72945</v>
      </c>
      <c r="BC108" t="n">
        <v>13.429745</v>
      </c>
      <c r="BD108" t="n">
        <v>52.510011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95</v>
      </c>
      <c r="B109" t="s">
        <v>71</v>
      </c>
      <c r="C109" t="s">
        <v>72</v>
      </c>
      <c r="D109" t="n">
        <v>1</v>
      </c>
      <c r="E109" t="s">
        <v>287</v>
      </c>
      <c r="F109" t="n">
        <v>2173604</v>
      </c>
      <c r="G109" t="s">
        <v>74</v>
      </c>
      <c r="H109" t="s">
        <v>75</v>
      </c>
      <c r="I109" t="s"/>
      <c r="J109" t="s">
        <v>74</v>
      </c>
      <c r="K109" t="n">
        <v>131</v>
      </c>
      <c r="L109" t="s">
        <v>76</v>
      </c>
      <c r="M109" t="s"/>
      <c r="N109" t="s">
        <v>290</v>
      </c>
      <c r="O109" t="s">
        <v>78</v>
      </c>
      <c r="P109" t="s">
        <v>288</v>
      </c>
      <c r="Q109" t="s"/>
      <c r="R109" t="s">
        <v>158</v>
      </c>
      <c r="S109" t="s">
        <v>136</v>
      </c>
      <c r="T109" t="s">
        <v>82</v>
      </c>
      <c r="U109" t="s"/>
      <c r="V109" t="s">
        <v>83</v>
      </c>
      <c r="W109" t="s">
        <v>104</v>
      </c>
      <c r="X109" t="s"/>
      <c r="Y109" t="s">
        <v>85</v>
      </c>
      <c r="Z109">
        <f>HYPERLINK("https://hotelmonitor-cachepage.eclerx.com/savepage/tk_15435702501449337_sr_2110.html","info")</f>
        <v/>
      </c>
      <c r="AA109" t="n">
        <v>228054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3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2071549</v>
      </c>
      <c r="AZ109" t="s">
        <v>289</v>
      </c>
      <c r="BA109" t="s"/>
      <c r="BB109" t="n">
        <v>72945</v>
      </c>
      <c r="BC109" t="n">
        <v>13.429745</v>
      </c>
      <c r="BD109" t="n">
        <v>52.510011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95</v>
      </c>
      <c r="B110" t="s">
        <v>71</v>
      </c>
      <c r="C110" t="s">
        <v>72</v>
      </c>
      <c r="D110" t="n">
        <v>1</v>
      </c>
      <c r="E110" t="s">
        <v>287</v>
      </c>
      <c r="F110" t="n">
        <v>2173604</v>
      </c>
      <c r="G110" t="s">
        <v>74</v>
      </c>
      <c r="H110" t="s">
        <v>75</v>
      </c>
      <c r="I110" t="s"/>
      <c r="J110" t="s">
        <v>74</v>
      </c>
      <c r="K110" t="n">
        <v>141</v>
      </c>
      <c r="L110" t="s">
        <v>76</v>
      </c>
      <c r="M110" t="s"/>
      <c r="N110" t="s">
        <v>291</v>
      </c>
      <c r="O110" t="s">
        <v>78</v>
      </c>
      <c r="P110" t="s">
        <v>288</v>
      </c>
      <c r="Q110" t="s"/>
      <c r="R110" t="s">
        <v>158</v>
      </c>
      <c r="S110" t="s">
        <v>292</v>
      </c>
      <c r="T110" t="s">
        <v>82</v>
      </c>
      <c r="U110" t="s"/>
      <c r="V110" t="s">
        <v>83</v>
      </c>
      <c r="W110" t="s">
        <v>104</v>
      </c>
      <c r="X110" t="s"/>
      <c r="Y110" t="s">
        <v>85</v>
      </c>
      <c r="Z110">
        <f>HYPERLINK("https://hotelmonitor-cachepage.eclerx.com/savepage/tk_15435702501449337_sr_2110.html","info")</f>
        <v/>
      </c>
      <c r="AA110" t="n">
        <v>228054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3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2071549</v>
      </c>
      <c r="AZ110" t="s">
        <v>289</v>
      </c>
      <c r="BA110" t="s"/>
      <c r="BB110" t="n">
        <v>72945</v>
      </c>
      <c r="BC110" t="n">
        <v>13.429745</v>
      </c>
      <c r="BD110" t="n">
        <v>52.510011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95</v>
      </c>
      <c r="B111" t="s">
        <v>71</v>
      </c>
      <c r="C111" t="s">
        <v>72</v>
      </c>
      <c r="D111" t="n">
        <v>1</v>
      </c>
      <c r="E111" t="s">
        <v>293</v>
      </c>
      <c r="F111" t="n">
        <v>293222</v>
      </c>
      <c r="G111" t="s">
        <v>74</v>
      </c>
      <c r="H111" t="s">
        <v>75</v>
      </c>
      <c r="I111" t="s"/>
      <c r="J111" t="s">
        <v>74</v>
      </c>
      <c r="K111" t="n">
        <v>89</v>
      </c>
      <c r="L111" t="s">
        <v>76</v>
      </c>
      <c r="M111" t="s"/>
      <c r="N111" t="s">
        <v>257</v>
      </c>
      <c r="O111" t="s">
        <v>78</v>
      </c>
      <c r="P111" t="s">
        <v>294</v>
      </c>
      <c r="Q111" t="s"/>
      <c r="R111" t="s">
        <v>158</v>
      </c>
      <c r="S111" t="s">
        <v>204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HYPERLINK("https://hotelmonitor-cachepage.eclerx.com/savepage/tk_15435702641433063_sr_2110.html","info")</f>
        <v/>
      </c>
      <c r="AA111" t="n">
        <v>94253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12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231088</v>
      </c>
      <c r="AZ111" t="s">
        <v>295</v>
      </c>
      <c r="BA111" t="s"/>
      <c r="BB111" t="n">
        <v>35117</v>
      </c>
      <c r="BC111" t="n">
        <v>13.357916</v>
      </c>
      <c r="BD111" t="n">
        <v>52.574433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95</v>
      </c>
      <c r="B112" t="s">
        <v>71</v>
      </c>
      <c r="C112" t="s">
        <v>72</v>
      </c>
      <c r="D112" t="n">
        <v>1</v>
      </c>
      <c r="E112" t="s">
        <v>293</v>
      </c>
      <c r="F112" t="n">
        <v>293222</v>
      </c>
      <c r="G112" t="s">
        <v>74</v>
      </c>
      <c r="H112" t="s">
        <v>75</v>
      </c>
      <c r="I112" t="s"/>
      <c r="J112" t="s">
        <v>74</v>
      </c>
      <c r="K112" t="n">
        <v>111</v>
      </c>
      <c r="L112" t="s">
        <v>76</v>
      </c>
      <c r="M112" t="s"/>
      <c r="N112" t="s">
        <v>257</v>
      </c>
      <c r="O112" t="s">
        <v>78</v>
      </c>
      <c r="P112" t="s">
        <v>294</v>
      </c>
      <c r="Q112" t="s"/>
      <c r="R112" t="s">
        <v>158</v>
      </c>
      <c r="S112" t="s">
        <v>133</v>
      </c>
      <c r="T112" t="s">
        <v>82</v>
      </c>
      <c r="U112" t="s"/>
      <c r="V112" t="s">
        <v>83</v>
      </c>
      <c r="W112" t="s">
        <v>104</v>
      </c>
      <c r="X112" t="s"/>
      <c r="Y112" t="s">
        <v>85</v>
      </c>
      <c r="Z112">
        <f>HYPERLINK("https://hotelmonitor-cachepage.eclerx.com/savepage/tk_15435702641433063_sr_2110.html","info")</f>
        <v/>
      </c>
      <c r="AA112" t="n">
        <v>94253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12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231088</v>
      </c>
      <c r="AZ112" t="s">
        <v>295</v>
      </c>
      <c r="BA112" t="s"/>
      <c r="BB112" t="n">
        <v>35117</v>
      </c>
      <c r="BC112" t="n">
        <v>13.357916</v>
      </c>
      <c r="BD112" t="n">
        <v>52.574433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95</v>
      </c>
      <c r="B113" t="s">
        <v>71</v>
      </c>
      <c r="C113" t="s">
        <v>72</v>
      </c>
      <c r="D113" t="n">
        <v>1</v>
      </c>
      <c r="E113" t="s">
        <v>296</v>
      </c>
      <c r="F113" t="n">
        <v>3578587</v>
      </c>
      <c r="G113" t="s">
        <v>74</v>
      </c>
      <c r="H113" t="s">
        <v>75</v>
      </c>
      <c r="I113" t="s"/>
      <c r="J113" t="s">
        <v>74</v>
      </c>
      <c r="K113" t="n">
        <v>80.09999999999999</v>
      </c>
      <c r="L113" t="s">
        <v>76</v>
      </c>
      <c r="M113" t="s"/>
      <c r="N113" t="s">
        <v>108</v>
      </c>
      <c r="O113" t="s">
        <v>78</v>
      </c>
      <c r="P113" t="s">
        <v>297</v>
      </c>
      <c r="Q113" t="s"/>
      <c r="R113" t="s">
        <v>80</v>
      </c>
      <c r="S113" t="s">
        <v>298</v>
      </c>
      <c r="T113" t="s">
        <v>82</v>
      </c>
      <c r="U113" t="s"/>
      <c r="V113" t="s">
        <v>83</v>
      </c>
      <c r="W113" t="s">
        <v>104</v>
      </c>
      <c r="X113" t="s"/>
      <c r="Y113" t="s">
        <v>85</v>
      </c>
      <c r="Z113">
        <f>HYPERLINK("https://hotelmonitor-cachepage.eclerx.com/savepage/tk_15435702882579875_sr_2110.html","info")</f>
        <v/>
      </c>
      <c r="AA113" t="n">
        <v>215085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28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2071700</v>
      </c>
      <c r="AZ113" t="s">
        <v>299</v>
      </c>
      <c r="BA113" t="s"/>
      <c r="BB113" t="n">
        <v>41889</v>
      </c>
      <c r="BC113" t="n">
        <v>13.451239</v>
      </c>
      <c r="BD113" t="n">
        <v>52.454457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300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94</v>
      </c>
      <c r="L114" t="s">
        <v>76</v>
      </c>
      <c r="M114" t="s"/>
      <c r="N114" t="s">
        <v>301</v>
      </c>
      <c r="O114" t="s">
        <v>78</v>
      </c>
      <c r="P114" t="s">
        <v>300</v>
      </c>
      <c r="Q114" t="s"/>
      <c r="R114" t="s">
        <v>98</v>
      </c>
      <c r="S114" t="s">
        <v>255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HYPERLINK("https://hotelmonitor-cachepage.eclerx.com/savepage/tk_15435720021059933_sr_2110.html","info")</f>
        <v/>
      </c>
      <c r="AA114" t="n">
        <v>-974871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60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974871</v>
      </c>
      <c r="AZ114" t="s">
        <v>302</v>
      </c>
      <c r="BA114" t="s"/>
      <c r="BB114" t="n">
        <v>6</v>
      </c>
      <c r="BC114" t="n">
        <v>13.273297</v>
      </c>
      <c r="BD114" t="n">
        <v>52.536032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300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104</v>
      </c>
      <c r="L115" t="s">
        <v>76</v>
      </c>
      <c r="M115" t="s"/>
      <c r="N115" t="s">
        <v>303</v>
      </c>
      <c r="O115" t="s">
        <v>78</v>
      </c>
      <c r="P115" t="s">
        <v>300</v>
      </c>
      <c r="Q115" t="s"/>
      <c r="R115" t="s">
        <v>98</v>
      </c>
      <c r="S115" t="s">
        <v>258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HYPERLINK("https://hotelmonitor-cachepage.eclerx.com/savepage/tk_15435720021059933_sr_2110.html","info")</f>
        <v/>
      </c>
      <c r="AA115" t="n">
        <v>-974871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60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974871</v>
      </c>
      <c r="AZ115" t="s">
        <v>302</v>
      </c>
      <c r="BA115" t="s"/>
      <c r="BB115" t="n">
        <v>6</v>
      </c>
      <c r="BC115" t="n">
        <v>13.273297</v>
      </c>
      <c r="BD115" t="n">
        <v>52.536032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300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119</v>
      </c>
      <c r="L116" t="s">
        <v>76</v>
      </c>
      <c r="M116" t="s"/>
      <c r="N116" t="s">
        <v>304</v>
      </c>
      <c r="O116" t="s">
        <v>78</v>
      </c>
      <c r="P116" t="s">
        <v>300</v>
      </c>
      <c r="Q116" t="s"/>
      <c r="R116" t="s">
        <v>98</v>
      </c>
      <c r="S116" t="s">
        <v>213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HYPERLINK("https://hotelmonitor-cachepage.eclerx.com/savepage/tk_15435720021059933_sr_2110.html","info")</f>
        <v/>
      </c>
      <c r="AA116" t="n">
        <v>-974871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60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974871</v>
      </c>
      <c r="AZ116" t="s">
        <v>302</v>
      </c>
      <c r="BA116" t="s"/>
      <c r="BB116" t="n">
        <v>6</v>
      </c>
      <c r="BC116" t="n">
        <v>13.273297</v>
      </c>
      <c r="BD116" t="n">
        <v>52.536032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300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126</v>
      </c>
      <c r="L117" t="s">
        <v>76</v>
      </c>
      <c r="M117" t="s"/>
      <c r="N117" t="s">
        <v>301</v>
      </c>
      <c r="O117" t="s">
        <v>78</v>
      </c>
      <c r="P117" t="s">
        <v>300</v>
      </c>
      <c r="Q117" t="s"/>
      <c r="R117" t="s">
        <v>98</v>
      </c>
      <c r="S117" t="s">
        <v>305</v>
      </c>
      <c r="T117" t="s">
        <v>82</v>
      </c>
      <c r="U117" t="s"/>
      <c r="V117" t="s">
        <v>83</v>
      </c>
      <c r="W117" t="s">
        <v>104</v>
      </c>
      <c r="X117" t="s"/>
      <c r="Y117" t="s">
        <v>85</v>
      </c>
      <c r="Z117">
        <f>HYPERLINK("https://hotelmonitor-cachepage.eclerx.com/savepage/tk_15435720021059933_sr_2110.html","info")</f>
        <v/>
      </c>
      <c r="AA117" t="n">
        <v>-974871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60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974871</v>
      </c>
      <c r="AZ117" t="s">
        <v>302</v>
      </c>
      <c r="BA117" t="s"/>
      <c r="BB117" t="n">
        <v>6</v>
      </c>
      <c r="BC117" t="n">
        <v>13.273297</v>
      </c>
      <c r="BD117" t="n">
        <v>52.536032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300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136</v>
      </c>
      <c r="L118" t="s">
        <v>76</v>
      </c>
      <c r="M118" t="s"/>
      <c r="N118" t="s">
        <v>303</v>
      </c>
      <c r="O118" t="s">
        <v>78</v>
      </c>
      <c r="P118" t="s">
        <v>300</v>
      </c>
      <c r="Q118" t="s"/>
      <c r="R118" t="s">
        <v>98</v>
      </c>
      <c r="S118" t="s">
        <v>306</v>
      </c>
      <c r="T118" t="s">
        <v>82</v>
      </c>
      <c r="U118" t="s"/>
      <c r="V118" t="s">
        <v>83</v>
      </c>
      <c r="W118" t="s">
        <v>104</v>
      </c>
      <c r="X118" t="s"/>
      <c r="Y118" t="s">
        <v>85</v>
      </c>
      <c r="Z118">
        <f>HYPERLINK("https://hotelmonitor-cachepage.eclerx.com/savepage/tk_15435720021059933_sr_2110.html","info")</f>
        <v/>
      </c>
      <c r="AA118" t="n">
        <v>-974871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60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974871</v>
      </c>
      <c r="AZ118" t="s">
        <v>302</v>
      </c>
      <c r="BA118" t="s"/>
      <c r="BB118" t="n">
        <v>6</v>
      </c>
      <c r="BC118" t="n">
        <v>13.273297</v>
      </c>
      <c r="BD118" t="n">
        <v>52.536032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300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151</v>
      </c>
      <c r="L119" t="s">
        <v>76</v>
      </c>
      <c r="M119" t="s"/>
      <c r="N119" t="s">
        <v>304</v>
      </c>
      <c r="O119" t="s">
        <v>78</v>
      </c>
      <c r="P119" t="s">
        <v>300</v>
      </c>
      <c r="Q119" t="s"/>
      <c r="R119" t="s">
        <v>98</v>
      </c>
      <c r="S119" t="s">
        <v>307</v>
      </c>
      <c r="T119" t="s">
        <v>82</v>
      </c>
      <c r="U119" t="s"/>
      <c r="V119" t="s">
        <v>83</v>
      </c>
      <c r="W119" t="s">
        <v>104</v>
      </c>
      <c r="X119" t="s"/>
      <c r="Y119" t="s">
        <v>85</v>
      </c>
      <c r="Z119">
        <f>HYPERLINK("https://hotelmonitor-cachepage.eclerx.com/savepage/tk_15435720021059933_sr_2110.html","info")</f>
        <v/>
      </c>
      <c r="AA119" t="n">
        <v>-974871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60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974871</v>
      </c>
      <c r="AZ119" t="s">
        <v>302</v>
      </c>
      <c r="BA119" t="s"/>
      <c r="BB119" t="n">
        <v>6</v>
      </c>
      <c r="BC119" t="n">
        <v>13.273297</v>
      </c>
      <c r="BD119" t="n">
        <v>52.536032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95</v>
      </c>
      <c r="B120" t="s">
        <v>71</v>
      </c>
      <c r="C120" t="s">
        <v>72</v>
      </c>
      <c r="D120" t="n">
        <v>1</v>
      </c>
      <c r="E120" t="s">
        <v>308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88.2</v>
      </c>
      <c r="L120" t="s">
        <v>76</v>
      </c>
      <c r="M120" t="s"/>
      <c r="N120" t="s">
        <v>100</v>
      </c>
      <c r="O120" t="s">
        <v>78</v>
      </c>
      <c r="P120" t="s">
        <v>308</v>
      </c>
      <c r="Q120" t="s"/>
      <c r="R120" t="s">
        <v>80</v>
      </c>
      <c r="S120" t="s">
        <v>186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HYPERLINK("https://hotelmonitor-cachepage.eclerx.com/savepage/tk_1543570256800253_sr_2110.html","info")</f>
        <v/>
      </c>
      <c r="AA120" t="n">
        <v>-937941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7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937941</v>
      </c>
      <c r="AZ120" t="s">
        <v>309</v>
      </c>
      <c r="BA120" t="s"/>
      <c r="BB120" t="n">
        <v>439259</v>
      </c>
      <c r="BC120" t="n">
        <v>13.35609</v>
      </c>
      <c r="BD120" t="n">
        <v>52.52022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95</v>
      </c>
      <c r="B121" t="s">
        <v>71</v>
      </c>
      <c r="C121" t="s">
        <v>72</v>
      </c>
      <c r="D121" t="n">
        <v>1</v>
      </c>
      <c r="E121" t="s">
        <v>310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74</v>
      </c>
      <c r="L121" t="s">
        <v>76</v>
      </c>
      <c r="M121" t="s"/>
      <c r="N121" t="s">
        <v>111</v>
      </c>
      <c r="O121" t="s">
        <v>78</v>
      </c>
      <c r="P121" t="s">
        <v>310</v>
      </c>
      <c r="Q121" t="s"/>
      <c r="R121" t="s">
        <v>80</v>
      </c>
      <c r="S121" t="s">
        <v>311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HYPERLINK("https://hotelmonitor-cachepage.eclerx.com/savepage/tk_15435702938763273_sr_2110.html","info")</f>
        <v/>
      </c>
      <c r="AA121" t="n">
        <v>-2071502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32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2071502</v>
      </c>
      <c r="AZ121" t="s">
        <v>312</v>
      </c>
      <c r="BA121" t="s"/>
      <c r="BB121" t="n">
        <v>50383</v>
      </c>
      <c r="BC121" t="n">
        <v>13.430684</v>
      </c>
      <c r="BD121" t="n">
        <v>52.589099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313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70</v>
      </c>
      <c r="L122" t="s">
        <v>76</v>
      </c>
      <c r="M122" t="s"/>
      <c r="N122" t="s">
        <v>108</v>
      </c>
      <c r="O122" t="s">
        <v>78</v>
      </c>
      <c r="P122" t="s">
        <v>313</v>
      </c>
      <c r="Q122" t="s"/>
      <c r="R122" t="s">
        <v>158</v>
      </c>
      <c r="S122" t="s">
        <v>314</v>
      </c>
      <c r="T122" t="s">
        <v>82</v>
      </c>
      <c r="U122" t="s"/>
      <c r="V122" t="s">
        <v>83</v>
      </c>
      <c r="W122" t="s">
        <v>104</v>
      </c>
      <c r="X122" t="s"/>
      <c r="Y122" t="s">
        <v>85</v>
      </c>
      <c r="Z122">
        <f>HYPERLINK("https://hotelmonitor-cachepage.eclerx.com/savepage/tk_15435719723520594_sr_2110.html","info")</f>
        <v/>
      </c>
      <c r="AA122" t="n">
        <v>-2071564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52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2071564</v>
      </c>
      <c r="AZ122" t="s">
        <v>315</v>
      </c>
      <c r="BA122" t="s"/>
      <c r="BB122" t="n">
        <v>25091</v>
      </c>
      <c r="BC122" t="n">
        <v>13.28052</v>
      </c>
      <c r="BD122" t="n">
        <v>52.51464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95</v>
      </c>
      <c r="B123" t="s">
        <v>71</v>
      </c>
      <c r="C123" t="s">
        <v>72</v>
      </c>
      <c r="D123" t="n">
        <v>1</v>
      </c>
      <c r="E123" t="s">
        <v>316</v>
      </c>
      <c r="F123" t="n">
        <v>529948</v>
      </c>
      <c r="G123" t="s">
        <v>74</v>
      </c>
      <c r="H123" t="s">
        <v>75</v>
      </c>
      <c r="I123" t="s"/>
      <c r="J123" t="s">
        <v>74</v>
      </c>
      <c r="K123" t="n">
        <v>112</v>
      </c>
      <c r="L123" t="s">
        <v>76</v>
      </c>
      <c r="M123" t="s"/>
      <c r="N123" t="s">
        <v>317</v>
      </c>
      <c r="O123" t="s">
        <v>78</v>
      </c>
      <c r="P123" t="s">
        <v>318</v>
      </c>
      <c r="Q123" t="s"/>
      <c r="R123" t="s">
        <v>98</v>
      </c>
      <c r="S123" t="s">
        <v>319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HYPERLINK("https://hotelmonitor-cachepage.eclerx.com/savepage/tk_15435702532811928_sr_2110.html","info")</f>
        <v/>
      </c>
      <c r="AA123" t="n">
        <v>99181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5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225697</v>
      </c>
      <c r="AZ123" t="s">
        <v>320</v>
      </c>
      <c r="BA123" t="s"/>
      <c r="BB123" t="n">
        <v>214340</v>
      </c>
      <c r="BC123" t="n">
        <v>13.334382</v>
      </c>
      <c r="BD123" t="n">
        <v>52.51376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95</v>
      </c>
      <c r="B124" t="s">
        <v>71</v>
      </c>
      <c r="C124" t="s">
        <v>72</v>
      </c>
      <c r="D124" t="n">
        <v>1</v>
      </c>
      <c r="E124" t="s">
        <v>316</v>
      </c>
      <c r="F124" t="n">
        <v>529948</v>
      </c>
      <c r="G124" t="s">
        <v>74</v>
      </c>
      <c r="H124" t="s">
        <v>75</v>
      </c>
      <c r="I124" t="s"/>
      <c r="J124" t="s">
        <v>74</v>
      </c>
      <c r="K124" t="n">
        <v>132</v>
      </c>
      <c r="L124" t="s">
        <v>76</v>
      </c>
      <c r="M124" t="s"/>
      <c r="N124" t="s">
        <v>321</v>
      </c>
      <c r="O124" t="s">
        <v>78</v>
      </c>
      <c r="P124" t="s">
        <v>318</v>
      </c>
      <c r="Q124" t="s"/>
      <c r="R124" t="s">
        <v>98</v>
      </c>
      <c r="S124" t="s">
        <v>191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HYPERLINK("https://hotelmonitor-cachepage.eclerx.com/savepage/tk_15435702532811928_sr_2110.html","info")</f>
        <v/>
      </c>
      <c r="AA124" t="n">
        <v>99181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5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225697</v>
      </c>
      <c r="AZ124" t="s">
        <v>320</v>
      </c>
      <c r="BA124" t="s"/>
      <c r="BB124" t="n">
        <v>214340</v>
      </c>
      <c r="BC124" t="n">
        <v>13.334382</v>
      </c>
      <c r="BD124" t="n">
        <v>52.51376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95</v>
      </c>
      <c r="B125" t="s">
        <v>71</v>
      </c>
      <c r="C125" t="s">
        <v>72</v>
      </c>
      <c r="D125" t="n">
        <v>1</v>
      </c>
      <c r="E125" t="s">
        <v>316</v>
      </c>
      <c r="F125" t="n">
        <v>529948</v>
      </c>
      <c r="G125" t="s">
        <v>74</v>
      </c>
      <c r="H125" t="s">
        <v>75</v>
      </c>
      <c r="I125" t="s"/>
      <c r="J125" t="s">
        <v>74</v>
      </c>
      <c r="K125" t="n">
        <v>132</v>
      </c>
      <c r="L125" t="s">
        <v>76</v>
      </c>
      <c r="M125" t="s"/>
      <c r="N125" t="s">
        <v>301</v>
      </c>
      <c r="O125" t="s">
        <v>78</v>
      </c>
      <c r="P125" t="s">
        <v>318</v>
      </c>
      <c r="Q125" t="s"/>
      <c r="R125" t="s">
        <v>98</v>
      </c>
      <c r="S125" t="s">
        <v>191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HYPERLINK("https://hotelmonitor-cachepage.eclerx.com/savepage/tk_15435702532811928_sr_2110.html","info")</f>
        <v/>
      </c>
      <c r="AA125" t="n">
        <v>99181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5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225697</v>
      </c>
      <c r="AZ125" t="s">
        <v>320</v>
      </c>
      <c r="BA125" t="s"/>
      <c r="BB125" t="n">
        <v>214340</v>
      </c>
      <c r="BC125" t="n">
        <v>13.334382</v>
      </c>
      <c r="BD125" t="n">
        <v>52.51376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95</v>
      </c>
      <c r="B126" t="s">
        <v>71</v>
      </c>
      <c r="C126" t="s">
        <v>72</v>
      </c>
      <c r="D126" t="n">
        <v>1</v>
      </c>
      <c r="E126" t="s">
        <v>316</v>
      </c>
      <c r="F126" t="n">
        <v>529948</v>
      </c>
      <c r="G126" t="s">
        <v>74</v>
      </c>
      <c r="H126" t="s">
        <v>75</v>
      </c>
      <c r="I126" t="s"/>
      <c r="J126" t="s">
        <v>74</v>
      </c>
      <c r="K126" t="n">
        <v>137</v>
      </c>
      <c r="L126" t="s">
        <v>76</v>
      </c>
      <c r="M126" t="s"/>
      <c r="N126" t="s">
        <v>322</v>
      </c>
      <c r="O126" t="s">
        <v>78</v>
      </c>
      <c r="P126" t="s">
        <v>318</v>
      </c>
      <c r="Q126" t="s"/>
      <c r="R126" t="s">
        <v>98</v>
      </c>
      <c r="S126" t="s">
        <v>224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HYPERLINK("https://hotelmonitor-cachepage.eclerx.com/savepage/tk_15435702532811928_sr_2110.html","info")</f>
        <v/>
      </c>
      <c r="AA126" t="n">
        <v>99181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5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225697</v>
      </c>
      <c r="AZ126" t="s">
        <v>320</v>
      </c>
      <c r="BA126" t="s"/>
      <c r="BB126" t="n">
        <v>214340</v>
      </c>
      <c r="BC126" t="n">
        <v>13.334382</v>
      </c>
      <c r="BD126" t="n">
        <v>52.51376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95</v>
      </c>
      <c r="B127" t="s">
        <v>71</v>
      </c>
      <c r="C127" t="s">
        <v>72</v>
      </c>
      <c r="D127" t="n">
        <v>1</v>
      </c>
      <c r="E127" t="s">
        <v>316</v>
      </c>
      <c r="F127" t="n">
        <v>529948</v>
      </c>
      <c r="G127" t="s">
        <v>74</v>
      </c>
      <c r="H127" t="s">
        <v>75</v>
      </c>
      <c r="I127" t="s"/>
      <c r="J127" t="s">
        <v>74</v>
      </c>
      <c r="K127" t="n">
        <v>148</v>
      </c>
      <c r="L127" t="s">
        <v>76</v>
      </c>
      <c r="M127" t="s"/>
      <c r="N127" t="s">
        <v>317</v>
      </c>
      <c r="O127" t="s">
        <v>78</v>
      </c>
      <c r="P127" t="s">
        <v>318</v>
      </c>
      <c r="Q127" t="s"/>
      <c r="R127" t="s">
        <v>98</v>
      </c>
      <c r="S127" t="s">
        <v>323</v>
      </c>
      <c r="T127" t="s">
        <v>82</v>
      </c>
      <c r="U127" t="s"/>
      <c r="V127" t="s">
        <v>83</v>
      </c>
      <c r="W127" t="s">
        <v>104</v>
      </c>
      <c r="X127" t="s"/>
      <c r="Y127" t="s">
        <v>85</v>
      </c>
      <c r="Z127">
        <f>HYPERLINK("https://hotelmonitor-cachepage.eclerx.com/savepage/tk_15435702532811928_sr_2110.html","info")</f>
        <v/>
      </c>
      <c r="AA127" t="n">
        <v>99181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5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225697</v>
      </c>
      <c r="AZ127" t="s">
        <v>320</v>
      </c>
      <c r="BA127" t="s"/>
      <c r="BB127" t="n">
        <v>214340</v>
      </c>
      <c r="BC127" t="n">
        <v>13.334382</v>
      </c>
      <c r="BD127" t="n">
        <v>52.51376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95</v>
      </c>
      <c r="B128" t="s">
        <v>71</v>
      </c>
      <c r="C128" t="s">
        <v>72</v>
      </c>
      <c r="D128" t="n">
        <v>1</v>
      </c>
      <c r="E128" t="s">
        <v>316</v>
      </c>
      <c r="F128" t="n">
        <v>529948</v>
      </c>
      <c r="G128" t="s">
        <v>74</v>
      </c>
      <c r="H128" t="s">
        <v>75</v>
      </c>
      <c r="I128" t="s"/>
      <c r="J128" t="s">
        <v>74</v>
      </c>
      <c r="K128" t="n">
        <v>168</v>
      </c>
      <c r="L128" t="s">
        <v>76</v>
      </c>
      <c r="M128" t="s"/>
      <c r="N128" t="s">
        <v>321</v>
      </c>
      <c r="O128" t="s">
        <v>78</v>
      </c>
      <c r="P128" t="s">
        <v>318</v>
      </c>
      <c r="Q128" t="s"/>
      <c r="R128" t="s">
        <v>98</v>
      </c>
      <c r="S128" t="s">
        <v>195</v>
      </c>
      <c r="T128" t="s">
        <v>82</v>
      </c>
      <c r="U128" t="s"/>
      <c r="V128" t="s">
        <v>83</v>
      </c>
      <c r="W128" t="s">
        <v>104</v>
      </c>
      <c r="X128" t="s"/>
      <c r="Y128" t="s">
        <v>85</v>
      </c>
      <c r="Z128">
        <f>HYPERLINK("https://hotelmonitor-cachepage.eclerx.com/savepage/tk_15435702532811928_sr_2110.html","info")</f>
        <v/>
      </c>
      <c r="AA128" t="n">
        <v>99181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5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225697</v>
      </c>
      <c r="AZ128" t="s">
        <v>320</v>
      </c>
      <c r="BA128" t="s"/>
      <c r="BB128" t="n">
        <v>214340</v>
      </c>
      <c r="BC128" t="n">
        <v>13.334382</v>
      </c>
      <c r="BD128" t="n">
        <v>52.51376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95</v>
      </c>
      <c r="B129" t="s">
        <v>71</v>
      </c>
      <c r="C129" t="s">
        <v>72</v>
      </c>
      <c r="D129" t="n">
        <v>1</v>
      </c>
      <c r="E129" t="s">
        <v>316</v>
      </c>
      <c r="F129" t="n">
        <v>529948</v>
      </c>
      <c r="G129" t="s">
        <v>74</v>
      </c>
      <c r="H129" t="s">
        <v>75</v>
      </c>
      <c r="I129" t="s"/>
      <c r="J129" t="s">
        <v>74</v>
      </c>
      <c r="K129" t="n">
        <v>168</v>
      </c>
      <c r="L129" t="s">
        <v>76</v>
      </c>
      <c r="M129" t="s"/>
      <c r="N129" t="s">
        <v>301</v>
      </c>
      <c r="O129" t="s">
        <v>78</v>
      </c>
      <c r="P129" t="s">
        <v>318</v>
      </c>
      <c r="Q129" t="s"/>
      <c r="R129" t="s">
        <v>98</v>
      </c>
      <c r="S129" t="s">
        <v>195</v>
      </c>
      <c r="T129" t="s">
        <v>82</v>
      </c>
      <c r="U129" t="s"/>
      <c r="V129" t="s">
        <v>83</v>
      </c>
      <c r="W129" t="s">
        <v>104</v>
      </c>
      <c r="X129" t="s"/>
      <c r="Y129" t="s">
        <v>85</v>
      </c>
      <c r="Z129">
        <f>HYPERLINK("https://hotelmonitor-cachepage.eclerx.com/savepage/tk_15435702532811928_sr_2110.html","info")</f>
        <v/>
      </c>
      <c r="AA129" t="n">
        <v>99181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5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225697</v>
      </c>
      <c r="AZ129" t="s">
        <v>320</v>
      </c>
      <c r="BA129" t="s"/>
      <c r="BB129" t="n">
        <v>214340</v>
      </c>
      <c r="BC129" t="n">
        <v>13.334382</v>
      </c>
      <c r="BD129" t="n">
        <v>52.51376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95</v>
      </c>
      <c r="B130" t="s">
        <v>71</v>
      </c>
      <c r="C130" t="s">
        <v>72</v>
      </c>
      <c r="D130" t="n">
        <v>1</v>
      </c>
      <c r="E130" t="s">
        <v>316</v>
      </c>
      <c r="F130" t="n">
        <v>529948</v>
      </c>
      <c r="G130" t="s">
        <v>74</v>
      </c>
      <c r="H130" t="s">
        <v>75</v>
      </c>
      <c r="I130" t="s"/>
      <c r="J130" t="s">
        <v>74</v>
      </c>
      <c r="K130" t="n">
        <v>173</v>
      </c>
      <c r="L130" t="s">
        <v>76</v>
      </c>
      <c r="M130" t="s"/>
      <c r="N130" t="s">
        <v>322</v>
      </c>
      <c r="O130" t="s">
        <v>78</v>
      </c>
      <c r="P130" t="s">
        <v>318</v>
      </c>
      <c r="Q130" t="s"/>
      <c r="R130" t="s">
        <v>98</v>
      </c>
      <c r="S130" t="s">
        <v>324</v>
      </c>
      <c r="T130" t="s">
        <v>82</v>
      </c>
      <c r="U130" t="s"/>
      <c r="V130" t="s">
        <v>83</v>
      </c>
      <c r="W130" t="s">
        <v>104</v>
      </c>
      <c r="X130" t="s"/>
      <c r="Y130" t="s">
        <v>85</v>
      </c>
      <c r="Z130">
        <f>HYPERLINK("https://hotelmonitor-cachepage.eclerx.com/savepage/tk_15435702532811928_sr_2110.html","info")</f>
        <v/>
      </c>
      <c r="AA130" t="n">
        <v>99181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5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225697</v>
      </c>
      <c r="AZ130" t="s">
        <v>320</v>
      </c>
      <c r="BA130" t="s"/>
      <c r="BB130" t="n">
        <v>214340</v>
      </c>
      <c r="BC130" t="n">
        <v>13.334382</v>
      </c>
      <c r="BD130" t="n">
        <v>52.51376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95</v>
      </c>
      <c r="B131" t="s">
        <v>71</v>
      </c>
      <c r="C131" t="s">
        <v>72</v>
      </c>
      <c r="D131" t="n">
        <v>1</v>
      </c>
      <c r="E131" t="s">
        <v>325</v>
      </c>
      <c r="F131" t="n">
        <v>529935</v>
      </c>
      <c r="G131" t="s">
        <v>74</v>
      </c>
      <c r="H131" t="s">
        <v>75</v>
      </c>
      <c r="I131" t="s"/>
      <c r="J131" t="s">
        <v>74</v>
      </c>
      <c r="K131" t="n">
        <v>172</v>
      </c>
      <c r="L131" t="s">
        <v>76</v>
      </c>
      <c r="M131" t="s"/>
      <c r="N131" t="s">
        <v>220</v>
      </c>
      <c r="O131" t="s">
        <v>78</v>
      </c>
      <c r="P131" t="s">
        <v>326</v>
      </c>
      <c r="Q131" t="s"/>
      <c r="R131" t="s">
        <v>98</v>
      </c>
      <c r="S131" t="s">
        <v>145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HYPERLINK("https://hotelmonitor-cachepage.eclerx.com/savepage/tk_15435702768201632_sr_2110.html","info")</f>
        <v/>
      </c>
      <c r="AA131" t="n">
        <v>29343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20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231325</v>
      </c>
      <c r="AZ131" t="s">
        <v>327</v>
      </c>
      <c r="BA131" t="s"/>
      <c r="BB131" t="n">
        <v>5</v>
      </c>
      <c r="BC131" t="n">
        <v>13.301396</v>
      </c>
      <c r="BD131" t="n">
        <v>52.551593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95</v>
      </c>
      <c r="B132" t="s">
        <v>71</v>
      </c>
      <c r="C132" t="s">
        <v>72</v>
      </c>
      <c r="D132" t="n">
        <v>1</v>
      </c>
      <c r="E132" t="s">
        <v>325</v>
      </c>
      <c r="F132" t="n">
        <v>529935</v>
      </c>
      <c r="G132" t="s">
        <v>74</v>
      </c>
      <c r="H132" t="s">
        <v>75</v>
      </c>
      <c r="I132" t="s"/>
      <c r="J132" t="s">
        <v>74</v>
      </c>
      <c r="K132" t="n">
        <v>172</v>
      </c>
      <c r="L132" t="s">
        <v>76</v>
      </c>
      <c r="M132" t="s"/>
      <c r="N132" t="s">
        <v>328</v>
      </c>
      <c r="O132" t="s">
        <v>78</v>
      </c>
      <c r="P132" t="s">
        <v>326</v>
      </c>
      <c r="Q132" t="s"/>
      <c r="R132" t="s">
        <v>98</v>
      </c>
      <c r="S132" t="s">
        <v>145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HYPERLINK("https://hotelmonitor-cachepage.eclerx.com/savepage/tk_15435702768201632_sr_2110.html","info")</f>
        <v/>
      </c>
      <c r="AA132" t="n">
        <v>29343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20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231325</v>
      </c>
      <c r="AZ132" t="s">
        <v>327</v>
      </c>
      <c r="BA132" t="s"/>
      <c r="BB132" t="n">
        <v>5</v>
      </c>
      <c r="BC132" t="n">
        <v>13.301396</v>
      </c>
      <c r="BD132" t="n">
        <v>52.551593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95</v>
      </c>
      <c r="B133" t="s">
        <v>71</v>
      </c>
      <c r="C133" t="s">
        <v>72</v>
      </c>
      <c r="D133" t="n">
        <v>1</v>
      </c>
      <c r="E133" t="s">
        <v>325</v>
      </c>
      <c r="F133" t="n">
        <v>529935</v>
      </c>
      <c r="G133" t="s">
        <v>74</v>
      </c>
      <c r="H133" t="s">
        <v>75</v>
      </c>
      <c r="I133" t="s"/>
      <c r="J133" t="s">
        <v>74</v>
      </c>
      <c r="K133" t="n">
        <v>172</v>
      </c>
      <c r="L133" t="s">
        <v>76</v>
      </c>
      <c r="M133" t="s"/>
      <c r="N133" t="s">
        <v>290</v>
      </c>
      <c r="O133" t="s">
        <v>78</v>
      </c>
      <c r="P133" t="s">
        <v>326</v>
      </c>
      <c r="Q133" t="s"/>
      <c r="R133" t="s">
        <v>98</v>
      </c>
      <c r="S133" t="s">
        <v>145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HYPERLINK("https://hotelmonitor-cachepage.eclerx.com/savepage/tk_15435702768201632_sr_2110.html","info")</f>
        <v/>
      </c>
      <c r="AA133" t="n">
        <v>29343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20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231325</v>
      </c>
      <c r="AZ133" t="s">
        <v>327</v>
      </c>
      <c r="BA133" t="s"/>
      <c r="BB133" t="n">
        <v>5</v>
      </c>
      <c r="BC133" t="n">
        <v>13.301396</v>
      </c>
      <c r="BD133" t="n">
        <v>52.551593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95</v>
      </c>
      <c r="B134" t="s">
        <v>71</v>
      </c>
      <c r="C134" t="s">
        <v>72</v>
      </c>
      <c r="D134" t="n">
        <v>1</v>
      </c>
      <c r="E134" t="s">
        <v>325</v>
      </c>
      <c r="F134" t="n">
        <v>529935</v>
      </c>
      <c r="G134" t="s">
        <v>74</v>
      </c>
      <c r="H134" t="s">
        <v>75</v>
      </c>
      <c r="I134" t="s"/>
      <c r="J134" t="s">
        <v>74</v>
      </c>
      <c r="K134" t="n">
        <v>197</v>
      </c>
      <c r="L134" t="s">
        <v>76</v>
      </c>
      <c r="M134" t="s"/>
      <c r="N134" t="s">
        <v>329</v>
      </c>
      <c r="O134" t="s">
        <v>78</v>
      </c>
      <c r="P134" t="s">
        <v>326</v>
      </c>
      <c r="Q134" t="s"/>
      <c r="R134" t="s">
        <v>98</v>
      </c>
      <c r="S134" t="s">
        <v>330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HYPERLINK("https://hotelmonitor-cachepage.eclerx.com/savepage/tk_15435702768201632_sr_2110.html","info")</f>
        <v/>
      </c>
      <c r="AA134" t="n">
        <v>29343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20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231325</v>
      </c>
      <c r="AZ134" t="s">
        <v>327</v>
      </c>
      <c r="BA134" t="s"/>
      <c r="BB134" t="n">
        <v>5</v>
      </c>
      <c r="BC134" t="n">
        <v>13.301396</v>
      </c>
      <c r="BD134" t="n">
        <v>52.551593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95</v>
      </c>
      <c r="B135" t="s">
        <v>71</v>
      </c>
      <c r="C135" t="s">
        <v>72</v>
      </c>
      <c r="D135" t="n">
        <v>1</v>
      </c>
      <c r="E135" t="s">
        <v>325</v>
      </c>
      <c r="F135" t="n">
        <v>529935</v>
      </c>
      <c r="G135" t="s">
        <v>74</v>
      </c>
      <c r="H135" t="s">
        <v>75</v>
      </c>
      <c r="I135" t="s"/>
      <c r="J135" t="s">
        <v>74</v>
      </c>
      <c r="K135" t="n">
        <v>220</v>
      </c>
      <c r="L135" t="s">
        <v>76</v>
      </c>
      <c r="M135" t="s"/>
      <c r="N135" t="s">
        <v>220</v>
      </c>
      <c r="O135" t="s">
        <v>78</v>
      </c>
      <c r="P135" t="s">
        <v>326</v>
      </c>
      <c r="Q135" t="s"/>
      <c r="R135" t="s">
        <v>98</v>
      </c>
      <c r="S135" t="s">
        <v>331</v>
      </c>
      <c r="T135" t="s">
        <v>82</v>
      </c>
      <c r="U135" t="s"/>
      <c r="V135" t="s">
        <v>83</v>
      </c>
      <c r="W135" t="s">
        <v>104</v>
      </c>
      <c r="X135" t="s"/>
      <c r="Y135" t="s">
        <v>85</v>
      </c>
      <c r="Z135">
        <f>HYPERLINK("https://hotelmonitor-cachepage.eclerx.com/savepage/tk_15435702768201632_sr_2110.html","info")</f>
        <v/>
      </c>
      <c r="AA135" t="n">
        <v>29343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20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231325</v>
      </c>
      <c r="AZ135" t="s">
        <v>327</v>
      </c>
      <c r="BA135" t="s"/>
      <c r="BB135" t="n">
        <v>5</v>
      </c>
      <c r="BC135" t="n">
        <v>13.301396</v>
      </c>
      <c r="BD135" t="n">
        <v>52.551593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95</v>
      </c>
      <c r="B136" t="s">
        <v>71</v>
      </c>
      <c r="C136" t="s">
        <v>72</v>
      </c>
      <c r="D136" t="n">
        <v>1</v>
      </c>
      <c r="E136" t="s">
        <v>325</v>
      </c>
      <c r="F136" t="n">
        <v>529935</v>
      </c>
      <c r="G136" t="s">
        <v>74</v>
      </c>
      <c r="H136" t="s">
        <v>75</v>
      </c>
      <c r="I136" t="s"/>
      <c r="J136" t="s">
        <v>74</v>
      </c>
      <c r="K136" t="n">
        <v>220</v>
      </c>
      <c r="L136" t="s">
        <v>76</v>
      </c>
      <c r="M136" t="s"/>
      <c r="N136" t="s">
        <v>328</v>
      </c>
      <c r="O136" t="s">
        <v>78</v>
      </c>
      <c r="P136" t="s">
        <v>326</v>
      </c>
      <c r="Q136" t="s"/>
      <c r="R136" t="s">
        <v>98</v>
      </c>
      <c r="S136" t="s">
        <v>331</v>
      </c>
      <c r="T136" t="s">
        <v>82</v>
      </c>
      <c r="U136" t="s"/>
      <c r="V136" t="s">
        <v>83</v>
      </c>
      <c r="W136" t="s">
        <v>104</v>
      </c>
      <c r="X136" t="s"/>
      <c r="Y136" t="s">
        <v>85</v>
      </c>
      <c r="Z136">
        <f>HYPERLINK("https://hotelmonitor-cachepage.eclerx.com/savepage/tk_15435702768201632_sr_2110.html","info")</f>
        <v/>
      </c>
      <c r="AA136" t="n">
        <v>29343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20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231325</v>
      </c>
      <c r="AZ136" t="s">
        <v>327</v>
      </c>
      <c r="BA136" t="s"/>
      <c r="BB136" t="n">
        <v>5</v>
      </c>
      <c r="BC136" t="n">
        <v>13.301396</v>
      </c>
      <c r="BD136" t="n">
        <v>52.551593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95</v>
      </c>
      <c r="B137" t="s">
        <v>71</v>
      </c>
      <c r="C137" t="s">
        <v>72</v>
      </c>
      <c r="D137" t="n">
        <v>1</v>
      </c>
      <c r="E137" t="s">
        <v>325</v>
      </c>
      <c r="F137" t="n">
        <v>529935</v>
      </c>
      <c r="G137" t="s">
        <v>74</v>
      </c>
      <c r="H137" t="s">
        <v>75</v>
      </c>
      <c r="I137" t="s"/>
      <c r="J137" t="s">
        <v>74</v>
      </c>
      <c r="K137" t="n">
        <v>220</v>
      </c>
      <c r="L137" t="s">
        <v>76</v>
      </c>
      <c r="M137" t="s"/>
      <c r="N137" t="s">
        <v>290</v>
      </c>
      <c r="O137" t="s">
        <v>78</v>
      </c>
      <c r="P137" t="s">
        <v>326</v>
      </c>
      <c r="Q137" t="s"/>
      <c r="R137" t="s">
        <v>98</v>
      </c>
      <c r="S137" t="s">
        <v>331</v>
      </c>
      <c r="T137" t="s">
        <v>82</v>
      </c>
      <c r="U137" t="s"/>
      <c r="V137" t="s">
        <v>83</v>
      </c>
      <c r="W137" t="s">
        <v>104</v>
      </c>
      <c r="X137" t="s"/>
      <c r="Y137" t="s">
        <v>85</v>
      </c>
      <c r="Z137">
        <f>HYPERLINK("https://hotelmonitor-cachepage.eclerx.com/savepage/tk_15435702768201632_sr_2110.html","info")</f>
        <v/>
      </c>
      <c r="AA137" t="n">
        <v>29343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20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231325</v>
      </c>
      <c r="AZ137" t="s">
        <v>327</v>
      </c>
      <c r="BA137" t="s"/>
      <c r="BB137" t="n">
        <v>5</v>
      </c>
      <c r="BC137" t="n">
        <v>13.301396</v>
      </c>
      <c r="BD137" t="n">
        <v>52.551593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95</v>
      </c>
      <c r="B138" t="s">
        <v>71</v>
      </c>
      <c r="C138" t="s">
        <v>72</v>
      </c>
      <c r="D138" t="n">
        <v>1</v>
      </c>
      <c r="E138" t="s">
        <v>325</v>
      </c>
      <c r="F138" t="n">
        <v>529935</v>
      </c>
      <c r="G138" t="s">
        <v>74</v>
      </c>
      <c r="H138" t="s">
        <v>75</v>
      </c>
      <c r="I138" t="s"/>
      <c r="J138" t="s">
        <v>74</v>
      </c>
      <c r="K138" t="n">
        <v>245</v>
      </c>
      <c r="L138" t="s">
        <v>76</v>
      </c>
      <c r="M138" t="s"/>
      <c r="N138" t="s">
        <v>329</v>
      </c>
      <c r="O138" t="s">
        <v>78</v>
      </c>
      <c r="P138" t="s">
        <v>326</v>
      </c>
      <c r="Q138" t="s"/>
      <c r="R138" t="s">
        <v>98</v>
      </c>
      <c r="S138" t="s">
        <v>332</v>
      </c>
      <c r="T138" t="s">
        <v>82</v>
      </c>
      <c r="U138" t="s"/>
      <c r="V138" t="s">
        <v>83</v>
      </c>
      <c r="W138" t="s">
        <v>104</v>
      </c>
      <c r="X138" t="s"/>
      <c r="Y138" t="s">
        <v>85</v>
      </c>
      <c r="Z138">
        <f>HYPERLINK("https://hotelmonitor-cachepage.eclerx.com/savepage/tk_15435702768201632_sr_2110.html","info")</f>
        <v/>
      </c>
      <c r="AA138" t="n">
        <v>29343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20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231325</v>
      </c>
      <c r="AZ138" t="s">
        <v>327</v>
      </c>
      <c r="BA138" t="s"/>
      <c r="BB138" t="n">
        <v>5</v>
      </c>
      <c r="BC138" t="n">
        <v>13.301396</v>
      </c>
      <c r="BD138" t="n">
        <v>52.551593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95</v>
      </c>
      <c r="B139" t="s">
        <v>71</v>
      </c>
      <c r="C139" t="s">
        <v>72</v>
      </c>
      <c r="D139" t="n">
        <v>1</v>
      </c>
      <c r="E139" t="s">
        <v>333</v>
      </c>
      <c r="F139" t="n">
        <v>1001308</v>
      </c>
      <c r="G139" t="s">
        <v>74</v>
      </c>
      <c r="H139" t="s">
        <v>75</v>
      </c>
      <c r="I139" t="s"/>
      <c r="J139" t="s">
        <v>74</v>
      </c>
      <c r="K139" t="n">
        <v>124.95</v>
      </c>
      <c r="L139" t="s">
        <v>76</v>
      </c>
      <c r="M139" t="s"/>
      <c r="N139" t="s">
        <v>124</v>
      </c>
      <c r="O139" t="s">
        <v>78</v>
      </c>
      <c r="P139" t="s">
        <v>334</v>
      </c>
      <c r="Q139" t="s"/>
      <c r="R139" t="s">
        <v>98</v>
      </c>
      <c r="S139" t="s">
        <v>335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HYPERLINK("https://hotelmonitor-cachepage.eclerx.com/savepage/tk_1543570291046293_sr_2110.html","info")</f>
        <v/>
      </c>
      <c r="AA139" t="n">
        <v>144096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30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163023</v>
      </c>
      <c r="AZ139" t="s">
        <v>336</v>
      </c>
      <c r="BA139" t="s"/>
      <c r="BB139" t="n">
        <v>169866</v>
      </c>
      <c r="BC139" t="n">
        <v>13.363933</v>
      </c>
      <c r="BD139" t="n">
        <v>52.50738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95</v>
      </c>
      <c r="B140" t="s">
        <v>71</v>
      </c>
      <c r="C140" t="s">
        <v>72</v>
      </c>
      <c r="D140" t="n">
        <v>1</v>
      </c>
      <c r="E140" t="s">
        <v>333</v>
      </c>
      <c r="F140" t="n">
        <v>1001308</v>
      </c>
      <c r="G140" t="s">
        <v>74</v>
      </c>
      <c r="H140" t="s">
        <v>75</v>
      </c>
      <c r="I140" t="s"/>
      <c r="J140" t="s">
        <v>74</v>
      </c>
      <c r="K140" t="n">
        <v>166.95</v>
      </c>
      <c r="L140" t="s">
        <v>76</v>
      </c>
      <c r="M140" t="s"/>
      <c r="N140" t="s">
        <v>153</v>
      </c>
      <c r="O140" t="s">
        <v>78</v>
      </c>
      <c r="P140" t="s">
        <v>334</v>
      </c>
      <c r="Q140" t="s"/>
      <c r="R140" t="s">
        <v>98</v>
      </c>
      <c r="S140" t="s">
        <v>337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HYPERLINK("https://hotelmonitor-cachepage.eclerx.com/savepage/tk_1543570291046293_sr_2110.html","info")</f>
        <v/>
      </c>
      <c r="AA140" t="n">
        <v>144096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30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163023</v>
      </c>
      <c r="AZ140" t="s">
        <v>336</v>
      </c>
      <c r="BA140" t="s"/>
      <c r="BB140" t="n">
        <v>169866</v>
      </c>
      <c r="BC140" t="n">
        <v>13.363933</v>
      </c>
      <c r="BD140" t="n">
        <v>52.50738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95</v>
      </c>
      <c r="B141" t="s">
        <v>71</v>
      </c>
      <c r="C141" t="s">
        <v>72</v>
      </c>
      <c r="D141" t="n">
        <v>1</v>
      </c>
      <c r="E141" t="s">
        <v>333</v>
      </c>
      <c r="F141" t="n">
        <v>1001308</v>
      </c>
      <c r="G141" t="s">
        <v>74</v>
      </c>
      <c r="H141" t="s">
        <v>75</v>
      </c>
      <c r="I141" t="s"/>
      <c r="J141" t="s">
        <v>74</v>
      </c>
      <c r="K141" t="n">
        <v>219.45</v>
      </c>
      <c r="L141" t="s">
        <v>76</v>
      </c>
      <c r="M141" t="s"/>
      <c r="N141" t="s">
        <v>126</v>
      </c>
      <c r="O141" t="s">
        <v>78</v>
      </c>
      <c r="P141" t="s">
        <v>334</v>
      </c>
      <c r="Q141" t="s"/>
      <c r="R141" t="s">
        <v>98</v>
      </c>
      <c r="S141" t="s">
        <v>338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HYPERLINK("https://hotelmonitor-cachepage.eclerx.com/savepage/tk_1543570291046293_sr_2110.html","info")</f>
        <v/>
      </c>
      <c r="AA141" t="n">
        <v>144096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30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163023</v>
      </c>
      <c r="AZ141" t="s">
        <v>336</v>
      </c>
      <c r="BA141" t="s"/>
      <c r="BB141" t="n">
        <v>169866</v>
      </c>
      <c r="BC141" t="n">
        <v>13.363933</v>
      </c>
      <c r="BD141" t="n">
        <v>52.50738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95</v>
      </c>
      <c r="B142" t="s">
        <v>71</v>
      </c>
      <c r="C142" t="s">
        <v>72</v>
      </c>
      <c r="D142" t="n">
        <v>1</v>
      </c>
      <c r="E142" t="s">
        <v>339</v>
      </c>
      <c r="F142" t="n">
        <v>529929</v>
      </c>
      <c r="G142" t="s">
        <v>74</v>
      </c>
      <c r="H142" t="s">
        <v>75</v>
      </c>
      <c r="I142" t="s"/>
      <c r="J142" t="s">
        <v>74</v>
      </c>
      <c r="K142" t="n">
        <v>149</v>
      </c>
      <c r="L142" t="s">
        <v>76</v>
      </c>
      <c r="M142" t="s"/>
      <c r="N142" t="s">
        <v>340</v>
      </c>
      <c r="O142" t="s">
        <v>78</v>
      </c>
      <c r="P142" t="s">
        <v>341</v>
      </c>
      <c r="Q142" t="s"/>
      <c r="R142" t="s">
        <v>80</v>
      </c>
      <c r="S142" t="s">
        <v>154</v>
      </c>
      <c r="T142" t="s">
        <v>82</v>
      </c>
      <c r="U142" t="s"/>
      <c r="V142" t="s">
        <v>83</v>
      </c>
      <c r="W142" t="s">
        <v>104</v>
      </c>
      <c r="X142" t="s"/>
      <c r="Y142" t="s">
        <v>85</v>
      </c>
      <c r="Z142">
        <f>HYPERLINK("https://hotelmonitor-cachepage.eclerx.com/savepage/tk_15435702518630848_sr_2110.html","info")</f>
        <v/>
      </c>
      <c r="AA142" t="n">
        <v>7277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3205620</v>
      </c>
      <c r="AZ142" t="s">
        <v>342</v>
      </c>
      <c r="BA142" t="s"/>
      <c r="BB142" t="n">
        <v>62314</v>
      </c>
      <c r="BC142" t="n">
        <v>13.45561</v>
      </c>
      <c r="BD142" t="n">
        <v>52.52971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343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66.5</v>
      </c>
      <c r="L143" t="s">
        <v>76</v>
      </c>
      <c r="M143" t="s"/>
      <c r="N143" t="s">
        <v>108</v>
      </c>
      <c r="O143" t="s">
        <v>78</v>
      </c>
      <c r="P143" t="s">
        <v>343</v>
      </c>
      <c r="Q143" t="s"/>
      <c r="R143" t="s">
        <v>80</v>
      </c>
      <c r="S143" t="s">
        <v>344</v>
      </c>
      <c r="T143" t="s">
        <v>82</v>
      </c>
      <c r="U143" t="s"/>
      <c r="V143" t="s">
        <v>83</v>
      </c>
      <c r="W143" t="s">
        <v>104</v>
      </c>
      <c r="X143" t="s"/>
      <c r="Y143" t="s">
        <v>85</v>
      </c>
      <c r="Z143">
        <f>HYPERLINK("https://hotelmonitor-cachepage.eclerx.com/savepage/tk_1543571943785731_sr_2110.html","info")</f>
        <v/>
      </c>
      <c r="AA143" t="n">
        <v>-2071632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43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2071632</v>
      </c>
      <c r="AZ143" t="s">
        <v>345</v>
      </c>
      <c r="BA143" t="s"/>
      <c r="BB143" t="n">
        <v>25046</v>
      </c>
      <c r="BC143" t="n">
        <v>13.32971</v>
      </c>
      <c r="BD143" t="n">
        <v>52.56948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343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68.59999999999999</v>
      </c>
      <c r="L144" t="s">
        <v>76</v>
      </c>
      <c r="M144" t="s"/>
      <c r="N144" t="s">
        <v>100</v>
      </c>
      <c r="O144" t="s">
        <v>78</v>
      </c>
      <c r="P144" t="s">
        <v>343</v>
      </c>
      <c r="Q144" t="s"/>
      <c r="R144" t="s">
        <v>80</v>
      </c>
      <c r="S144" t="s">
        <v>346</v>
      </c>
      <c r="T144" t="s">
        <v>82</v>
      </c>
      <c r="U144" t="s"/>
      <c r="V144" t="s">
        <v>83</v>
      </c>
      <c r="W144" t="s">
        <v>104</v>
      </c>
      <c r="X144" t="s"/>
      <c r="Y144" t="s">
        <v>85</v>
      </c>
      <c r="Z144">
        <f>HYPERLINK("https://hotelmonitor-cachepage.eclerx.com/savepage/tk_1543571943785731_sr_2110.html","info")</f>
        <v/>
      </c>
      <c r="AA144" t="n">
        <v>-2071632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43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2071632</v>
      </c>
      <c r="AZ144" t="s">
        <v>345</v>
      </c>
      <c r="BA144" t="s"/>
      <c r="BB144" t="n">
        <v>25046</v>
      </c>
      <c r="BC144" t="n">
        <v>13.32971</v>
      </c>
      <c r="BD144" t="n">
        <v>52.56948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347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110</v>
      </c>
      <c r="L145" t="s">
        <v>76</v>
      </c>
      <c r="M145" t="s"/>
      <c r="N145" t="s">
        <v>111</v>
      </c>
      <c r="O145" t="s">
        <v>78</v>
      </c>
      <c r="P145" t="s">
        <v>347</v>
      </c>
      <c r="Q145" t="s"/>
      <c r="R145" t="s">
        <v>80</v>
      </c>
      <c r="S145" t="s">
        <v>244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HYPERLINK("https://hotelmonitor-cachepage.eclerx.com/savepage/tk_15435719382463198_sr_2110.html","info")</f>
        <v/>
      </c>
      <c r="AA145" t="n">
        <v>-937929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41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937929</v>
      </c>
      <c r="AZ145" t="s">
        <v>348</v>
      </c>
      <c r="BA145" t="s"/>
      <c r="BB145" t="n">
        <v>432429</v>
      </c>
      <c r="BC145" t="n">
        <v>13.368288</v>
      </c>
      <c r="BD145" t="n">
        <v>52.523924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95</v>
      </c>
      <c r="B146" t="s">
        <v>71</v>
      </c>
      <c r="C146" t="s">
        <v>72</v>
      </c>
      <c r="D146" t="n">
        <v>1</v>
      </c>
      <c r="E146" t="s">
        <v>349</v>
      </c>
      <c r="F146" t="n">
        <v>1769242</v>
      </c>
      <c r="G146" t="s">
        <v>74</v>
      </c>
      <c r="H146" t="s">
        <v>75</v>
      </c>
      <c r="I146" t="s"/>
      <c r="J146" t="s">
        <v>74</v>
      </c>
      <c r="K146" t="n">
        <v>149</v>
      </c>
      <c r="L146" t="s">
        <v>76</v>
      </c>
      <c r="M146" t="s"/>
      <c r="N146" t="s">
        <v>100</v>
      </c>
      <c r="O146" t="s">
        <v>78</v>
      </c>
      <c r="P146" t="s">
        <v>350</v>
      </c>
      <c r="Q146" t="s"/>
      <c r="R146" t="s">
        <v>98</v>
      </c>
      <c r="S146" t="s">
        <v>154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HYPERLINK("https://hotelmonitor-cachepage.eclerx.com/savepage/tk_15435702602234051_sr_2110.html","info")</f>
        <v/>
      </c>
      <c r="AA146" t="n">
        <v>373306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9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1726531</v>
      </c>
      <c r="AZ146" t="s">
        <v>351</v>
      </c>
      <c r="BA146" t="s"/>
      <c r="BB146" t="n">
        <v>658320</v>
      </c>
      <c r="BC146" t="n">
        <v>13.385663</v>
      </c>
      <c r="BD146" t="n">
        <v>52.522047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95</v>
      </c>
      <c r="B147" t="s">
        <v>71</v>
      </c>
      <c r="C147" t="s">
        <v>72</v>
      </c>
      <c r="D147" t="n">
        <v>1</v>
      </c>
      <c r="E147" t="s">
        <v>349</v>
      </c>
      <c r="F147" t="n">
        <v>1769242</v>
      </c>
      <c r="G147" t="s">
        <v>74</v>
      </c>
      <c r="H147" t="s">
        <v>75</v>
      </c>
      <c r="I147" t="s"/>
      <c r="J147" t="s">
        <v>74</v>
      </c>
      <c r="K147" t="n">
        <v>164</v>
      </c>
      <c r="L147" t="s">
        <v>76</v>
      </c>
      <c r="M147" t="s"/>
      <c r="N147" t="s">
        <v>124</v>
      </c>
      <c r="O147" t="s">
        <v>78</v>
      </c>
      <c r="P147" t="s">
        <v>350</v>
      </c>
      <c r="Q147" t="s"/>
      <c r="R147" t="s">
        <v>98</v>
      </c>
      <c r="S147" t="s">
        <v>352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HYPERLINK("https://hotelmonitor-cachepage.eclerx.com/savepage/tk_15435702602234051_sr_2110.html","info")</f>
        <v/>
      </c>
      <c r="AA147" t="n">
        <v>373306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1726531</v>
      </c>
      <c r="AZ147" t="s">
        <v>351</v>
      </c>
      <c r="BA147" t="s"/>
      <c r="BB147" t="n">
        <v>658320</v>
      </c>
      <c r="BC147" t="n">
        <v>13.385663</v>
      </c>
      <c r="BD147" t="n">
        <v>52.522047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95</v>
      </c>
      <c r="B148" t="s">
        <v>71</v>
      </c>
      <c r="C148" t="s">
        <v>72</v>
      </c>
      <c r="D148" t="n">
        <v>1</v>
      </c>
      <c r="E148" t="s">
        <v>349</v>
      </c>
      <c r="F148" t="n">
        <v>1769242</v>
      </c>
      <c r="G148" t="s">
        <v>74</v>
      </c>
      <c r="H148" t="s">
        <v>75</v>
      </c>
      <c r="I148" t="s"/>
      <c r="J148" t="s">
        <v>74</v>
      </c>
      <c r="K148" t="n">
        <v>183</v>
      </c>
      <c r="L148" t="s">
        <v>76</v>
      </c>
      <c r="M148" t="s"/>
      <c r="N148" t="s">
        <v>353</v>
      </c>
      <c r="O148" t="s">
        <v>78</v>
      </c>
      <c r="P148" t="s">
        <v>350</v>
      </c>
      <c r="Q148" t="s"/>
      <c r="R148" t="s">
        <v>98</v>
      </c>
      <c r="S148" t="s">
        <v>354</v>
      </c>
      <c r="T148" t="s">
        <v>82</v>
      </c>
      <c r="U148" t="s"/>
      <c r="V148" t="s">
        <v>83</v>
      </c>
      <c r="W148" t="s">
        <v>104</v>
      </c>
      <c r="X148" t="s"/>
      <c r="Y148" t="s">
        <v>85</v>
      </c>
      <c r="Z148">
        <f>HYPERLINK("https://hotelmonitor-cachepage.eclerx.com/savepage/tk_15435702602234051_sr_2110.html","info")</f>
        <v/>
      </c>
      <c r="AA148" t="n">
        <v>373306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1726531</v>
      </c>
      <c r="AZ148" t="s">
        <v>351</v>
      </c>
      <c r="BA148" t="s"/>
      <c r="BB148" t="n">
        <v>658320</v>
      </c>
      <c r="BC148" t="n">
        <v>13.385663</v>
      </c>
      <c r="BD148" t="n">
        <v>52.522047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95</v>
      </c>
      <c r="B149" t="s">
        <v>71</v>
      </c>
      <c r="C149" t="s">
        <v>72</v>
      </c>
      <c r="D149" t="n">
        <v>1</v>
      </c>
      <c r="E149" t="s">
        <v>355</v>
      </c>
      <c r="F149" t="n">
        <v>2211910</v>
      </c>
      <c r="G149" t="s">
        <v>74</v>
      </c>
      <c r="H149" t="s">
        <v>75</v>
      </c>
      <c r="I149" t="s"/>
      <c r="J149" t="s">
        <v>74</v>
      </c>
      <c r="K149" t="n">
        <v>96</v>
      </c>
      <c r="L149" t="s">
        <v>76</v>
      </c>
      <c r="M149" t="s"/>
      <c r="N149" t="s">
        <v>257</v>
      </c>
      <c r="O149" t="s">
        <v>78</v>
      </c>
      <c r="P149" t="s">
        <v>356</v>
      </c>
      <c r="Q149" t="s"/>
      <c r="R149" t="s">
        <v>158</v>
      </c>
      <c r="S149" t="s">
        <v>357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HYPERLINK("https://hotelmonitor-cachepage.eclerx.com/savepage/tk_15435702733270857_sr_2110.html","info")</f>
        <v/>
      </c>
      <c r="AA149" t="n">
        <v>228049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18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2071482</v>
      </c>
      <c r="AZ149" t="s">
        <v>358</v>
      </c>
      <c r="BA149" t="s"/>
      <c r="BB149" t="n">
        <v>159767</v>
      </c>
      <c r="BC149" t="n">
        <v>13.316404</v>
      </c>
      <c r="BD149" t="n">
        <v>52.489066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95</v>
      </c>
      <c r="B150" t="s">
        <v>71</v>
      </c>
      <c r="C150" t="s">
        <v>72</v>
      </c>
      <c r="D150" t="n">
        <v>1</v>
      </c>
      <c r="E150" t="s">
        <v>355</v>
      </c>
      <c r="F150" t="n">
        <v>2211910</v>
      </c>
      <c r="G150" t="s">
        <v>74</v>
      </c>
      <c r="H150" t="s">
        <v>75</v>
      </c>
      <c r="I150" t="s"/>
      <c r="J150" t="s">
        <v>74</v>
      </c>
      <c r="K150" t="n">
        <v>96</v>
      </c>
      <c r="L150" t="s">
        <v>76</v>
      </c>
      <c r="M150" t="s"/>
      <c r="N150" t="s">
        <v>359</v>
      </c>
      <c r="O150" t="s">
        <v>78</v>
      </c>
      <c r="P150" t="s">
        <v>356</v>
      </c>
      <c r="Q150" t="s"/>
      <c r="R150" t="s">
        <v>158</v>
      </c>
      <c r="S150" t="s">
        <v>357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HYPERLINK("https://hotelmonitor-cachepage.eclerx.com/savepage/tk_15435702733270857_sr_2110.html","info")</f>
        <v/>
      </c>
      <c r="AA150" t="n">
        <v>228049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18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2071482</v>
      </c>
      <c r="AZ150" t="s">
        <v>358</v>
      </c>
      <c r="BA150" t="s"/>
      <c r="BB150" t="n">
        <v>159767</v>
      </c>
      <c r="BC150" t="n">
        <v>13.316404</v>
      </c>
      <c r="BD150" t="n">
        <v>52.489066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95</v>
      </c>
      <c r="B151" t="s">
        <v>71</v>
      </c>
      <c r="C151" t="s">
        <v>72</v>
      </c>
      <c r="D151" t="n">
        <v>1</v>
      </c>
      <c r="E151" t="s">
        <v>355</v>
      </c>
      <c r="F151" t="n">
        <v>2211910</v>
      </c>
      <c r="G151" t="s">
        <v>74</v>
      </c>
      <c r="H151" t="s">
        <v>75</v>
      </c>
      <c r="I151" t="s"/>
      <c r="J151" t="s">
        <v>74</v>
      </c>
      <c r="K151" t="n">
        <v>96</v>
      </c>
      <c r="L151" t="s">
        <v>76</v>
      </c>
      <c r="M151" t="s"/>
      <c r="N151" t="s">
        <v>360</v>
      </c>
      <c r="O151" t="s">
        <v>78</v>
      </c>
      <c r="P151" t="s">
        <v>356</v>
      </c>
      <c r="Q151" t="s"/>
      <c r="R151" t="s">
        <v>158</v>
      </c>
      <c r="S151" t="s">
        <v>357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HYPERLINK("https://hotelmonitor-cachepage.eclerx.com/savepage/tk_15435702733270857_sr_2110.html","info")</f>
        <v/>
      </c>
      <c r="AA151" t="n">
        <v>228049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18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2071482</v>
      </c>
      <c r="AZ151" t="s">
        <v>358</v>
      </c>
      <c r="BA151" t="s"/>
      <c r="BB151" t="n">
        <v>159767</v>
      </c>
      <c r="BC151" t="n">
        <v>13.316404</v>
      </c>
      <c r="BD151" t="n">
        <v>52.489066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95</v>
      </c>
      <c r="B152" t="s">
        <v>71</v>
      </c>
      <c r="C152" t="s">
        <v>72</v>
      </c>
      <c r="D152" t="n">
        <v>1</v>
      </c>
      <c r="E152" t="s">
        <v>355</v>
      </c>
      <c r="F152" t="n">
        <v>2211910</v>
      </c>
      <c r="G152" t="s">
        <v>74</v>
      </c>
      <c r="H152" t="s">
        <v>75</v>
      </c>
      <c r="I152" t="s"/>
      <c r="J152" t="s">
        <v>74</v>
      </c>
      <c r="K152" t="n">
        <v>96</v>
      </c>
      <c r="L152" t="s">
        <v>76</v>
      </c>
      <c r="M152" t="s"/>
      <c r="N152" t="s">
        <v>162</v>
      </c>
      <c r="O152" t="s">
        <v>78</v>
      </c>
      <c r="P152" t="s">
        <v>356</v>
      </c>
      <c r="Q152" t="s"/>
      <c r="R152" t="s">
        <v>158</v>
      </c>
      <c r="S152" t="s">
        <v>357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HYPERLINK("https://hotelmonitor-cachepage.eclerx.com/savepage/tk_15435702733270857_sr_2110.html","info")</f>
        <v/>
      </c>
      <c r="AA152" t="n">
        <v>228049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18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2071482</v>
      </c>
      <c r="AZ152" t="s">
        <v>358</v>
      </c>
      <c r="BA152" t="s"/>
      <c r="BB152" t="n">
        <v>159767</v>
      </c>
      <c r="BC152" t="n">
        <v>13.316404</v>
      </c>
      <c r="BD152" t="n">
        <v>52.489066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95</v>
      </c>
      <c r="B153" t="s">
        <v>71</v>
      </c>
      <c r="C153" t="s">
        <v>72</v>
      </c>
      <c r="D153" t="n">
        <v>1</v>
      </c>
      <c r="E153" t="s">
        <v>355</v>
      </c>
      <c r="F153" t="n">
        <v>2211910</v>
      </c>
      <c r="G153" t="s">
        <v>74</v>
      </c>
      <c r="H153" t="s">
        <v>75</v>
      </c>
      <c r="I153" t="s"/>
      <c r="J153" t="s">
        <v>74</v>
      </c>
      <c r="K153" t="n">
        <v>118</v>
      </c>
      <c r="L153" t="s">
        <v>76</v>
      </c>
      <c r="M153" t="s"/>
      <c r="N153" t="s">
        <v>257</v>
      </c>
      <c r="O153" t="s">
        <v>78</v>
      </c>
      <c r="P153" t="s">
        <v>356</v>
      </c>
      <c r="Q153" t="s"/>
      <c r="R153" t="s">
        <v>158</v>
      </c>
      <c r="S153" t="s">
        <v>361</v>
      </c>
      <c r="T153" t="s">
        <v>82</v>
      </c>
      <c r="U153" t="s"/>
      <c r="V153" t="s">
        <v>83</v>
      </c>
      <c r="W153" t="s">
        <v>104</v>
      </c>
      <c r="X153" t="s"/>
      <c r="Y153" t="s">
        <v>85</v>
      </c>
      <c r="Z153">
        <f>HYPERLINK("https://hotelmonitor-cachepage.eclerx.com/savepage/tk_15435702733270857_sr_2110.html","info")</f>
        <v/>
      </c>
      <c r="AA153" t="n">
        <v>228049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18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2071482</v>
      </c>
      <c r="AZ153" t="s">
        <v>358</v>
      </c>
      <c r="BA153" t="s"/>
      <c r="BB153" t="n">
        <v>159767</v>
      </c>
      <c r="BC153" t="n">
        <v>13.316404</v>
      </c>
      <c r="BD153" t="n">
        <v>52.489066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95</v>
      </c>
      <c r="B154" t="s">
        <v>71</v>
      </c>
      <c r="C154" t="s">
        <v>72</v>
      </c>
      <c r="D154" t="n">
        <v>1</v>
      </c>
      <c r="E154" t="s">
        <v>355</v>
      </c>
      <c r="F154" t="n">
        <v>2211910</v>
      </c>
      <c r="G154" t="s">
        <v>74</v>
      </c>
      <c r="H154" t="s">
        <v>75</v>
      </c>
      <c r="I154" t="s"/>
      <c r="J154" t="s">
        <v>74</v>
      </c>
      <c r="K154" t="n">
        <v>118</v>
      </c>
      <c r="L154" t="s">
        <v>76</v>
      </c>
      <c r="M154" t="s"/>
      <c r="N154" t="s">
        <v>359</v>
      </c>
      <c r="O154" t="s">
        <v>78</v>
      </c>
      <c r="P154" t="s">
        <v>356</v>
      </c>
      <c r="Q154" t="s"/>
      <c r="R154" t="s">
        <v>158</v>
      </c>
      <c r="S154" t="s">
        <v>361</v>
      </c>
      <c r="T154" t="s">
        <v>82</v>
      </c>
      <c r="U154" t="s"/>
      <c r="V154" t="s">
        <v>83</v>
      </c>
      <c r="W154" t="s">
        <v>104</v>
      </c>
      <c r="X154" t="s"/>
      <c r="Y154" t="s">
        <v>85</v>
      </c>
      <c r="Z154">
        <f>HYPERLINK("https://hotelmonitor-cachepage.eclerx.com/savepage/tk_15435702733270857_sr_2110.html","info")</f>
        <v/>
      </c>
      <c r="AA154" t="n">
        <v>228049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18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2071482</v>
      </c>
      <c r="AZ154" t="s">
        <v>358</v>
      </c>
      <c r="BA154" t="s"/>
      <c r="BB154" t="n">
        <v>159767</v>
      </c>
      <c r="BC154" t="n">
        <v>13.316404</v>
      </c>
      <c r="BD154" t="n">
        <v>52.489066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95</v>
      </c>
      <c r="B155" t="s">
        <v>71</v>
      </c>
      <c r="C155" t="s">
        <v>72</v>
      </c>
      <c r="D155" t="n">
        <v>1</v>
      </c>
      <c r="E155" t="s">
        <v>355</v>
      </c>
      <c r="F155" t="n">
        <v>2211910</v>
      </c>
      <c r="G155" t="s">
        <v>74</v>
      </c>
      <c r="H155" t="s">
        <v>75</v>
      </c>
      <c r="I155" t="s"/>
      <c r="J155" t="s">
        <v>74</v>
      </c>
      <c r="K155" t="n">
        <v>118</v>
      </c>
      <c r="L155" t="s">
        <v>76</v>
      </c>
      <c r="M155" t="s"/>
      <c r="N155" t="s">
        <v>360</v>
      </c>
      <c r="O155" t="s">
        <v>78</v>
      </c>
      <c r="P155" t="s">
        <v>356</v>
      </c>
      <c r="Q155" t="s"/>
      <c r="R155" t="s">
        <v>158</v>
      </c>
      <c r="S155" t="s">
        <v>361</v>
      </c>
      <c r="T155" t="s">
        <v>82</v>
      </c>
      <c r="U155" t="s"/>
      <c r="V155" t="s">
        <v>83</v>
      </c>
      <c r="W155" t="s">
        <v>104</v>
      </c>
      <c r="X155" t="s"/>
      <c r="Y155" t="s">
        <v>85</v>
      </c>
      <c r="Z155">
        <f>HYPERLINK("https://hotelmonitor-cachepage.eclerx.com/savepage/tk_15435702733270857_sr_2110.html","info")</f>
        <v/>
      </c>
      <c r="AA155" t="n">
        <v>228049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18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2071482</v>
      </c>
      <c r="AZ155" t="s">
        <v>358</v>
      </c>
      <c r="BA155" t="s"/>
      <c r="BB155" t="n">
        <v>159767</v>
      </c>
      <c r="BC155" t="n">
        <v>13.316404</v>
      </c>
      <c r="BD155" t="n">
        <v>52.489066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95</v>
      </c>
      <c r="B156" t="s">
        <v>71</v>
      </c>
      <c r="C156" t="s">
        <v>72</v>
      </c>
      <c r="D156" t="n">
        <v>1</v>
      </c>
      <c r="E156" t="s">
        <v>355</v>
      </c>
      <c r="F156" t="n">
        <v>2211910</v>
      </c>
      <c r="G156" t="s">
        <v>74</v>
      </c>
      <c r="H156" t="s">
        <v>75</v>
      </c>
      <c r="I156" t="s"/>
      <c r="J156" t="s">
        <v>74</v>
      </c>
      <c r="K156" t="n">
        <v>118</v>
      </c>
      <c r="L156" t="s">
        <v>76</v>
      </c>
      <c r="M156" t="s"/>
      <c r="N156" t="s">
        <v>162</v>
      </c>
      <c r="O156" t="s">
        <v>78</v>
      </c>
      <c r="P156" t="s">
        <v>356</v>
      </c>
      <c r="Q156" t="s"/>
      <c r="R156" t="s">
        <v>158</v>
      </c>
      <c r="S156" t="s">
        <v>361</v>
      </c>
      <c r="T156" t="s">
        <v>82</v>
      </c>
      <c r="U156" t="s"/>
      <c r="V156" t="s">
        <v>83</v>
      </c>
      <c r="W156" t="s">
        <v>104</v>
      </c>
      <c r="X156" t="s"/>
      <c r="Y156" t="s">
        <v>85</v>
      </c>
      <c r="Z156">
        <f>HYPERLINK("https://hotelmonitor-cachepage.eclerx.com/savepage/tk_15435702733270857_sr_2110.html","info")</f>
        <v/>
      </c>
      <c r="AA156" t="n">
        <v>228049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18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2071482</v>
      </c>
      <c r="AZ156" t="s">
        <v>358</v>
      </c>
      <c r="BA156" t="s"/>
      <c r="BB156" t="n">
        <v>159767</v>
      </c>
      <c r="BC156" t="n">
        <v>13.316404</v>
      </c>
      <c r="BD156" t="n">
        <v>52.489066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95</v>
      </c>
      <c r="B157" t="s">
        <v>71</v>
      </c>
      <c r="C157" t="s">
        <v>72</v>
      </c>
      <c r="D157" t="n">
        <v>1</v>
      </c>
      <c r="E157" t="s">
        <v>362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55.2</v>
      </c>
      <c r="L157" t="s">
        <v>76</v>
      </c>
      <c r="M157" t="s"/>
      <c r="N157" t="s">
        <v>108</v>
      </c>
      <c r="O157" t="s">
        <v>78</v>
      </c>
      <c r="P157" t="s">
        <v>362</v>
      </c>
      <c r="Q157" t="s"/>
      <c r="R157" t="s">
        <v>80</v>
      </c>
      <c r="S157" t="s">
        <v>363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HYPERLINK("https://hotelmonitor-cachepage.eclerx.com/savepage/tk_154357027506398_sr_2110.html","info")</f>
        <v/>
      </c>
      <c r="AA157" t="n">
        <v>-6796512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19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6796512</v>
      </c>
      <c r="AZ157" t="s">
        <v>364</v>
      </c>
      <c r="BA157" t="s"/>
      <c r="BB157" t="n">
        <v>37906</v>
      </c>
      <c r="BC157" t="n">
        <v>13.4478</v>
      </c>
      <c r="BD157" t="n">
        <v>52.4583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95</v>
      </c>
      <c r="B158" t="s">
        <v>71</v>
      </c>
      <c r="C158" t="s">
        <v>72</v>
      </c>
      <c r="D158" t="n">
        <v>1</v>
      </c>
      <c r="E158" t="s">
        <v>362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63.2</v>
      </c>
      <c r="L158" t="s">
        <v>76</v>
      </c>
      <c r="M158" t="s"/>
      <c r="N158" t="s">
        <v>365</v>
      </c>
      <c r="O158" t="s">
        <v>78</v>
      </c>
      <c r="P158" t="s">
        <v>362</v>
      </c>
      <c r="Q158" t="s"/>
      <c r="R158" t="s">
        <v>80</v>
      </c>
      <c r="S158" t="s">
        <v>366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HYPERLINK("https://hotelmonitor-cachepage.eclerx.com/savepage/tk_154357027506398_sr_2110.html","info")</f>
        <v/>
      </c>
      <c r="AA158" t="n">
        <v>-6796512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19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6796512</v>
      </c>
      <c r="AZ158" t="s">
        <v>364</v>
      </c>
      <c r="BA158" t="s"/>
      <c r="BB158" t="n">
        <v>37906</v>
      </c>
      <c r="BC158" t="n">
        <v>13.4478</v>
      </c>
      <c r="BD158" t="n">
        <v>52.4583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95</v>
      </c>
      <c r="B159" t="s">
        <v>71</v>
      </c>
      <c r="C159" t="s">
        <v>72</v>
      </c>
      <c r="D159" t="n">
        <v>1</v>
      </c>
      <c r="E159" t="s">
        <v>362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63.2</v>
      </c>
      <c r="L159" t="s">
        <v>76</v>
      </c>
      <c r="M159" t="s"/>
      <c r="N159" t="s">
        <v>367</v>
      </c>
      <c r="O159" t="s">
        <v>78</v>
      </c>
      <c r="P159" t="s">
        <v>362</v>
      </c>
      <c r="Q159" t="s"/>
      <c r="R159" t="s">
        <v>80</v>
      </c>
      <c r="S159" t="s">
        <v>366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HYPERLINK("https://hotelmonitor-cachepage.eclerx.com/savepage/tk_154357027506398_sr_2110.html","info")</f>
        <v/>
      </c>
      <c r="AA159" t="n">
        <v>-6796512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19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6796512</v>
      </c>
      <c r="AZ159" t="s">
        <v>364</v>
      </c>
      <c r="BA159" t="s"/>
      <c r="BB159" t="n">
        <v>37906</v>
      </c>
      <c r="BC159" t="n">
        <v>13.4478</v>
      </c>
      <c r="BD159" t="n">
        <v>52.4583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95</v>
      </c>
      <c r="B160" t="s">
        <v>71</v>
      </c>
      <c r="C160" t="s">
        <v>72</v>
      </c>
      <c r="D160" t="n">
        <v>1</v>
      </c>
      <c r="E160" t="s">
        <v>362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99</v>
      </c>
      <c r="L160" t="s">
        <v>76</v>
      </c>
      <c r="M160" t="s"/>
      <c r="N160" t="s">
        <v>368</v>
      </c>
      <c r="O160" t="s">
        <v>78</v>
      </c>
      <c r="P160" t="s">
        <v>362</v>
      </c>
      <c r="Q160" t="s"/>
      <c r="R160" t="s">
        <v>80</v>
      </c>
      <c r="S160" t="s">
        <v>206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HYPERLINK("https://hotelmonitor-cachepage.eclerx.com/savepage/tk_154357027506398_sr_2110.html","info")</f>
        <v/>
      </c>
      <c r="AA160" t="n">
        <v>-6796512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19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6796512</v>
      </c>
      <c r="AZ160" t="s">
        <v>364</v>
      </c>
      <c r="BA160" t="s"/>
      <c r="BB160" t="n">
        <v>37906</v>
      </c>
      <c r="BC160" t="n">
        <v>13.4478</v>
      </c>
      <c r="BD160" t="n">
        <v>52.4583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369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88</v>
      </c>
      <c r="L161" t="s">
        <v>76</v>
      </c>
      <c r="M161" t="s"/>
      <c r="N161" t="s">
        <v>108</v>
      </c>
      <c r="O161" t="s">
        <v>78</v>
      </c>
      <c r="P161" t="s">
        <v>369</v>
      </c>
      <c r="Q161" t="s"/>
      <c r="R161" t="s">
        <v>80</v>
      </c>
      <c r="S161" t="s">
        <v>370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HYPERLINK("https://hotelmonitor-cachepage.eclerx.com/savepage/tk_1543571957578155_sr_2110.html","info")</f>
        <v/>
      </c>
      <c r="AA161" t="n">
        <v>-6797298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47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6797298</v>
      </c>
      <c r="AZ161" t="s"/>
      <c r="BA161" t="s"/>
      <c r="BB161" t="n">
        <v>5894</v>
      </c>
      <c r="BC161" t="n">
        <v>13.354847</v>
      </c>
      <c r="BD161" t="n">
        <v>52.485315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2018-12-03T05:10:56Z</dcterms:created>
  <dcterms:modified xmlns:dcterms="http://purl.org/dc/terms/" xmlns:xsi="http://www.w3.org/2001/XMLSchema-instance" xsi:type="dcterms:W3CDTF">2018-12-03T05:10:56Z</dcterms:modified>
</cp:coreProperties>
</file>