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<sst xmlns="http://schemas.openxmlformats.org/spreadsheetml/2006/main" uniqueCount="251">
  <si>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</si>
  <si>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</si>
  <si>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</si>
  <si>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</si>
  <si>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</si>
  <si>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</si>
  <si>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</si>
  <si>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</si>
  <si>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</si>
  <si>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</si>
  <si>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</si>
  <si>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</si>
  <si>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</si>
  <si>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</si>
  <si>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</si>
  <si>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</si>
  <si>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</si>
  <si>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</si>
  <si>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</si>
  <si>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</si>
  <si>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</si>
  <si>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</si>
  <si>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</si>
  <si>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</si>
  <si>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</si>
  <si>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</si>
  <si>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</si>
  <si>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</si>
  <si>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</si>
  <si>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</si>
  <si>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</si>
  <si>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</si>
  <si>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</si>
  <si>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</si>
  <si>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</si>
  <si>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</si>
  <si>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</si>
  <si>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</si>
  <si>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</si>
  <si>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</si>
  <si>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</si>
  <si>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</si>
  <si>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</si>
  <si>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</si>
  <si>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</si>
  <si>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</si>
  <si>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</si>
  <si>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</si>
  <si>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</si>
  <si>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</si>
  <si>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</si>
  <si>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</si>
  <si>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</si>
  <si>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</si>
  <si>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</si>
  <si>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</si>
  <si>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</si>
  <si>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</si>
  <si>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</si>
  <si>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</si>
  <si>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</si>
  <si>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</si>
  <si>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</si>
  <si>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</si>
  <si>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</si>
  <si>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</si>
  <si>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</si>
  <si>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</si>
  <si>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</si>
  <si>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</si>
  <si>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13:21</t>
  </si>
  <si>
    <t>Global Market H1</t>
  </si>
  <si>
    <t>02/01/2019</t>
  </si>
  <si>
    <t>Lux Isla</t>
  </si>
  <si>
    <t>ES</t>
  </si>
  <si>
    <t>IBZ</t>
  </si>
  <si>
    <t>0</t>
  </si>
  <si>
    <t>Double or Twin STANDARD</t>
  </si>
  <si>
    <t>X09</t>
  </si>
  <si>
    <t>PENDI</t>
  </si>
  <si>
    <t>337.45</t>
  </si>
  <si>
    <t>EUR</t>
  </si>
  <si>
    <t>Available</t>
  </si>
  <si>
    <t>BB</t>
  </si>
  <si>
    <t>Completed</t>
  </si>
  <si>
    <t>CG-TODOS</t>
  </si>
  <si>
    <t>H</t>
  </si>
  <si>
    <t>0.0</t>
  </si>
  <si>
    <t>N</t>
  </si>
  <si>
    <t>Free</t>
  </si>
  <si>
    <t>1</t>
  </si>
  <si>
    <t>2 Adt</t>
  </si>
  <si>
    <t>286.36</t>
  </si>
  <si>
    <t>22</t>
  </si>
  <si>
    <t>Y</t>
  </si>
  <si>
    <t>DBT.ST-1</t>
  </si>
  <si>
    <t>04/12/2018 13:22</t>
  </si>
  <si>
    <t>06/03/2019</t>
  </si>
  <si>
    <t>El Hotel Pacha</t>
  </si>
  <si>
    <t>JUNIOR SUITE CAPACITY 2</t>
  </si>
  <si>
    <t>506.86</t>
  </si>
  <si>
    <t>CG-OFER NRF</t>
  </si>
  <si>
    <t>54</t>
  </si>
  <si>
    <t>430.12</t>
  </si>
  <si>
    <t>33</t>
  </si>
  <si>
    <t>JSU.C2</t>
  </si>
  <si>
    <t>Cel Blau Apartamentos</t>
  </si>
  <si>
    <t>APARTMENT ONE BEDROOM WITH TERRACE</t>
  </si>
  <si>
    <t>334.50</t>
  </si>
  <si>
    <t>SC</t>
  </si>
  <si>
    <t>CG-NRF</t>
  </si>
  <si>
    <t>334.5</t>
  </si>
  <si>
    <t>Non-refundable rate. No amendments permitted</t>
  </si>
  <si>
    <t>2</t>
  </si>
  <si>
    <t>283.86</t>
  </si>
  <si>
    <t>APT.B1-TR</t>
  </si>
  <si>
    <t>Eurostars Ibiza</t>
  </si>
  <si>
    <t>SUITE CAPACITY 2</t>
  </si>
  <si>
    <t>740.25</t>
  </si>
  <si>
    <t>RO</t>
  </si>
  <si>
    <t>NRF-BARRO</t>
  </si>
  <si>
    <t>10</t>
  </si>
  <si>
    <t>628.16</t>
  </si>
  <si>
    <t>SUI.C2-1</t>
  </si>
  <si>
    <t>Villas S\'Argamassa</t>
  </si>
  <si>
    <t>VILLA THREE BEDROOMS</t>
  </si>
  <si>
    <t>1108.00</t>
  </si>
  <si>
    <t>CG-BARCOM NRF</t>
  </si>
  <si>
    <t>1108.0</t>
  </si>
  <si>
    <t>918.91</t>
  </si>
  <si>
    <t>VIL.B3</t>
  </si>
  <si>
    <t>Bahia de San Antonio</t>
  </si>
  <si>
    <t>APARTMENT CAPACITY 2 WITH AIR CONDITIONING</t>
  </si>
  <si>
    <t>281.25</t>
  </si>
  <si>
    <t>CG-BAR</t>
  </si>
  <si>
    <t>238.70</t>
  </si>
  <si>
    <t>APT.AC-C2</t>
  </si>
  <si>
    <t>Puchet</t>
  </si>
  <si>
    <t>DOUBLE CAPACITY 2</t>
  </si>
  <si>
    <t>289.25</t>
  </si>
  <si>
    <t>CG- NRF INV</t>
  </si>
  <si>
    <t>99</t>
  </si>
  <si>
    <t>245.45</t>
  </si>
  <si>
    <t>DBL.C2</t>
  </si>
  <si>
    <t>Agroturismo Can Guillem</t>
  </si>
  <si>
    <t>DOUBLE SUPERIOR</t>
  </si>
  <si>
    <t>396.90</t>
  </si>
  <si>
    <t>CG-BARCOM19 NRF</t>
  </si>
  <si>
    <t>396.9</t>
  </si>
  <si>
    <t>331.36</t>
  </si>
  <si>
    <t>DBL.SU</t>
  </si>
  <si>
    <t>Gran Htl Montesol Ibiza Curio Collect</t>
  </si>
  <si>
    <t>DOUBLE CLASSIC KING BED</t>
  </si>
  <si>
    <t>795.77</t>
  </si>
  <si>
    <t>ID_B2B_15#ODAP18</t>
  </si>
  <si>
    <t>900.0</t>
  </si>
  <si>
    <t>630.91</t>
  </si>
  <si>
    <t>DBL.AS-KG</t>
  </si>
  <si>
    <t>Casa Maca (Es Trull de Can Palau)</t>
  </si>
  <si>
    <t>910.35</t>
  </si>
  <si>
    <t>CG-TODOS NRF</t>
  </si>
  <si>
    <t>8</t>
  </si>
  <si>
    <t>750.00</t>
  </si>
  <si>
    <t>Fleming 50 Apartments</t>
  </si>
  <si>
    <t>APARTMENT ONE BEDROOM</t>
  </si>
  <si>
    <t>324.12</t>
  </si>
  <si>
    <t>NRF-BARCOM</t>
  </si>
  <si>
    <t>17</t>
  </si>
  <si>
    <t>275.03</t>
  </si>
  <si>
    <t>APT.B1</t>
  </si>
  <si>
    <t>THB Los Molinos</t>
  </si>
  <si>
    <t>Double or Twin CITY VIEW</t>
  </si>
  <si>
    <t>424.23</t>
  </si>
  <si>
    <t>CG-PVP</t>
  </si>
  <si>
    <t>15</t>
  </si>
  <si>
    <t>360.00</t>
  </si>
  <si>
    <t>DBT.CV</t>
  </si>
  <si>
    <t>Simbad</t>
  </si>
  <si>
    <t>480.70</t>
  </si>
  <si>
    <t>CG-TODOS INV</t>
  </si>
  <si>
    <t>480.7</t>
  </si>
  <si>
    <t>400.00</t>
  </si>
  <si>
    <t>DBT.ST</t>
  </si>
  <si>
    <t>Royal Plaza</t>
  </si>
  <si>
    <t>DOUBLE STANDARD</t>
  </si>
  <si>
    <t>351.89</t>
  </si>
  <si>
    <t>NRF-TODOSRO</t>
  </si>
  <si>
    <t>6</t>
  </si>
  <si>
    <t>297.65</t>
  </si>
  <si>
    <t>DBL.ST</t>
  </si>
  <si>
    <t>Las Mimosas Ibiza</t>
  </si>
  <si>
    <t>628.59</t>
  </si>
  <si>
    <t>CG-NRF  EN BB</t>
  </si>
  <si>
    <t>9</t>
  </si>
  <si>
    <t>516.14</t>
  </si>
  <si>
    <t>JSU.C2-2</t>
  </si>
  <si>
    <t>Duquesa Playa</t>
  </si>
  <si>
    <t>APARTMENT STANDARD</t>
  </si>
  <si>
    <t>325.90</t>
  </si>
  <si>
    <t>325.9</t>
  </si>
  <si>
    <t>3</t>
  </si>
  <si>
    <t>276.55</t>
  </si>
  <si>
    <t>APT.ST</t>
  </si>
  <si>
    <t>Apartamentos del Rey</t>
  </si>
  <si>
    <t>233.85</t>
  </si>
  <si>
    <t>CG-TODOS ESP</t>
  </si>
  <si>
    <t>198.45</t>
  </si>
  <si>
    <t>Hostal Adelino</t>
  </si>
  <si>
    <t>Double or Twin WITH AIR CONDITIONING</t>
  </si>
  <si>
    <t>235.70</t>
  </si>
  <si>
    <t>235.7</t>
  </si>
  <si>
    <t>4</t>
  </si>
  <si>
    <t>200.00</t>
  </si>
  <si>
    <t>11</t>
  </si>
  <si>
    <t>DBT.AC</t>
  </si>
  <si>
    <t>OD Ocean Drive</t>
  </si>
  <si>
    <t>Double or Twin DELUXE</t>
  </si>
  <si>
    <t>494.43</t>
  </si>
  <si>
    <t>CG-BAR NRF BB</t>
  </si>
  <si>
    <t>5</t>
  </si>
  <si>
    <t>419.56</t>
  </si>
  <si>
    <t>DBT.DX</t>
  </si>
  <si>
    <t>Seven Pines Resort Ibiza</t>
  </si>
  <si>
    <t>SUITE GARDEN VIEW ONE BEDROOM</t>
  </si>
  <si>
    <t>1251.28</t>
  </si>
  <si>
    <t>CG-FIT</t>
  </si>
  <si>
    <t>186</t>
  </si>
  <si>
    <t>1061.82</t>
  </si>
  <si>
    <t>44</t>
  </si>
  <si>
    <t>SUI.B1-GV</t>
  </si>
  <si>
    <t>Can Lluc</t>
  </si>
  <si>
    <t>671.70</t>
  </si>
  <si>
    <t>CG-BAR TODOS</t>
  </si>
  <si>
    <t>671.7</t>
  </si>
  <si>
    <t>570.00</t>
  </si>
  <si>
    <t>Apartamentos San Antonio Beach</t>
  </si>
  <si>
    <t>243.06</t>
  </si>
  <si>
    <t>202.25</t>
  </si>
  <si>
    <t>APT.B1-3</t>
  </si>
  <si>
    <t>Hostal  La Torre</t>
  </si>
  <si>
    <t>Double or Twin WITH BALCONY</t>
  </si>
  <si>
    <t>380.70</t>
  </si>
  <si>
    <t>380.7</t>
  </si>
  <si>
    <t>313.64</t>
  </si>
  <si>
    <t>DBT.BL</t>
  </si>
  <si>
    <t>Apartamentos Tramuntana</t>
  </si>
  <si>
    <t>APARTMENT CAPACITY 4 TWO BEDROOMS</t>
  </si>
  <si>
    <t>389.25</t>
  </si>
  <si>
    <t>CG-TODOS APT2</t>
  </si>
  <si>
    <t>330.34</t>
  </si>
  <si>
    <t>APT.B2-C4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</si>
</sst>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0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HYPERLINK("https://hotelmonitor-cachepage.eclerx.com/savepage/tk_15439099109414296_sr_2155.html","info")</f>
        <v/>
      </c>
      <c r="AA2" t="n">
        <v>-6797472</v>
      </c>
      <c r="AB2" t="s">
        <v>85</v>
      </c>
      <c r="AC2" t="s"/>
      <c r="AD2" t="s">
        <v>86</v>
      </c>
      <c r="AE2" t="s"/>
      <c r="AF2" t="s"/>
      <c r="AG2" t="s"/>
      <c r="AH2" t="s">
        <v>80</v>
      </c>
      <c r="AI2" t="s">
        <v>87</v>
      </c>
      <c r="AJ2" t="s"/>
      <c r="AK2" t="s">
        <v>88</v>
      </c>
      <c r="AL2" t="s"/>
      <c r="AM2" t="s"/>
      <c r="AN2" t="s"/>
      <c r="AO2" t="s"/>
      <c r="AP2" t="n">
        <v>8</v>
      </c>
      <c r="AQ2" t="s">
        <v>89</v>
      </c>
      <c r="AR2" t="s"/>
      <c r="AS2" t="s">
        <v>90</v>
      </c>
      <c r="AT2" t="s">
        <v>91</v>
      </c>
      <c r="AU2" t="s">
        <v>88</v>
      </c>
      <c r="AV2" t="s"/>
      <c r="AW2" t="s"/>
      <c r="AX2" t="s"/>
      <c r="AY2" t="n">
        <v>6797472</v>
      </c>
      <c r="AZ2" t="s"/>
      <c r="BA2" t="s"/>
      <c r="BB2" t="s"/>
      <c r="BC2" t="n">
        <v>1.457958</v>
      </c>
      <c r="BD2" t="n">
        <v>38.919208</v>
      </c>
      <c r="BE2" t="s">
        <v>92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93</v>
      </c>
      <c r="BO2" t="s">
        <v>81</v>
      </c>
      <c r="BP2" t="s">
        <v>94</v>
      </c>
      <c r="BQ2" t="s">
        <v>95</v>
      </c>
      <c r="BR2" t="s">
        <v>76</v>
      </c>
    </row>
    <row r="3" spans="1:70">
      <c r="A3" t="s">
        <v>96</v>
      </c>
      <c r="B3" t="s">
        <v>71</v>
      </c>
      <c r="C3" t="s">
        <v>97</v>
      </c>
      <c r="D3" t="n">
        <v>5</v>
      </c>
      <c r="E3" t="s">
        <v>98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0</v>
      </c>
      <c r="L3" t="s">
        <v>76</v>
      </c>
      <c r="M3" t="s"/>
      <c r="N3" t="s">
        <v>99</v>
      </c>
      <c r="O3" t="s">
        <v>78</v>
      </c>
      <c r="P3" t="s">
        <v>98</v>
      </c>
      <c r="Q3" t="s"/>
      <c r="R3" t="s">
        <v>79</v>
      </c>
      <c r="S3" t="s">
        <v>100</v>
      </c>
      <c r="T3" t="s">
        <v>81</v>
      </c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HYPERLINK("https://hotelmonitor-cachepage.eclerx.com/savepage/tk_15439099476070788_sr_2156.html","info")</f>
        <v/>
      </c>
      <c r="AA3" t="n">
        <v>-6797465</v>
      </c>
      <c r="AB3" t="s">
        <v>101</v>
      </c>
      <c r="AC3" t="s"/>
      <c r="AD3" t="s">
        <v>86</v>
      </c>
      <c r="AE3" t="s"/>
      <c r="AF3" t="s"/>
      <c r="AG3" t="s"/>
      <c r="AH3" t="s">
        <v>100</v>
      </c>
      <c r="AI3" t="s">
        <v>87</v>
      </c>
      <c r="AJ3" t="s"/>
      <c r="AK3" t="s">
        <v>88</v>
      </c>
      <c r="AL3" t="s"/>
      <c r="AM3" t="s"/>
      <c r="AN3" t="s"/>
      <c r="AO3" t="s"/>
      <c r="AP3" t="n">
        <v>19</v>
      </c>
      <c r="AQ3" t="s">
        <v>89</v>
      </c>
      <c r="AR3" t="s"/>
      <c r="AS3" t="s">
        <v>102</v>
      </c>
      <c r="AT3" t="s">
        <v>91</v>
      </c>
      <c r="AU3" t="s">
        <v>88</v>
      </c>
      <c r="AV3" t="s"/>
      <c r="AW3" t="s"/>
      <c r="AX3" t="s"/>
      <c r="AY3" t="n">
        <v>6797465</v>
      </c>
      <c r="AZ3" t="s"/>
      <c r="BA3" t="s"/>
      <c r="BB3" t="s"/>
      <c r="BC3" t="n">
        <v>1.443886</v>
      </c>
      <c r="BD3" t="n">
        <v>38.917375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104</v>
      </c>
      <c r="BO3" t="s">
        <v>81</v>
      </c>
      <c r="BP3" t="s">
        <v>94</v>
      </c>
      <c r="BQ3" t="s">
        <v>105</v>
      </c>
      <c r="BR3" t="s">
        <v>76</v>
      </c>
    </row>
    <row r="4" spans="1:70">
      <c r="A4" t="s">
        <v>96</v>
      </c>
      <c r="B4" t="s">
        <v>71</v>
      </c>
      <c r="C4" t="s">
        <v>97</v>
      </c>
      <c r="D4" t="n">
        <v>5</v>
      </c>
      <c r="E4" t="s">
        <v>106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0</v>
      </c>
      <c r="L4" t="s">
        <v>76</v>
      </c>
      <c r="M4" t="s"/>
      <c r="N4" t="s">
        <v>107</v>
      </c>
      <c r="O4" t="s">
        <v>78</v>
      </c>
      <c r="P4" t="s">
        <v>106</v>
      </c>
      <c r="Q4" t="s"/>
      <c r="R4" t="s">
        <v>79</v>
      </c>
      <c r="S4" t="s">
        <v>108</v>
      </c>
      <c r="T4" t="s">
        <v>81</v>
      </c>
      <c r="U4" t="s"/>
      <c r="V4" t="s">
        <v>82</v>
      </c>
      <c r="W4" t="s">
        <v>109</v>
      </c>
      <c r="X4" t="s"/>
      <c r="Y4" t="s">
        <v>84</v>
      </c>
      <c r="Z4">
        <f>HYPERLINK("https://hotelmonitor-cachepage.eclerx.com/savepage/tk_15439099442147276_sr_2156.html","info")</f>
        <v/>
      </c>
      <c r="AA4" t="n">
        <v>-6797463</v>
      </c>
      <c r="AB4" t="s">
        <v>110</v>
      </c>
      <c r="AC4" t="s"/>
      <c r="AD4" t="s">
        <v>86</v>
      </c>
      <c r="AE4" t="s"/>
      <c r="AF4" t="s"/>
      <c r="AG4" t="s"/>
      <c r="AH4" t="s">
        <v>111</v>
      </c>
      <c r="AI4" t="s">
        <v>87</v>
      </c>
      <c r="AJ4" t="s"/>
      <c r="AK4" t="s">
        <v>88</v>
      </c>
      <c r="AL4" t="s"/>
      <c r="AM4" t="s"/>
      <c r="AN4" t="s">
        <v>94</v>
      </c>
      <c r="AO4" t="s">
        <v>112</v>
      </c>
      <c r="AP4" t="n">
        <v>16</v>
      </c>
      <c r="AQ4" t="s">
        <v>89</v>
      </c>
      <c r="AR4" t="s"/>
      <c r="AS4" t="s">
        <v>113</v>
      </c>
      <c r="AT4" t="s">
        <v>91</v>
      </c>
      <c r="AU4" t="s">
        <v>88</v>
      </c>
      <c r="AV4" t="s"/>
      <c r="AW4" t="s"/>
      <c r="AX4" t="s"/>
      <c r="AY4" t="n">
        <v>6797463</v>
      </c>
      <c r="AZ4" t="s"/>
      <c r="BA4" t="s"/>
      <c r="BB4" t="s"/>
      <c r="BC4" t="n">
        <v>1.57856</v>
      </c>
      <c r="BD4" t="n">
        <v>38.9972</v>
      </c>
      <c r="BE4" t="s">
        <v>114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93</v>
      </c>
      <c r="BO4" t="s">
        <v>81</v>
      </c>
      <c r="BP4" t="s">
        <v>94</v>
      </c>
      <c r="BQ4" t="s">
        <v>115</v>
      </c>
      <c r="BR4" t="s">
        <v>76</v>
      </c>
    </row>
    <row r="5" spans="1:70">
      <c r="A5" t="s">
        <v>96</v>
      </c>
      <c r="B5" t="s">
        <v>71</v>
      </c>
      <c r="C5" t="s">
        <v>97</v>
      </c>
      <c r="D5" t="n">
        <v>5</v>
      </c>
      <c r="E5" t="s">
        <v>116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0</v>
      </c>
      <c r="L5" t="s">
        <v>76</v>
      </c>
      <c r="M5" t="s"/>
      <c r="N5" t="s">
        <v>117</v>
      </c>
      <c r="O5" t="s">
        <v>78</v>
      </c>
      <c r="P5" t="s">
        <v>116</v>
      </c>
      <c r="Q5" t="s"/>
      <c r="R5" t="s">
        <v>79</v>
      </c>
      <c r="S5" t="s">
        <v>118</v>
      </c>
      <c r="T5" t="s">
        <v>81</v>
      </c>
      <c r="U5" t="s"/>
      <c r="V5" t="s">
        <v>82</v>
      </c>
      <c r="W5" t="s">
        <v>119</v>
      </c>
      <c r="X5" t="s"/>
      <c r="Y5" t="s">
        <v>84</v>
      </c>
      <c r="Z5">
        <f>HYPERLINK("https://hotelmonitor-cachepage.eclerx.com/savepage/tk_15439099509457088_sr_2156.html","info")</f>
        <v/>
      </c>
      <c r="AA5" t="n">
        <v>-6797466</v>
      </c>
      <c r="AB5" t="s">
        <v>120</v>
      </c>
      <c r="AC5" t="s"/>
      <c r="AD5" t="s">
        <v>86</v>
      </c>
      <c r="AE5" t="s"/>
      <c r="AF5" t="s"/>
      <c r="AG5" t="s"/>
      <c r="AH5" t="s">
        <v>118</v>
      </c>
      <c r="AI5" t="s">
        <v>87</v>
      </c>
      <c r="AJ5" t="s"/>
      <c r="AK5" t="s">
        <v>88</v>
      </c>
      <c r="AL5" t="s"/>
      <c r="AM5" t="s"/>
      <c r="AN5" t="s">
        <v>94</v>
      </c>
      <c r="AO5" t="s">
        <v>112</v>
      </c>
      <c r="AP5" t="n">
        <v>22</v>
      </c>
      <c r="AQ5" t="s">
        <v>89</v>
      </c>
      <c r="AR5" t="s"/>
      <c r="AS5" t="s">
        <v>121</v>
      </c>
      <c r="AT5" t="s">
        <v>91</v>
      </c>
      <c r="AU5" t="s">
        <v>88</v>
      </c>
      <c r="AV5" t="s"/>
      <c r="AW5" t="s"/>
      <c r="AX5" t="s"/>
      <c r="AY5" t="n">
        <v>6797466</v>
      </c>
      <c r="AZ5" t="s"/>
      <c r="BA5" t="s"/>
      <c r="BB5" t="s"/>
      <c r="BC5" t="n">
        <v>1.424659</v>
      </c>
      <c r="BD5" t="n">
        <v>38.905726</v>
      </c>
      <c r="BE5" t="s">
        <v>122</v>
      </c>
      <c r="BF5" t="s">
        <v>81</v>
      </c>
      <c r="BG5" t="s"/>
      <c r="BH5" t="s"/>
      <c r="BI5" t="s"/>
      <c r="BJ5" t="s"/>
      <c r="BK5" t="s"/>
      <c r="BL5" t="s"/>
      <c r="BM5" t="s"/>
      <c r="BN5" t="s">
        <v>104</v>
      </c>
      <c r="BO5" t="s">
        <v>81</v>
      </c>
      <c r="BP5" t="s">
        <v>94</v>
      </c>
      <c r="BQ5" t="s">
        <v>123</v>
      </c>
      <c r="BR5" t="s">
        <v>76</v>
      </c>
    </row>
    <row r="6" spans="1:70">
      <c r="A6" t="s">
        <v>96</v>
      </c>
      <c r="B6" t="s">
        <v>71</v>
      </c>
      <c r="C6" t="s">
        <v>97</v>
      </c>
      <c r="D6" t="n">
        <v>5</v>
      </c>
      <c r="E6" t="s">
        <v>124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0</v>
      </c>
      <c r="L6" t="s">
        <v>76</v>
      </c>
      <c r="M6" t="s"/>
      <c r="N6" t="s">
        <v>125</v>
      </c>
      <c r="O6" t="s">
        <v>78</v>
      </c>
      <c r="P6" t="s">
        <v>124</v>
      </c>
      <c r="Q6" t="s"/>
      <c r="R6" t="s">
        <v>79</v>
      </c>
      <c r="S6" t="s">
        <v>126</v>
      </c>
      <c r="T6" t="s">
        <v>81</v>
      </c>
      <c r="U6" t="s"/>
      <c r="V6" t="s">
        <v>82</v>
      </c>
      <c r="W6" t="s">
        <v>109</v>
      </c>
      <c r="X6" t="s"/>
      <c r="Y6" t="s">
        <v>84</v>
      </c>
      <c r="Z6">
        <f>HYPERLINK("https://hotelmonitor-cachepage.eclerx.com/savepage/tk_1543909934192203_sr_2156.html","info")</f>
        <v/>
      </c>
      <c r="AA6" t="n">
        <v>-6797479</v>
      </c>
      <c r="AB6" t="s">
        <v>127</v>
      </c>
      <c r="AC6" t="s"/>
      <c r="AD6" t="s">
        <v>86</v>
      </c>
      <c r="AE6" t="s"/>
      <c r="AF6" t="s"/>
      <c r="AG6" t="s"/>
      <c r="AH6" t="s">
        <v>128</v>
      </c>
      <c r="AI6" t="s">
        <v>87</v>
      </c>
      <c r="AJ6" t="s"/>
      <c r="AK6" t="s">
        <v>88</v>
      </c>
      <c r="AL6" t="s"/>
      <c r="AM6" t="s"/>
      <c r="AN6" t="s"/>
      <c r="AO6" t="s"/>
      <c r="AP6" t="n">
        <v>7</v>
      </c>
      <c r="AQ6" t="s">
        <v>89</v>
      </c>
      <c r="AR6" t="s"/>
      <c r="AS6" t="s">
        <v>90</v>
      </c>
      <c r="AT6" t="s">
        <v>91</v>
      </c>
      <c r="AU6" t="s">
        <v>88</v>
      </c>
      <c r="AV6" t="s"/>
      <c r="AW6" t="s"/>
      <c r="AX6" t="s"/>
      <c r="AY6" t="n">
        <v>6797479</v>
      </c>
      <c r="AZ6" t="s"/>
      <c r="BA6" t="s"/>
      <c r="BB6" t="s"/>
      <c r="BC6" t="n">
        <v>1.566185</v>
      </c>
      <c r="BD6" t="n">
        <v>38.994062</v>
      </c>
      <c r="BE6" t="s">
        <v>129</v>
      </c>
      <c r="BF6" t="s">
        <v>81</v>
      </c>
      <c r="BG6" t="s"/>
      <c r="BH6" t="s"/>
      <c r="BI6" t="s"/>
      <c r="BJ6" t="s"/>
      <c r="BK6" t="s"/>
      <c r="BL6" t="s"/>
      <c r="BM6" t="s"/>
      <c r="BN6" t="s">
        <v>104</v>
      </c>
      <c r="BO6" t="s">
        <v>81</v>
      </c>
      <c r="BP6" t="s">
        <v>94</v>
      </c>
      <c r="BQ6" t="s">
        <v>130</v>
      </c>
      <c r="BR6" t="s">
        <v>76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131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0</v>
      </c>
      <c r="L7" t="s">
        <v>76</v>
      </c>
      <c r="M7" t="s"/>
      <c r="N7" t="s">
        <v>132</v>
      </c>
      <c r="O7" t="s">
        <v>78</v>
      </c>
      <c r="P7" t="s">
        <v>131</v>
      </c>
      <c r="Q7" t="s"/>
      <c r="R7" t="s">
        <v>79</v>
      </c>
      <c r="S7" t="s">
        <v>133</v>
      </c>
      <c r="T7" t="s">
        <v>81</v>
      </c>
      <c r="U7" t="s"/>
      <c r="V7" t="s">
        <v>82</v>
      </c>
      <c r="W7" t="s">
        <v>109</v>
      </c>
      <c r="X7" t="s"/>
      <c r="Y7" t="s">
        <v>84</v>
      </c>
      <c r="Z7">
        <f>HYPERLINK("https://hotelmonitor-cachepage.eclerx.com/savepage/tk_15439099164741983_sr_2155.html","info")</f>
        <v/>
      </c>
      <c r="AA7" t="n">
        <v>-6797460</v>
      </c>
      <c r="AB7" t="s">
        <v>134</v>
      </c>
      <c r="AC7" t="s"/>
      <c r="AD7" t="s">
        <v>86</v>
      </c>
      <c r="AE7" t="s"/>
      <c r="AF7" t="s"/>
      <c r="AG7" t="s"/>
      <c r="AH7" t="s">
        <v>133</v>
      </c>
      <c r="AI7" t="s">
        <v>87</v>
      </c>
      <c r="AJ7" t="s"/>
      <c r="AK7" t="s">
        <v>88</v>
      </c>
      <c r="AL7" t="s"/>
      <c r="AM7" t="s"/>
      <c r="AN7" t="s"/>
      <c r="AO7" t="s"/>
      <c r="AP7" t="n">
        <v>12</v>
      </c>
      <c r="AQ7" t="s">
        <v>89</v>
      </c>
      <c r="AR7" t="s"/>
      <c r="AS7" t="s">
        <v>121</v>
      </c>
      <c r="AT7" t="s">
        <v>91</v>
      </c>
      <c r="AU7" t="s">
        <v>88</v>
      </c>
      <c r="AV7" t="s"/>
      <c r="AW7" t="s"/>
      <c r="AX7" t="s"/>
      <c r="AY7" t="n">
        <v>6797460</v>
      </c>
      <c r="AZ7" t="s"/>
      <c r="BA7" t="s"/>
      <c r="BB7" t="s"/>
      <c r="BC7" t="n">
        <v>1.282058</v>
      </c>
      <c r="BD7" t="n">
        <v>38.970937</v>
      </c>
      <c r="BE7" t="s">
        <v>135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93</v>
      </c>
      <c r="BO7" t="s">
        <v>81</v>
      </c>
      <c r="BP7" t="s">
        <v>94</v>
      </c>
      <c r="BQ7" t="s">
        <v>136</v>
      </c>
      <c r="BR7" t="s">
        <v>76</v>
      </c>
    </row>
    <row r="8" spans="1:70">
      <c r="A8" t="s">
        <v>96</v>
      </c>
      <c r="B8" t="s">
        <v>71</v>
      </c>
      <c r="C8" t="s">
        <v>97</v>
      </c>
      <c r="D8" t="n">
        <v>5</v>
      </c>
      <c r="E8" t="s">
        <v>137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0</v>
      </c>
      <c r="L8" t="s">
        <v>76</v>
      </c>
      <c r="M8" t="s"/>
      <c r="N8" t="s">
        <v>138</v>
      </c>
      <c r="O8" t="s">
        <v>78</v>
      </c>
      <c r="P8" t="s">
        <v>137</v>
      </c>
      <c r="Q8" t="s"/>
      <c r="R8" t="s">
        <v>79</v>
      </c>
      <c r="S8" t="s">
        <v>139</v>
      </c>
      <c r="T8" t="s">
        <v>81</v>
      </c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HYPERLINK("https://hotelmonitor-cachepage.eclerx.com/savepage/tk_15439099309270227_sr_2156.html","info")</f>
        <v/>
      </c>
      <c r="AA8" t="n">
        <v>-6797474</v>
      </c>
      <c r="AB8" t="s">
        <v>140</v>
      </c>
      <c r="AC8" t="s"/>
      <c r="AD8" t="s">
        <v>86</v>
      </c>
      <c r="AE8" t="s"/>
      <c r="AF8" t="s"/>
      <c r="AG8" t="s"/>
      <c r="AH8" t="s">
        <v>139</v>
      </c>
      <c r="AI8" t="s">
        <v>87</v>
      </c>
      <c r="AJ8" t="s"/>
      <c r="AK8" t="s">
        <v>88</v>
      </c>
      <c r="AL8" t="s"/>
      <c r="AM8" t="s"/>
      <c r="AN8" t="s"/>
      <c r="AO8" t="s"/>
      <c r="AP8" t="n">
        <v>4</v>
      </c>
      <c r="AQ8" t="s">
        <v>89</v>
      </c>
      <c r="AR8" t="s"/>
      <c r="AS8" t="s">
        <v>141</v>
      </c>
      <c r="AT8" t="s">
        <v>91</v>
      </c>
      <c r="AU8" t="s">
        <v>88</v>
      </c>
      <c r="AV8" t="s"/>
      <c r="AW8" t="s"/>
      <c r="AX8" t="s"/>
      <c r="AY8" t="n">
        <v>6797474</v>
      </c>
      <c r="AZ8" t="s"/>
      <c r="BA8" t="s"/>
      <c r="BB8" t="s"/>
      <c r="BC8" t="n">
        <v>1.310156702060567</v>
      </c>
      <c r="BD8" t="n">
        <v>38.96999627850728</v>
      </c>
      <c r="BE8" t="s">
        <v>142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93</v>
      </c>
      <c r="BO8" t="s">
        <v>81</v>
      </c>
      <c r="BP8" t="s">
        <v>94</v>
      </c>
      <c r="BQ8" t="s">
        <v>143</v>
      </c>
      <c r="BR8" t="s">
        <v>76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144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0</v>
      </c>
      <c r="L9" t="s">
        <v>76</v>
      </c>
      <c r="M9" t="s"/>
      <c r="N9" t="s">
        <v>145</v>
      </c>
      <c r="O9" t="s">
        <v>78</v>
      </c>
      <c r="P9" t="s">
        <v>144</v>
      </c>
      <c r="Q9" t="s"/>
      <c r="R9" t="s">
        <v>79</v>
      </c>
      <c r="S9" t="s">
        <v>146</v>
      </c>
      <c r="T9" t="s">
        <v>81</v>
      </c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HYPERLINK("https://hotelmonitor-cachepage.eclerx.com/savepage/tk_15439099153718467_sr_2155.html","info")</f>
        <v/>
      </c>
      <c r="AA9" t="n">
        <v>-6797456</v>
      </c>
      <c r="AB9" t="s">
        <v>147</v>
      </c>
      <c r="AC9" t="s"/>
      <c r="AD9" t="s">
        <v>86</v>
      </c>
      <c r="AE9" t="s"/>
      <c r="AF9" t="s"/>
      <c r="AG9" t="s"/>
      <c r="AH9" t="s">
        <v>148</v>
      </c>
      <c r="AI9" t="s">
        <v>87</v>
      </c>
      <c r="AJ9" t="s"/>
      <c r="AK9" t="s">
        <v>88</v>
      </c>
      <c r="AL9" t="s"/>
      <c r="AM9" t="s"/>
      <c r="AN9" t="s">
        <v>94</v>
      </c>
      <c r="AO9" t="s">
        <v>112</v>
      </c>
      <c r="AP9" t="n">
        <v>11</v>
      </c>
      <c r="AQ9" t="s">
        <v>89</v>
      </c>
      <c r="AR9" t="s"/>
      <c r="AS9" t="s">
        <v>90</v>
      </c>
      <c r="AT9" t="s">
        <v>91</v>
      </c>
      <c r="AU9" t="s">
        <v>88</v>
      </c>
      <c r="AV9" t="s"/>
      <c r="AW9" t="s"/>
      <c r="AX9" t="s"/>
      <c r="AY9" t="n">
        <v>6797456</v>
      </c>
      <c r="AZ9" t="s"/>
      <c r="BA9" t="s"/>
      <c r="BB9" t="s"/>
      <c r="BC9" t="n">
        <v>1.4365053</v>
      </c>
      <c r="BD9" t="n">
        <v>38.9597209</v>
      </c>
      <c r="BE9" t="s">
        <v>149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93</v>
      </c>
      <c r="BO9" t="s">
        <v>81</v>
      </c>
      <c r="BP9" t="s">
        <v>94</v>
      </c>
      <c r="BQ9" t="s">
        <v>150</v>
      </c>
      <c r="BR9" t="s">
        <v>76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151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0</v>
      </c>
      <c r="L10" t="s">
        <v>76</v>
      </c>
      <c r="M10" t="s"/>
      <c r="N10" t="s">
        <v>152</v>
      </c>
      <c r="O10" t="s">
        <v>78</v>
      </c>
      <c r="P10" t="s">
        <v>151</v>
      </c>
      <c r="Q10" t="s"/>
      <c r="R10" t="s">
        <v>79</v>
      </c>
      <c r="S10" t="s">
        <v>153</v>
      </c>
      <c r="T10" t="s">
        <v>81</v>
      </c>
      <c r="U10" t="s"/>
      <c r="V10" t="s">
        <v>82</v>
      </c>
      <c r="W10" t="s">
        <v>119</v>
      </c>
      <c r="X10" t="s"/>
      <c r="Y10" t="s">
        <v>84</v>
      </c>
      <c r="Z10">
        <f>HYPERLINK("https://hotelmonitor-cachepage.eclerx.com/savepage/tk_15439099031705897_sr_2155.html","info")</f>
        <v/>
      </c>
      <c r="AA10" t="n">
        <v>-6797468</v>
      </c>
      <c r="AB10" t="s">
        <v>154</v>
      </c>
      <c r="AC10" t="s"/>
      <c r="AD10" t="s">
        <v>86</v>
      </c>
      <c r="AE10" t="s"/>
      <c r="AF10" t="s"/>
      <c r="AG10" t="s"/>
      <c r="AH10" t="s">
        <v>153</v>
      </c>
      <c r="AI10" t="s">
        <v>155</v>
      </c>
      <c r="AJ10" t="s"/>
      <c r="AK10" t="s">
        <v>88</v>
      </c>
      <c r="AL10" t="s"/>
      <c r="AM10" t="s"/>
      <c r="AN10" t="s"/>
      <c r="AO10" t="s"/>
      <c r="AP10" t="n">
        <v>1</v>
      </c>
      <c r="AQ10" t="s">
        <v>89</v>
      </c>
      <c r="AR10" t="s"/>
      <c r="AS10" t="s">
        <v>90</v>
      </c>
      <c r="AT10" t="s">
        <v>91</v>
      </c>
      <c r="AU10" t="s">
        <v>88</v>
      </c>
      <c r="AV10" t="s"/>
      <c r="AW10" t="s"/>
      <c r="AX10" t="s"/>
      <c r="AY10" t="n">
        <v>6797468</v>
      </c>
      <c r="AZ10" t="s"/>
      <c r="BA10" t="s"/>
      <c r="BB10" t="s"/>
      <c r="BC10" t="n">
        <v>1.434776161361469</v>
      </c>
      <c r="BD10" t="n">
        <v>38.90998366586549</v>
      </c>
      <c r="BE10" t="s">
        <v>156</v>
      </c>
      <c r="BF10" t="s">
        <v>81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>
        <v>157</v>
      </c>
      <c r="BR10" t="s">
        <v>76</v>
      </c>
    </row>
    <row r="11" spans="1:70">
      <c r="A11" t="s">
        <v>96</v>
      </c>
      <c r="B11" t="s">
        <v>71</v>
      </c>
      <c r="C11" t="s">
        <v>97</v>
      </c>
      <c r="D11" t="n">
        <v>5</v>
      </c>
      <c r="E11" t="s">
        <v>158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0</v>
      </c>
      <c r="L11" t="s">
        <v>76</v>
      </c>
      <c r="M11" t="s"/>
      <c r="N11" t="s">
        <v>99</v>
      </c>
      <c r="O11" t="s">
        <v>78</v>
      </c>
      <c r="P11" t="s">
        <v>158</v>
      </c>
      <c r="Q11" t="s"/>
      <c r="R11" t="s">
        <v>79</v>
      </c>
      <c r="S11" t="s">
        <v>159</v>
      </c>
      <c r="T11" t="s">
        <v>81</v>
      </c>
      <c r="U11" t="s"/>
      <c r="V11" t="s">
        <v>82</v>
      </c>
      <c r="W11" t="s">
        <v>119</v>
      </c>
      <c r="X11" t="s"/>
      <c r="Y11" t="s">
        <v>84</v>
      </c>
      <c r="Z11">
        <f>HYPERLINK("https://hotelmonitor-cachepage.eclerx.com/savepage/tk_15439099386756923_sr_2156.html","info")</f>
        <v/>
      </c>
      <c r="AA11" t="n">
        <v>-6797462</v>
      </c>
      <c r="AB11" t="s">
        <v>160</v>
      </c>
      <c r="AC11" t="s"/>
      <c r="AD11" t="s">
        <v>86</v>
      </c>
      <c r="AE11" t="s"/>
      <c r="AF11" t="s"/>
      <c r="AG11" t="s"/>
      <c r="AH11" t="s">
        <v>159</v>
      </c>
      <c r="AI11" t="s">
        <v>87</v>
      </c>
      <c r="AJ11" t="s"/>
      <c r="AK11" t="s">
        <v>88</v>
      </c>
      <c r="AL11" t="s"/>
      <c r="AM11" t="s"/>
      <c r="AN11" t="s"/>
      <c r="AO11" t="s"/>
      <c r="AP11" t="n">
        <v>11</v>
      </c>
      <c r="AQ11" t="s">
        <v>89</v>
      </c>
      <c r="AR11" t="s"/>
      <c r="AS11" t="s">
        <v>161</v>
      </c>
      <c r="AT11" t="s">
        <v>91</v>
      </c>
      <c r="AU11" t="s">
        <v>88</v>
      </c>
      <c r="AV11" t="s"/>
      <c r="AW11" t="s"/>
      <c r="AX11" t="s"/>
      <c r="AY11" t="n">
        <v>6797462</v>
      </c>
      <c r="AZ11" t="s"/>
      <c r="BA11" t="s"/>
      <c r="BB11" t="s"/>
      <c r="BC11" t="n">
        <v>1.412706</v>
      </c>
      <c r="BD11" t="n">
        <v>38.919353</v>
      </c>
      <c r="BE11" t="s">
        <v>162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93</v>
      </c>
      <c r="BO11" t="s">
        <v>81</v>
      </c>
      <c r="BP11" t="s">
        <v>94</v>
      </c>
      <c r="BQ11" t="s">
        <v>105</v>
      </c>
      <c r="BR11" t="s">
        <v>76</v>
      </c>
    </row>
    <row r="12" spans="1:70">
      <c r="A12" t="s">
        <v>96</v>
      </c>
      <c r="B12" t="s">
        <v>71</v>
      </c>
      <c r="C12" t="s">
        <v>97</v>
      </c>
      <c r="D12" t="n">
        <v>5</v>
      </c>
      <c r="E12" t="s">
        <v>163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0</v>
      </c>
      <c r="L12" t="s">
        <v>76</v>
      </c>
      <c r="M12" t="s"/>
      <c r="N12" t="s">
        <v>164</v>
      </c>
      <c r="O12" t="s">
        <v>78</v>
      </c>
      <c r="P12" t="s">
        <v>163</v>
      </c>
      <c r="Q12" t="s"/>
      <c r="R12" t="s">
        <v>79</v>
      </c>
      <c r="S12" t="s">
        <v>165</v>
      </c>
      <c r="T12" t="s">
        <v>81</v>
      </c>
      <c r="U12" t="s"/>
      <c r="V12" t="s">
        <v>82</v>
      </c>
      <c r="W12" t="s">
        <v>109</v>
      </c>
      <c r="X12" t="s"/>
      <c r="Y12" t="s">
        <v>84</v>
      </c>
      <c r="Z12">
        <f>HYPERLINK("https://hotelmonitor-cachepage.eclerx.com/savepage/tk_15439099498634794_sr_2156.html","info")</f>
        <v/>
      </c>
      <c r="AA12" t="n">
        <v>-6797467</v>
      </c>
      <c r="AB12" t="s">
        <v>166</v>
      </c>
      <c r="AC12" t="s"/>
      <c r="AD12" t="s">
        <v>86</v>
      </c>
      <c r="AE12" t="s"/>
      <c r="AF12" t="s"/>
      <c r="AG12" t="s"/>
      <c r="AH12" t="s">
        <v>165</v>
      </c>
      <c r="AI12" t="s">
        <v>87</v>
      </c>
      <c r="AJ12" t="s"/>
      <c r="AK12" t="s">
        <v>88</v>
      </c>
      <c r="AL12" t="s"/>
      <c r="AM12" t="s"/>
      <c r="AN12" t="s"/>
      <c r="AO12" t="s"/>
      <c r="AP12" t="n">
        <v>21</v>
      </c>
      <c r="AQ12" t="s">
        <v>89</v>
      </c>
      <c r="AR12" t="s"/>
      <c r="AS12" t="s">
        <v>167</v>
      </c>
      <c r="AT12" t="s">
        <v>91</v>
      </c>
      <c r="AU12" t="s">
        <v>88</v>
      </c>
      <c r="AV12" t="s"/>
      <c r="AW12" t="s"/>
      <c r="AX12" t="s"/>
      <c r="AY12" t="n">
        <v>6797467</v>
      </c>
      <c r="AZ12" t="s"/>
      <c r="BA12" t="s"/>
      <c r="BB12" t="s"/>
      <c r="BC12" t="n">
        <v>1.309864199999993</v>
      </c>
      <c r="BD12" t="n">
        <v>38.9700561</v>
      </c>
      <c r="BE12" t="s">
        <v>168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93</v>
      </c>
      <c r="BO12" t="s">
        <v>81</v>
      </c>
      <c r="BP12" t="s">
        <v>94</v>
      </c>
      <c r="BQ12" t="s">
        <v>169</v>
      </c>
      <c r="BR12" t="s">
        <v>76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170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0</v>
      </c>
      <c r="L13" t="s">
        <v>76</v>
      </c>
      <c r="M13" t="s"/>
      <c r="N13" t="s">
        <v>171</v>
      </c>
      <c r="O13" t="s">
        <v>78</v>
      </c>
      <c r="P13" t="s">
        <v>170</v>
      </c>
      <c r="Q13" t="s"/>
      <c r="R13" t="s">
        <v>79</v>
      </c>
      <c r="S13" t="s">
        <v>172</v>
      </c>
      <c r="T13" t="s">
        <v>81</v>
      </c>
      <c r="U13" t="s"/>
      <c r="V13" t="s">
        <v>82</v>
      </c>
      <c r="W13" t="s">
        <v>109</v>
      </c>
      <c r="X13" t="s"/>
      <c r="Y13" t="s">
        <v>84</v>
      </c>
      <c r="Z13">
        <f>HYPERLINK("https://hotelmonitor-cachepage.eclerx.com/savepage/tk_1543909905386744_sr_2155.html","info")</f>
        <v/>
      </c>
      <c r="AA13" t="n">
        <v>-6797478</v>
      </c>
      <c r="AB13" t="s">
        <v>173</v>
      </c>
      <c r="AC13" t="s"/>
      <c r="AD13" t="s">
        <v>86</v>
      </c>
      <c r="AE13" t="s"/>
      <c r="AF13" t="s"/>
      <c r="AG13" t="s"/>
      <c r="AH13" t="s">
        <v>172</v>
      </c>
      <c r="AI13" t="s">
        <v>87</v>
      </c>
      <c r="AJ13" t="s"/>
      <c r="AK13" t="s">
        <v>88</v>
      </c>
      <c r="AL13" t="s"/>
      <c r="AM13" t="s"/>
      <c r="AN13" t="s"/>
      <c r="AO13" t="s"/>
      <c r="AP13" t="n">
        <v>3</v>
      </c>
      <c r="AQ13" t="s">
        <v>89</v>
      </c>
      <c r="AR13" t="s"/>
      <c r="AS13" t="s">
        <v>174</v>
      </c>
      <c r="AT13" t="s">
        <v>91</v>
      </c>
      <c r="AU13" t="s">
        <v>88</v>
      </c>
      <c r="AV13" t="s"/>
      <c r="AW13" t="s"/>
      <c r="AX13" t="s"/>
      <c r="AY13" t="n">
        <v>6797478</v>
      </c>
      <c r="AZ13" t="s"/>
      <c r="BA13" t="s"/>
      <c r="BB13" t="s"/>
      <c r="BC13" t="n">
        <v>1.427927</v>
      </c>
      <c r="BD13" t="n">
        <v>38.903769</v>
      </c>
      <c r="BE13" t="s">
        <v>175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104</v>
      </c>
      <c r="BO13" t="s">
        <v>81</v>
      </c>
      <c r="BP13" t="s">
        <v>94</v>
      </c>
      <c r="BQ13" t="s">
        <v>176</v>
      </c>
      <c r="BR13" t="s">
        <v>76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177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0</v>
      </c>
      <c r="L14" t="s">
        <v>76</v>
      </c>
      <c r="M14" t="s"/>
      <c r="N14" t="s">
        <v>77</v>
      </c>
      <c r="O14" t="s">
        <v>78</v>
      </c>
      <c r="P14" t="s">
        <v>177</v>
      </c>
      <c r="Q14" t="s"/>
      <c r="R14" t="s">
        <v>79</v>
      </c>
      <c r="S14" t="s">
        <v>178</v>
      </c>
      <c r="T14" t="s">
        <v>81</v>
      </c>
      <c r="U14" t="s"/>
      <c r="V14" t="s">
        <v>82</v>
      </c>
      <c r="W14" t="s">
        <v>83</v>
      </c>
      <c r="X14" t="s"/>
      <c r="Y14" t="s">
        <v>84</v>
      </c>
      <c r="Z14">
        <f>HYPERLINK("https://hotelmonitor-cachepage.eclerx.com/savepage/tk_15439099075495644_sr_2155.html","info")</f>
        <v/>
      </c>
      <c r="AA14" t="n">
        <v>-6797477</v>
      </c>
      <c r="AB14" t="s">
        <v>179</v>
      </c>
      <c r="AC14" t="s"/>
      <c r="AD14" t="s">
        <v>86</v>
      </c>
      <c r="AE14" t="s"/>
      <c r="AF14" t="s"/>
      <c r="AG14" t="s"/>
      <c r="AH14" t="s">
        <v>180</v>
      </c>
      <c r="AI14" t="s">
        <v>87</v>
      </c>
      <c r="AJ14" t="s"/>
      <c r="AK14" t="s">
        <v>88</v>
      </c>
      <c r="AL14" t="s"/>
      <c r="AM14" t="s"/>
      <c r="AN14" t="s"/>
      <c r="AO14" t="s"/>
      <c r="AP14" t="n">
        <v>5</v>
      </c>
      <c r="AQ14" t="s">
        <v>89</v>
      </c>
      <c r="AR14" t="s"/>
      <c r="AS14" t="s">
        <v>141</v>
      </c>
      <c r="AT14" t="s">
        <v>91</v>
      </c>
      <c r="AU14" t="s">
        <v>88</v>
      </c>
      <c r="AV14" t="s"/>
      <c r="AW14" t="s"/>
      <c r="AX14" t="s"/>
      <c r="AY14" t="n">
        <v>6797477</v>
      </c>
      <c r="AZ14" t="s"/>
      <c r="BA14" t="s"/>
      <c r="BB14" t="s"/>
      <c r="BC14" t="n">
        <v>1.460579</v>
      </c>
      <c r="BD14" t="n">
        <v>38.918367</v>
      </c>
      <c r="BE14" t="s">
        <v>181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104</v>
      </c>
      <c r="BO14" t="s">
        <v>81</v>
      </c>
      <c r="BP14" t="s">
        <v>94</v>
      </c>
      <c r="BQ14" t="s">
        <v>182</v>
      </c>
      <c r="BR14" t="s">
        <v>76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183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0</v>
      </c>
      <c r="L15" t="s">
        <v>76</v>
      </c>
      <c r="M15" t="s"/>
      <c r="N15" t="s">
        <v>184</v>
      </c>
      <c r="O15" t="s">
        <v>78</v>
      </c>
      <c r="P15" t="s">
        <v>183</v>
      </c>
      <c r="Q15" t="s"/>
      <c r="R15" t="s">
        <v>79</v>
      </c>
      <c r="S15" t="s">
        <v>185</v>
      </c>
      <c r="T15" t="s">
        <v>81</v>
      </c>
      <c r="U15" t="s"/>
      <c r="V15" t="s">
        <v>82</v>
      </c>
      <c r="W15" t="s">
        <v>119</v>
      </c>
      <c r="X15" t="s"/>
      <c r="Y15" t="s">
        <v>84</v>
      </c>
      <c r="Z15">
        <f>HYPERLINK("https://hotelmonitor-cachepage.eclerx.com/savepage/tk_1543909904282915_sr_2155.html","info")</f>
        <v/>
      </c>
      <c r="AA15" t="n">
        <v>-6797475</v>
      </c>
      <c r="AB15" t="s">
        <v>186</v>
      </c>
      <c r="AC15" t="s"/>
      <c r="AD15" t="s">
        <v>86</v>
      </c>
      <c r="AE15" t="s"/>
      <c r="AF15" t="s"/>
      <c r="AG15" t="s"/>
      <c r="AH15" t="s">
        <v>185</v>
      </c>
      <c r="AI15" t="s">
        <v>87</v>
      </c>
      <c r="AJ15" t="s"/>
      <c r="AK15" t="s">
        <v>88</v>
      </c>
      <c r="AL15" t="s"/>
      <c r="AM15" t="s"/>
      <c r="AN15" t="s">
        <v>94</v>
      </c>
      <c r="AO15" t="s">
        <v>112</v>
      </c>
      <c r="AP15" t="n">
        <v>2</v>
      </c>
      <c r="AQ15" t="s">
        <v>89</v>
      </c>
      <c r="AR15" t="s"/>
      <c r="AS15" t="s">
        <v>187</v>
      </c>
      <c r="AT15" t="s">
        <v>91</v>
      </c>
      <c r="AU15" t="s">
        <v>88</v>
      </c>
      <c r="AV15" t="s"/>
      <c r="AW15" t="s"/>
      <c r="AX15" t="s"/>
      <c r="AY15" t="n">
        <v>6797475</v>
      </c>
      <c r="AZ15" t="s"/>
      <c r="BA15" t="s"/>
      <c r="BB15" t="s"/>
      <c r="BC15" t="n">
        <v>1.43102</v>
      </c>
      <c r="BD15" t="n">
        <v>38.9128</v>
      </c>
      <c r="BE15" t="s">
        <v>188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104</v>
      </c>
      <c r="BO15" t="s">
        <v>81</v>
      </c>
      <c r="BP15" t="s">
        <v>94</v>
      </c>
      <c r="BQ15" t="s">
        <v>189</v>
      </c>
      <c r="BR15" t="s">
        <v>76</v>
      </c>
    </row>
    <row r="16" spans="1:70">
      <c r="A16" t="s">
        <v>96</v>
      </c>
      <c r="B16" t="s">
        <v>71</v>
      </c>
      <c r="C16" t="s">
        <v>97</v>
      </c>
      <c r="D16" t="n">
        <v>5</v>
      </c>
      <c r="E16" t="s">
        <v>190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0</v>
      </c>
      <c r="L16" t="s">
        <v>76</v>
      </c>
      <c r="M16" t="s"/>
      <c r="N16" t="s">
        <v>99</v>
      </c>
      <c r="O16" t="s">
        <v>78</v>
      </c>
      <c r="P16" t="s">
        <v>190</v>
      </c>
      <c r="Q16" t="s"/>
      <c r="R16" t="s">
        <v>79</v>
      </c>
      <c r="S16" t="s">
        <v>191</v>
      </c>
      <c r="T16" t="s">
        <v>81</v>
      </c>
      <c r="U16" t="s"/>
      <c r="V16" t="s">
        <v>82</v>
      </c>
      <c r="W16" t="s">
        <v>83</v>
      </c>
      <c r="X16" t="s"/>
      <c r="Y16" t="s">
        <v>84</v>
      </c>
      <c r="Z16">
        <f>HYPERLINK("https://hotelmonitor-cachepage.eclerx.com/savepage/tk_15439099520130715_sr_2156.html","info")</f>
        <v/>
      </c>
      <c r="AA16" t="n">
        <v>-6797471</v>
      </c>
      <c r="AB16" t="s">
        <v>192</v>
      </c>
      <c r="AC16" t="s"/>
      <c r="AD16" t="s">
        <v>86</v>
      </c>
      <c r="AE16" t="s"/>
      <c r="AF16" t="s"/>
      <c r="AG16" t="s"/>
      <c r="AH16" t="s">
        <v>191</v>
      </c>
      <c r="AI16" t="s">
        <v>87</v>
      </c>
      <c r="AJ16" t="s"/>
      <c r="AK16" t="s">
        <v>88</v>
      </c>
      <c r="AL16" t="s"/>
      <c r="AM16" t="s"/>
      <c r="AN16" t="s"/>
      <c r="AO16" t="s"/>
      <c r="AP16" t="n">
        <v>23</v>
      </c>
      <c r="AQ16" t="s">
        <v>89</v>
      </c>
      <c r="AR16" t="s"/>
      <c r="AS16" t="s">
        <v>193</v>
      </c>
      <c r="AT16" t="s">
        <v>91</v>
      </c>
      <c r="AU16" t="s">
        <v>88</v>
      </c>
      <c r="AV16" t="s"/>
      <c r="AW16" t="s"/>
      <c r="AX16" t="s"/>
      <c r="AY16" t="n">
        <v>6797471</v>
      </c>
      <c r="AZ16" t="s"/>
      <c r="BA16" t="s"/>
      <c r="BB16" t="s"/>
      <c r="BC16" t="n">
        <v>1.29737</v>
      </c>
      <c r="BD16" t="n">
        <v>38.96457</v>
      </c>
      <c r="BE16" t="s">
        <v>194</v>
      </c>
      <c r="BF16" t="s">
        <v>81</v>
      </c>
      <c r="BG16" t="s"/>
      <c r="BH16" t="s"/>
      <c r="BI16" t="s"/>
      <c r="BJ16" t="s"/>
      <c r="BK16" t="s"/>
      <c r="BL16" t="s"/>
      <c r="BM16" t="s"/>
      <c r="BN16" t="s">
        <v>104</v>
      </c>
      <c r="BO16" t="s">
        <v>81</v>
      </c>
      <c r="BP16" t="s">
        <v>94</v>
      </c>
      <c r="BQ16" t="s">
        <v>195</v>
      </c>
      <c r="BR16" t="s">
        <v>76</v>
      </c>
    </row>
    <row r="17" spans="1:70">
      <c r="A17" t="s">
        <v>96</v>
      </c>
      <c r="B17" t="s">
        <v>71</v>
      </c>
      <c r="C17" t="s">
        <v>97</v>
      </c>
      <c r="D17" t="n">
        <v>5</v>
      </c>
      <c r="E17" t="s">
        <v>196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0</v>
      </c>
      <c r="L17" t="s">
        <v>76</v>
      </c>
      <c r="M17" t="s"/>
      <c r="N17" t="s">
        <v>197</v>
      </c>
      <c r="O17" t="s">
        <v>78</v>
      </c>
      <c r="P17" t="s">
        <v>196</v>
      </c>
      <c r="Q17" t="s"/>
      <c r="R17" t="s">
        <v>79</v>
      </c>
      <c r="S17" t="s">
        <v>198</v>
      </c>
      <c r="T17" t="s">
        <v>81</v>
      </c>
      <c r="U17" t="s"/>
      <c r="V17" t="s">
        <v>82</v>
      </c>
      <c r="W17" t="s">
        <v>109</v>
      </c>
      <c r="X17" t="s"/>
      <c r="Y17" t="s">
        <v>84</v>
      </c>
      <c r="Z17">
        <f>HYPERLINK("https://hotelmonitor-cachepage.eclerx.com/savepage/tk_15439099453163176_sr_2156.html","info")</f>
        <v/>
      </c>
      <c r="AA17" t="n">
        <v>-6797464</v>
      </c>
      <c r="AB17" t="s">
        <v>85</v>
      </c>
      <c r="AC17" t="s"/>
      <c r="AD17" t="s">
        <v>86</v>
      </c>
      <c r="AE17" t="s"/>
      <c r="AF17" t="s"/>
      <c r="AG17" t="s"/>
      <c r="AH17" t="s">
        <v>199</v>
      </c>
      <c r="AI17" t="s">
        <v>87</v>
      </c>
      <c r="AJ17" t="s"/>
      <c r="AK17" t="s">
        <v>88</v>
      </c>
      <c r="AL17" t="s"/>
      <c r="AM17" t="s"/>
      <c r="AN17" t="s"/>
      <c r="AO17" t="s"/>
      <c r="AP17" t="n">
        <v>17</v>
      </c>
      <c r="AQ17" t="s">
        <v>89</v>
      </c>
      <c r="AR17" t="s"/>
      <c r="AS17" t="s">
        <v>200</v>
      </c>
      <c r="AT17" t="s">
        <v>91</v>
      </c>
      <c r="AU17" t="s">
        <v>88</v>
      </c>
      <c r="AV17" t="s"/>
      <c r="AW17" t="s"/>
      <c r="AX17" t="s"/>
      <c r="AY17" t="n">
        <v>6797464</v>
      </c>
      <c r="AZ17" t="s"/>
      <c r="BA17" t="s"/>
      <c r="BB17" t="s"/>
      <c r="BC17" t="n">
        <v>1.536646</v>
      </c>
      <c r="BD17" t="n">
        <v>38.985242</v>
      </c>
      <c r="BE17" t="s">
        <v>201</v>
      </c>
      <c r="BF17" t="s">
        <v>81</v>
      </c>
      <c r="BG17" t="s"/>
      <c r="BH17" t="s"/>
      <c r="BI17" t="s"/>
      <c r="BJ17" t="s"/>
      <c r="BK17" t="s"/>
      <c r="BL17" t="s"/>
      <c r="BM17" t="s"/>
      <c r="BN17" t="s">
        <v>104</v>
      </c>
      <c r="BO17" t="s">
        <v>81</v>
      </c>
      <c r="BP17" t="s">
        <v>94</v>
      </c>
      <c r="BQ17" t="s">
        <v>202</v>
      </c>
      <c r="BR17" t="s">
        <v>76</v>
      </c>
    </row>
    <row r="18" spans="1:70">
      <c r="A18" t="s">
        <v>96</v>
      </c>
      <c r="B18" t="s">
        <v>71</v>
      </c>
      <c r="C18" t="s">
        <v>97</v>
      </c>
      <c r="D18" t="n">
        <v>5</v>
      </c>
      <c r="E18" t="s">
        <v>203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0</v>
      </c>
      <c r="L18" t="s">
        <v>76</v>
      </c>
      <c r="M18" t="s"/>
      <c r="N18" t="s">
        <v>164</v>
      </c>
      <c r="O18" t="s">
        <v>78</v>
      </c>
      <c r="P18" t="s">
        <v>203</v>
      </c>
      <c r="Q18" t="s"/>
      <c r="R18" t="s">
        <v>79</v>
      </c>
      <c r="S18" t="s">
        <v>204</v>
      </c>
      <c r="T18" t="s">
        <v>81</v>
      </c>
      <c r="U18" t="s"/>
      <c r="V18" t="s">
        <v>82</v>
      </c>
      <c r="W18" t="s">
        <v>109</v>
      </c>
      <c r="X18" t="s"/>
      <c r="Y18" t="s">
        <v>84</v>
      </c>
      <c r="Z18">
        <f>HYPERLINK("https://hotelmonitor-cachepage.eclerx.com/savepage/tk_15439099353190265_sr_2156.html","info")</f>
        <v/>
      </c>
      <c r="AA18" t="n">
        <v>-6797457</v>
      </c>
      <c r="AB18" t="s">
        <v>205</v>
      </c>
      <c r="AC18" t="s"/>
      <c r="AD18" t="s">
        <v>86</v>
      </c>
      <c r="AE18" t="s"/>
      <c r="AF18" t="s"/>
      <c r="AG18" t="s"/>
      <c r="AH18" t="s">
        <v>204</v>
      </c>
      <c r="AI18" t="s">
        <v>87</v>
      </c>
      <c r="AJ18" t="s"/>
      <c r="AK18" t="s">
        <v>88</v>
      </c>
      <c r="AL18" t="s"/>
      <c r="AM18" t="s"/>
      <c r="AN18" t="s"/>
      <c r="AO18" t="s"/>
      <c r="AP18" t="n">
        <v>8</v>
      </c>
      <c r="AQ18" t="s">
        <v>89</v>
      </c>
      <c r="AR18" t="s"/>
      <c r="AS18" t="s">
        <v>113</v>
      </c>
      <c r="AT18" t="s">
        <v>91</v>
      </c>
      <c r="AU18" t="s">
        <v>88</v>
      </c>
      <c r="AV18" t="s"/>
      <c r="AW18" t="s"/>
      <c r="AX18" t="s"/>
      <c r="AY18" t="n">
        <v>6797457</v>
      </c>
      <c r="AZ18" t="s"/>
      <c r="BA18" t="s"/>
      <c r="BB18" t="s"/>
      <c r="BC18" t="n">
        <v>1.518213</v>
      </c>
      <c r="BD18" t="n">
        <v>39.10991</v>
      </c>
      <c r="BE18" t="s">
        <v>206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93</v>
      </c>
      <c r="BO18" t="s">
        <v>81</v>
      </c>
      <c r="BP18" t="s">
        <v>94</v>
      </c>
      <c r="BQ18" t="s">
        <v>169</v>
      </c>
      <c r="BR18" t="s">
        <v>76</v>
      </c>
    </row>
    <row r="19" spans="1:70">
      <c r="A19" t="s">
        <v>96</v>
      </c>
      <c r="B19" t="s">
        <v>71</v>
      </c>
      <c r="C19" t="s">
        <v>97</v>
      </c>
      <c r="D19" t="n">
        <v>5</v>
      </c>
      <c r="E19" t="s">
        <v>207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0</v>
      </c>
      <c r="L19" t="s">
        <v>76</v>
      </c>
      <c r="M19" t="s"/>
      <c r="N19" t="s">
        <v>208</v>
      </c>
      <c r="O19" t="s">
        <v>78</v>
      </c>
      <c r="P19" t="s">
        <v>207</v>
      </c>
      <c r="Q19" t="s"/>
      <c r="R19" t="s">
        <v>79</v>
      </c>
      <c r="S19" t="s">
        <v>209</v>
      </c>
      <c r="T19" t="s">
        <v>81</v>
      </c>
      <c r="U19" t="s"/>
      <c r="V19" t="s">
        <v>82</v>
      </c>
      <c r="W19" t="s">
        <v>119</v>
      </c>
      <c r="X19" t="s"/>
      <c r="Y19" t="s">
        <v>84</v>
      </c>
      <c r="Z19">
        <f>HYPERLINK("https://hotelmonitor-cachepage.eclerx.com/savepage/tk_15439099364265246_sr_2156.html","info")</f>
        <v/>
      </c>
      <c r="AA19" t="n">
        <v>-6797470</v>
      </c>
      <c r="AB19" t="s">
        <v>85</v>
      </c>
      <c r="AC19" t="s"/>
      <c r="AD19" t="s">
        <v>86</v>
      </c>
      <c r="AE19" t="s"/>
      <c r="AF19" t="s"/>
      <c r="AG19" t="s"/>
      <c r="AH19" t="s">
        <v>210</v>
      </c>
      <c r="AI19" t="s">
        <v>87</v>
      </c>
      <c r="AJ19" t="s"/>
      <c r="AK19" t="s">
        <v>88</v>
      </c>
      <c r="AL19" t="s"/>
      <c r="AM19" t="s"/>
      <c r="AN19" t="s"/>
      <c r="AO19" t="s"/>
      <c r="AP19" t="n">
        <v>9</v>
      </c>
      <c r="AQ19" t="s">
        <v>89</v>
      </c>
      <c r="AR19" t="s"/>
      <c r="AS19" t="s">
        <v>211</v>
      </c>
      <c r="AT19" t="s">
        <v>91</v>
      </c>
      <c r="AU19" t="s">
        <v>88</v>
      </c>
      <c r="AV19" t="s"/>
      <c r="AW19" t="s"/>
      <c r="AX19" t="s"/>
      <c r="AY19" t="n">
        <v>6797470</v>
      </c>
      <c r="AZ19" t="s"/>
      <c r="BA19" t="s"/>
      <c r="BB19" t="s"/>
      <c r="BC19" t="n">
        <v>1.303001</v>
      </c>
      <c r="BD19" t="n">
        <v>38.984117</v>
      </c>
      <c r="BE19" t="s">
        <v>212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213</v>
      </c>
      <c r="BO19" t="s">
        <v>81</v>
      </c>
      <c r="BP19" t="s">
        <v>94</v>
      </c>
      <c r="BQ19" t="s">
        <v>214</v>
      </c>
      <c r="BR19" t="s">
        <v>76</v>
      </c>
    </row>
    <row r="20" spans="1:70">
      <c r="A20" t="s">
        <v>96</v>
      </c>
      <c r="B20" t="s">
        <v>71</v>
      </c>
      <c r="C20" t="s">
        <v>97</v>
      </c>
      <c r="D20" t="n">
        <v>5</v>
      </c>
      <c r="E20" t="s">
        <v>215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0</v>
      </c>
      <c r="L20" t="s">
        <v>76</v>
      </c>
      <c r="M20" t="s"/>
      <c r="N20" t="s">
        <v>216</v>
      </c>
      <c r="O20" t="s">
        <v>78</v>
      </c>
      <c r="P20" t="s">
        <v>215</v>
      </c>
      <c r="Q20" t="s"/>
      <c r="R20" t="s">
        <v>79</v>
      </c>
      <c r="S20" t="s">
        <v>217</v>
      </c>
      <c r="T20" t="s">
        <v>81</v>
      </c>
      <c r="U20" t="s"/>
      <c r="V20" t="s">
        <v>82</v>
      </c>
      <c r="W20" t="s">
        <v>83</v>
      </c>
      <c r="X20" t="s"/>
      <c r="Y20" t="s">
        <v>84</v>
      </c>
      <c r="Z20">
        <f>HYPERLINK("https://hotelmonitor-cachepage.eclerx.com/savepage/tk_1543909946447589_sr_2156.html","info")</f>
        <v/>
      </c>
      <c r="AA20" t="n">
        <v>-6797473</v>
      </c>
      <c r="AB20" t="s">
        <v>218</v>
      </c>
      <c r="AC20" t="s"/>
      <c r="AD20" t="s">
        <v>86</v>
      </c>
      <c r="AE20" t="s"/>
      <c r="AF20" t="s"/>
      <c r="AG20" t="s"/>
      <c r="AH20" t="s">
        <v>217</v>
      </c>
      <c r="AI20" t="s">
        <v>87</v>
      </c>
      <c r="AJ20" t="s"/>
      <c r="AK20" t="s">
        <v>88</v>
      </c>
      <c r="AL20" t="s"/>
      <c r="AM20" t="s"/>
      <c r="AN20" t="s"/>
      <c r="AO20" t="s"/>
      <c r="AP20" t="n">
        <v>18</v>
      </c>
      <c r="AQ20" t="s">
        <v>89</v>
      </c>
      <c r="AR20" t="s"/>
      <c r="AS20" t="s">
        <v>219</v>
      </c>
      <c r="AT20" t="s">
        <v>91</v>
      </c>
      <c r="AU20" t="s">
        <v>88</v>
      </c>
      <c r="AV20" t="s"/>
      <c r="AW20" t="s"/>
      <c r="AX20" t="s"/>
      <c r="AY20" t="n">
        <v>6797473</v>
      </c>
      <c r="AZ20" t="s"/>
      <c r="BA20" t="s"/>
      <c r="BB20" t="s"/>
      <c r="BC20" t="n">
        <v>1.450095064938068</v>
      </c>
      <c r="BD20" t="n">
        <v>38.91272357398633</v>
      </c>
      <c r="BE20" t="s">
        <v>220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104</v>
      </c>
      <c r="BO20" t="s">
        <v>81</v>
      </c>
      <c r="BP20" t="s">
        <v>94</v>
      </c>
      <c r="BQ20" t="s">
        <v>221</v>
      </c>
      <c r="BR20" t="s">
        <v>76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222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0</v>
      </c>
      <c r="L21" t="s">
        <v>76</v>
      </c>
      <c r="M21" t="s"/>
      <c r="N21" t="s">
        <v>223</v>
      </c>
      <c r="O21" t="s">
        <v>78</v>
      </c>
      <c r="P21" t="s">
        <v>222</v>
      </c>
      <c r="Q21" t="s"/>
      <c r="R21" t="s">
        <v>79</v>
      </c>
      <c r="S21" t="s">
        <v>224</v>
      </c>
      <c r="T21" t="s">
        <v>81</v>
      </c>
      <c r="U21" t="s"/>
      <c r="V21" t="s">
        <v>82</v>
      </c>
      <c r="W21" t="s">
        <v>83</v>
      </c>
      <c r="X21" t="s"/>
      <c r="Y21" t="s">
        <v>84</v>
      </c>
      <c r="Z21">
        <f>HYPERLINK("https://hotelmonitor-cachepage.eclerx.com/savepage/tk_15439099232276082_sr_2155.html","info")</f>
        <v/>
      </c>
      <c r="AA21" t="n">
        <v>-6797476</v>
      </c>
      <c r="AB21" t="s">
        <v>225</v>
      </c>
      <c r="AC21" t="s"/>
      <c r="AD21" t="s">
        <v>86</v>
      </c>
      <c r="AE21" t="s"/>
      <c r="AF21" t="s"/>
      <c r="AG21" t="s"/>
      <c r="AH21" t="s">
        <v>224</v>
      </c>
      <c r="AI21" t="s">
        <v>87</v>
      </c>
      <c r="AJ21" t="s"/>
      <c r="AK21" t="s">
        <v>88</v>
      </c>
      <c r="AL21" t="s"/>
      <c r="AM21" t="s"/>
      <c r="AN21" t="s"/>
      <c r="AO21" t="s"/>
      <c r="AP21" t="n">
        <v>18</v>
      </c>
      <c r="AQ21" t="s">
        <v>89</v>
      </c>
      <c r="AR21" t="s"/>
      <c r="AS21" t="s">
        <v>226</v>
      </c>
      <c r="AT21" t="s">
        <v>91</v>
      </c>
      <c r="AU21" t="s">
        <v>88</v>
      </c>
      <c r="AV21" t="s"/>
      <c r="AW21" t="s"/>
      <c r="AX21" t="s"/>
      <c r="AY21" t="n">
        <v>6797476</v>
      </c>
      <c r="AZ21" t="s"/>
      <c r="BA21" t="s"/>
      <c r="BB21" t="s"/>
      <c r="BC21" t="n">
        <v>1.22262160524906</v>
      </c>
      <c r="BD21" t="n">
        <v>38.95190027747775</v>
      </c>
      <c r="BE21" t="s">
        <v>227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228</v>
      </c>
      <c r="BO21" t="s">
        <v>81</v>
      </c>
      <c r="BP21" t="s">
        <v>94</v>
      </c>
      <c r="BQ21" t="s">
        <v>229</v>
      </c>
      <c r="BR21" t="s">
        <v>76</v>
      </c>
    </row>
    <row r="22" spans="1:70">
      <c r="A22" t="s">
        <v>96</v>
      </c>
      <c r="B22" t="s">
        <v>71</v>
      </c>
      <c r="C22" t="s">
        <v>97</v>
      </c>
      <c r="D22" t="n">
        <v>5</v>
      </c>
      <c r="E22" t="s">
        <v>230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0</v>
      </c>
      <c r="L22" t="s">
        <v>76</v>
      </c>
      <c r="M22" t="s"/>
      <c r="N22" t="s">
        <v>184</v>
      </c>
      <c r="O22" t="s">
        <v>78</v>
      </c>
      <c r="P22" t="s">
        <v>230</v>
      </c>
      <c r="Q22" t="s"/>
      <c r="R22" t="s">
        <v>79</v>
      </c>
      <c r="S22" t="s">
        <v>231</v>
      </c>
      <c r="T22" t="s">
        <v>81</v>
      </c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HYPERLINK("https://hotelmonitor-cachepage.eclerx.com/savepage/tk_15439099431146927_sr_2156.html","info")</f>
        <v/>
      </c>
      <c r="AA22" t="n">
        <v>-6797461</v>
      </c>
      <c r="AB22" t="s">
        <v>232</v>
      </c>
      <c r="AC22" t="s"/>
      <c r="AD22" t="s">
        <v>86</v>
      </c>
      <c r="AE22" t="s"/>
      <c r="AF22" t="s"/>
      <c r="AG22" t="s"/>
      <c r="AH22" t="s">
        <v>233</v>
      </c>
      <c r="AI22" t="s">
        <v>87</v>
      </c>
      <c r="AJ22" t="s"/>
      <c r="AK22" t="s">
        <v>88</v>
      </c>
      <c r="AL22" t="s"/>
      <c r="AM22" t="s"/>
      <c r="AN22" t="s"/>
      <c r="AO22" t="s"/>
      <c r="AP22" t="n">
        <v>15</v>
      </c>
      <c r="AQ22" t="s">
        <v>89</v>
      </c>
      <c r="AR22" t="s"/>
      <c r="AS22" t="s">
        <v>90</v>
      </c>
      <c r="AT22" t="s">
        <v>91</v>
      </c>
      <c r="AU22" t="s">
        <v>94</v>
      </c>
      <c r="AV22" t="s"/>
      <c r="AW22" t="s"/>
      <c r="AX22" t="s"/>
      <c r="AY22" t="n">
        <v>6797461</v>
      </c>
      <c r="AZ22" t="s"/>
      <c r="BA22" t="s"/>
      <c r="BB22" t="s"/>
      <c r="BC22" t="n">
        <v>1.390084</v>
      </c>
      <c r="BD22" t="n">
        <v>38.98164</v>
      </c>
      <c r="BE22" t="s">
        <v>234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93</v>
      </c>
      <c r="BO22" t="s">
        <v>81</v>
      </c>
      <c r="BP22" t="s">
        <v>94</v>
      </c>
      <c r="BQ22" t="s">
        <v>189</v>
      </c>
      <c r="BR22" t="s">
        <v>76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235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0</v>
      </c>
      <c r="L23" t="s">
        <v>76</v>
      </c>
      <c r="M23" t="s"/>
      <c r="N23" t="s">
        <v>164</v>
      </c>
      <c r="O23" t="s">
        <v>78</v>
      </c>
      <c r="P23" t="s">
        <v>235</v>
      </c>
      <c r="Q23" t="s"/>
      <c r="R23" t="s">
        <v>79</v>
      </c>
      <c r="S23" t="s">
        <v>236</v>
      </c>
      <c r="T23" t="s">
        <v>81</v>
      </c>
      <c r="U23" t="s"/>
      <c r="V23" t="s">
        <v>82</v>
      </c>
      <c r="W23" t="s">
        <v>109</v>
      </c>
      <c r="X23" t="s"/>
      <c r="Y23" t="s">
        <v>84</v>
      </c>
      <c r="Z23">
        <f>HYPERLINK("https://hotelmonitor-cachepage.eclerx.com/savepage/tk_15439099087192001_sr_2155.html","info")</f>
        <v/>
      </c>
      <c r="AA23" t="n">
        <v>-6797458</v>
      </c>
      <c r="AB23" t="s">
        <v>127</v>
      </c>
      <c r="AC23" t="s"/>
      <c r="AD23" t="s">
        <v>86</v>
      </c>
      <c r="AE23" t="s"/>
      <c r="AF23" t="s"/>
      <c r="AG23" t="s"/>
      <c r="AH23" t="s">
        <v>236</v>
      </c>
      <c r="AI23" t="s">
        <v>87</v>
      </c>
      <c r="AJ23" t="s"/>
      <c r="AK23" t="s">
        <v>88</v>
      </c>
      <c r="AL23" t="s"/>
      <c r="AM23" t="s"/>
      <c r="AN23" t="s">
        <v>94</v>
      </c>
      <c r="AO23" t="s">
        <v>112</v>
      </c>
      <c r="AP23" t="n">
        <v>6</v>
      </c>
      <c r="AQ23" t="s">
        <v>89</v>
      </c>
      <c r="AR23" t="s"/>
      <c r="AS23" t="s">
        <v>161</v>
      </c>
      <c r="AT23" t="s">
        <v>91</v>
      </c>
      <c r="AU23" t="s">
        <v>88</v>
      </c>
      <c r="AV23" t="s"/>
      <c r="AW23" t="s"/>
      <c r="AX23" t="s"/>
      <c r="AY23" t="n">
        <v>6797458</v>
      </c>
      <c r="AZ23" t="s"/>
      <c r="BA23" t="s"/>
      <c r="BB23" t="s"/>
      <c r="BC23" t="n">
        <v>1.28269</v>
      </c>
      <c r="BD23" t="n">
        <v>38.9705</v>
      </c>
      <c r="BE23" t="s">
        <v>237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93</v>
      </c>
      <c r="BO23" t="s">
        <v>81</v>
      </c>
      <c r="BP23" t="s">
        <v>94</v>
      </c>
      <c r="BQ23" t="s">
        <v>238</v>
      </c>
      <c r="BR23" t="s">
        <v>76</v>
      </c>
    </row>
    <row r="24" spans="1:70">
      <c r="A24" t="s">
        <v>96</v>
      </c>
      <c r="B24" t="s">
        <v>71</v>
      </c>
      <c r="C24" t="s">
        <v>97</v>
      </c>
      <c r="D24" t="n">
        <v>5</v>
      </c>
      <c r="E24" t="s">
        <v>239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0</v>
      </c>
      <c r="L24" t="s">
        <v>76</v>
      </c>
      <c r="M24" t="s"/>
      <c r="N24" t="s">
        <v>240</v>
      </c>
      <c r="O24" t="s">
        <v>78</v>
      </c>
      <c r="P24" t="s">
        <v>239</v>
      </c>
      <c r="Q24" t="s"/>
      <c r="R24" t="s">
        <v>79</v>
      </c>
      <c r="S24" t="s">
        <v>241</v>
      </c>
      <c r="T24" t="s">
        <v>81</v>
      </c>
      <c r="U24" t="s"/>
      <c r="V24" t="s">
        <v>82</v>
      </c>
      <c r="W24" t="s">
        <v>119</v>
      </c>
      <c r="X24" t="s"/>
      <c r="Y24" t="s">
        <v>84</v>
      </c>
      <c r="Z24">
        <f>HYPERLINK("https://hotelmonitor-cachepage.eclerx.com/savepage/tk_15439099487309625_sr_2156.html","info")</f>
        <v/>
      </c>
      <c r="AA24" t="n">
        <v>-6797469</v>
      </c>
      <c r="AB24" t="s">
        <v>160</v>
      </c>
      <c r="AC24" t="s"/>
      <c r="AD24" t="s">
        <v>86</v>
      </c>
      <c r="AE24" t="s"/>
      <c r="AF24" t="s"/>
      <c r="AG24" t="s"/>
      <c r="AH24" t="s">
        <v>242</v>
      </c>
      <c r="AI24" t="s">
        <v>87</v>
      </c>
      <c r="AJ24" t="s"/>
      <c r="AK24" t="s">
        <v>88</v>
      </c>
      <c r="AL24" t="s"/>
      <c r="AM24" t="s"/>
      <c r="AN24" t="s">
        <v>94</v>
      </c>
      <c r="AO24" t="s">
        <v>112</v>
      </c>
      <c r="AP24" t="n">
        <v>20</v>
      </c>
      <c r="AQ24" t="s">
        <v>89</v>
      </c>
      <c r="AR24" t="s"/>
      <c r="AS24" t="s">
        <v>167</v>
      </c>
      <c r="AT24" t="s">
        <v>91</v>
      </c>
      <c r="AU24" t="s">
        <v>88</v>
      </c>
      <c r="AV24" t="s"/>
      <c r="AW24" t="s"/>
      <c r="AX24" t="s"/>
      <c r="AY24" t="n">
        <v>6797469</v>
      </c>
      <c r="AZ24" t="s"/>
      <c r="BA24" t="s"/>
      <c r="BB24" t="s"/>
      <c r="BC24" t="n">
        <v>1.286</v>
      </c>
      <c r="BD24" t="n">
        <v>38.997</v>
      </c>
      <c r="BE24" t="s">
        <v>243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93</v>
      </c>
      <c r="BO24" t="s">
        <v>81</v>
      </c>
      <c r="BP24" t="s">
        <v>94</v>
      </c>
      <c r="BQ24" t="s">
        <v>244</v>
      </c>
      <c r="BR24" t="s">
        <v>76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245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0</v>
      </c>
      <c r="L25" t="s">
        <v>76</v>
      </c>
      <c r="M25" t="s"/>
      <c r="N25" t="s">
        <v>246</v>
      </c>
      <c r="O25" t="s">
        <v>78</v>
      </c>
      <c r="P25" t="s">
        <v>245</v>
      </c>
      <c r="Q25" t="s"/>
      <c r="R25" t="s">
        <v>79</v>
      </c>
      <c r="S25" t="s">
        <v>247</v>
      </c>
      <c r="T25" t="s">
        <v>81</v>
      </c>
      <c r="U25" t="s"/>
      <c r="V25" t="s">
        <v>82</v>
      </c>
      <c r="W25" t="s">
        <v>109</v>
      </c>
      <c r="X25" t="s"/>
      <c r="Y25" t="s">
        <v>84</v>
      </c>
      <c r="Z25">
        <f>HYPERLINK("https://hotelmonitor-cachepage.eclerx.com/savepage/tk_15439099133147535_sr_2155.html","info")</f>
        <v/>
      </c>
      <c r="AA25" t="n">
        <v>-6797459</v>
      </c>
      <c r="AB25" t="s">
        <v>248</v>
      </c>
      <c r="AC25" t="s"/>
      <c r="AD25" t="s">
        <v>86</v>
      </c>
      <c r="AE25" t="s"/>
      <c r="AF25" t="s"/>
      <c r="AG25" t="s"/>
      <c r="AH25" t="s">
        <v>247</v>
      </c>
      <c r="AI25" t="s">
        <v>87</v>
      </c>
      <c r="AJ25" t="s"/>
      <c r="AK25" t="s">
        <v>88</v>
      </c>
      <c r="AL25" t="s"/>
      <c r="AM25" t="s"/>
      <c r="AN25" t="s"/>
      <c r="AO25" t="s"/>
      <c r="AP25" t="n">
        <v>10</v>
      </c>
      <c r="AQ25" t="s">
        <v>89</v>
      </c>
      <c r="AR25" t="s"/>
      <c r="AS25" t="s">
        <v>90</v>
      </c>
      <c r="AT25" t="s">
        <v>91</v>
      </c>
      <c r="AU25" t="s">
        <v>88</v>
      </c>
      <c r="AV25" t="s"/>
      <c r="AW25" t="s"/>
      <c r="AX25" t="s"/>
      <c r="AY25" t="n">
        <v>6797459</v>
      </c>
      <c r="AZ25" t="s"/>
      <c r="BA25" t="s"/>
      <c r="BB25" t="s"/>
      <c r="BC25" t="n">
        <v>1.304536</v>
      </c>
      <c r="BD25" t="n">
        <v>38.980612</v>
      </c>
      <c r="BE25" t="s">
        <v>249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93</v>
      </c>
      <c r="BO25" t="s">
        <v>81</v>
      </c>
      <c r="BP25" t="s">
        <v>94</v>
      </c>
      <c r="BQ25" t="s">
        <v>250</v>
      </c>
      <c r="BR25" t="s">
        <v>76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2018-12-04T11:46:22Z</dcterms:created>
  <dcterms:modified xmlns:dcterms="http://purl.org/dc/terms/" xmlns:xsi="http://www.w3.org/2001/XMLSchema-instance" xsi:type="dcterms:W3CDTF">2018-12-04T11:46:22Z</dcterms:modified>
</cp:coreProperties>
</file>